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9C9BF2C1-9770-4A7D-9A7D-1B85CE363E07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212H" sheetId="18" r:id="rId1"/>
    <sheet name="Mapping" sheetId="28" r:id="rId2"/>
    <sheet name="CLvsLO" sheetId="19" r:id="rId3"/>
    <sheet name="CLvsLO 1.5GHz IF" sheetId="27" r:id="rId4"/>
    <sheet name="CL &amp; Data" sheetId="8" r:id="rId5"/>
    <sheet name="Isolations" sheetId="4" r:id="rId6"/>
    <sheet name="IF Response" sheetId="6" r:id="rId7"/>
    <sheet name="IP3" sheetId="7" r:id="rId8"/>
    <sheet name="P1dB CL" sheetId="25" r:id="rId9"/>
    <sheet name="P1dB Pt" sheetId="26" r:id="rId10"/>
    <sheet name="LO Harm-A" sheetId="17" r:id="rId11"/>
    <sheet name="LO Harm-B" sheetId="14" r:id="rId12"/>
    <sheet name="2Rx2L" sheetId="15" r:id="rId13"/>
    <sheet name="2Ix1L" sheetId="16" r:id="rId14"/>
    <sheet name="5Rx0L" sheetId="20" r:id="rId15"/>
    <sheet name="5Rx5L" sheetId="21" r:id="rId16"/>
    <sheet name="5Ix0L" sheetId="22" r:id="rId17"/>
    <sheet name="5Ix5L" sheetId="23" r:id="rId18"/>
  </sheets>
  <definedNames>
    <definedName name="Amp_Diff_2_3" localSheetId="0">'0212H'!$G$2:$G$868</definedName>
    <definedName name="Amp_Diff_2_3_2" localSheetId="0">'0212H'!$P$2:$P$836</definedName>
    <definedName name="Amp_Diff_2_4" localSheetId="0">'0212H'!$H$2:$H$868</definedName>
    <definedName name="Common_RL" localSheetId="0">'0212H'!$D$2:$D$868</definedName>
    <definedName name="IL_1_4" localSheetId="0">'0212H'!$A$2:$C$868</definedName>
    <definedName name="IL_1_4_2" localSheetId="0">'0212H'!$O$2:$O$836</definedName>
    <definedName name="Iso_2_3" localSheetId="0">'0212H'!$K$2:$K$868</definedName>
    <definedName name="Iso_2_3_2" localSheetId="0">'0212H'!$R$2:$R$836</definedName>
    <definedName name="Iso_2_4" localSheetId="0">'0212H'!$L$2:$L$868</definedName>
    <definedName name="Iso_2_4_2" localSheetId="0">'0212H'!$S$2:$T$836</definedName>
    <definedName name="MT3H_0113_ConversionLoss_and_Isolation_A__20dBm" localSheetId="4">'CL &amp; Data'!$B$1:$F$629</definedName>
    <definedName name="MT3H_0113_ConversionLoss_and_Isolation_B" localSheetId="4">'CL &amp; Data'!$L$1:$P$629</definedName>
    <definedName name="Output_3_RL" localSheetId="0">'0212H'!$E$2:$E$868</definedName>
    <definedName name="Output_4_RL" localSheetId="0">'0212H'!$F$2:$F$868</definedName>
    <definedName name="Phase_Diff_2_3" localSheetId="0">'0212H'!#REF!</definedName>
    <definedName name="Phase_Diff_2_3_1" localSheetId="0">'0212H'!$I$2:$I$868</definedName>
    <definedName name="Phase_Diff_2_3_2" localSheetId="0">'0212H'!$Q$2:$Q$836</definedName>
    <definedName name="Phase_Diff_2_4" localSheetId="0">'0212H'!$J$2:$J$868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28" l="1"/>
  <c r="AA34" i="28"/>
  <c r="AA33" i="28"/>
  <c r="AA32" i="28"/>
  <c r="AA31" i="28"/>
  <c r="AA30" i="28"/>
  <c r="Z34" i="28"/>
  <c r="Z33" i="28"/>
  <c r="Z32" i="28"/>
  <c r="Z31" i="28"/>
  <c r="Z30" i="28"/>
  <c r="Y34" i="28"/>
  <c r="Y33" i="28"/>
  <c r="Y32" i="28"/>
  <c r="Y31" i="28"/>
  <c r="Y30" i="28"/>
  <c r="X34" i="28"/>
  <c r="X33" i="28"/>
  <c r="X32" i="28"/>
  <c r="X31" i="28"/>
  <c r="X30" i="28"/>
  <c r="W34" i="28"/>
  <c r="W33" i="28"/>
  <c r="W32" i="28"/>
  <c r="W31" i="28"/>
  <c r="V34" i="28"/>
  <c r="V33" i="28"/>
  <c r="V32" i="28"/>
  <c r="V31" i="28"/>
  <c r="T4" i="17" l="1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3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3" i="17"/>
  <c r="X205" i="27"/>
  <c r="W205" i="27"/>
  <c r="V205" i="27"/>
  <c r="U205" i="27"/>
  <c r="T205" i="27"/>
  <c r="S205" i="27"/>
  <c r="R205" i="27"/>
  <c r="Q205" i="27"/>
  <c r="L205" i="27"/>
  <c r="K205" i="27"/>
  <c r="J205" i="27"/>
  <c r="I205" i="27"/>
  <c r="H205" i="27"/>
  <c r="G205" i="27"/>
  <c r="F205" i="27"/>
  <c r="E205" i="27"/>
  <c r="X204" i="27"/>
  <c r="W204" i="27"/>
  <c r="V204" i="27"/>
  <c r="U204" i="27"/>
  <c r="T204" i="27"/>
  <c r="S204" i="27"/>
  <c r="R204" i="27"/>
  <c r="Q204" i="27"/>
  <c r="L204" i="27"/>
  <c r="K204" i="27"/>
  <c r="J204" i="27"/>
  <c r="I204" i="27"/>
  <c r="H204" i="27"/>
  <c r="G204" i="27"/>
  <c r="F204" i="27"/>
  <c r="E204" i="27"/>
  <c r="X203" i="27"/>
  <c r="W203" i="27"/>
  <c r="V203" i="27"/>
  <c r="U203" i="27"/>
  <c r="T203" i="27"/>
  <c r="S203" i="27"/>
  <c r="R203" i="27"/>
  <c r="Q203" i="27"/>
  <c r="L203" i="27"/>
  <c r="K203" i="27"/>
  <c r="J203" i="27"/>
  <c r="I203" i="27"/>
  <c r="H203" i="27"/>
  <c r="G203" i="27"/>
  <c r="F203" i="27"/>
  <c r="E203" i="27"/>
  <c r="X202" i="27"/>
  <c r="W202" i="27"/>
  <c r="V202" i="27"/>
  <c r="U202" i="27"/>
  <c r="T202" i="27"/>
  <c r="S202" i="27"/>
  <c r="R202" i="27"/>
  <c r="Q202" i="27"/>
  <c r="L202" i="27"/>
  <c r="K202" i="27"/>
  <c r="J202" i="27"/>
  <c r="I202" i="27"/>
  <c r="H202" i="27"/>
  <c r="G202" i="27"/>
  <c r="F202" i="27"/>
  <c r="E202" i="27"/>
  <c r="X201" i="27"/>
  <c r="W201" i="27"/>
  <c r="V201" i="27"/>
  <c r="U201" i="27"/>
  <c r="T201" i="27"/>
  <c r="S201" i="27"/>
  <c r="R201" i="27"/>
  <c r="Q201" i="27"/>
  <c r="L201" i="27"/>
  <c r="K201" i="27"/>
  <c r="J201" i="27"/>
  <c r="I201" i="27"/>
  <c r="H201" i="27"/>
  <c r="G201" i="27"/>
  <c r="F201" i="27"/>
  <c r="E201" i="27"/>
  <c r="X200" i="27"/>
  <c r="W200" i="27"/>
  <c r="V200" i="27"/>
  <c r="U200" i="27"/>
  <c r="T200" i="27"/>
  <c r="S200" i="27"/>
  <c r="R200" i="27"/>
  <c r="Q200" i="27"/>
  <c r="L200" i="27"/>
  <c r="K200" i="27"/>
  <c r="J200" i="27"/>
  <c r="I200" i="27"/>
  <c r="H200" i="27"/>
  <c r="G200" i="27"/>
  <c r="F200" i="27"/>
  <c r="E200" i="27"/>
  <c r="X199" i="27"/>
  <c r="W199" i="27"/>
  <c r="V199" i="27"/>
  <c r="U199" i="27"/>
  <c r="T199" i="27"/>
  <c r="S199" i="27"/>
  <c r="R199" i="27"/>
  <c r="Q199" i="27"/>
  <c r="L199" i="27"/>
  <c r="K199" i="27"/>
  <c r="J199" i="27"/>
  <c r="I199" i="27"/>
  <c r="H199" i="27"/>
  <c r="G199" i="27"/>
  <c r="F199" i="27"/>
  <c r="E199" i="27"/>
  <c r="X198" i="27"/>
  <c r="W198" i="27"/>
  <c r="V198" i="27"/>
  <c r="U198" i="27"/>
  <c r="T198" i="27"/>
  <c r="S198" i="27"/>
  <c r="R198" i="27"/>
  <c r="Q198" i="27"/>
  <c r="L198" i="27"/>
  <c r="K198" i="27"/>
  <c r="J198" i="27"/>
  <c r="I198" i="27"/>
  <c r="H198" i="27"/>
  <c r="G198" i="27"/>
  <c r="F198" i="27"/>
  <c r="E198" i="27"/>
  <c r="X197" i="27"/>
  <c r="W197" i="27"/>
  <c r="V197" i="27"/>
  <c r="U197" i="27"/>
  <c r="T197" i="27"/>
  <c r="S197" i="27"/>
  <c r="R197" i="27"/>
  <c r="Q197" i="27"/>
  <c r="L197" i="27"/>
  <c r="K197" i="27"/>
  <c r="J197" i="27"/>
  <c r="I197" i="27"/>
  <c r="H197" i="27"/>
  <c r="G197" i="27"/>
  <c r="F197" i="27"/>
  <c r="E197" i="27"/>
  <c r="X196" i="27"/>
  <c r="W196" i="27"/>
  <c r="V196" i="27"/>
  <c r="U196" i="27"/>
  <c r="T196" i="27"/>
  <c r="S196" i="27"/>
  <c r="R196" i="27"/>
  <c r="Q196" i="27"/>
  <c r="L196" i="27"/>
  <c r="K196" i="27"/>
  <c r="J196" i="27"/>
  <c r="I196" i="27"/>
  <c r="H196" i="27"/>
  <c r="G196" i="27"/>
  <c r="F196" i="27"/>
  <c r="E196" i="27"/>
  <c r="X195" i="27"/>
  <c r="W195" i="27"/>
  <c r="V195" i="27"/>
  <c r="U195" i="27"/>
  <c r="T195" i="27"/>
  <c r="S195" i="27"/>
  <c r="R195" i="27"/>
  <c r="Q195" i="27"/>
  <c r="L195" i="27"/>
  <c r="K195" i="27"/>
  <c r="J195" i="27"/>
  <c r="I195" i="27"/>
  <c r="H195" i="27"/>
  <c r="G195" i="27"/>
  <c r="F195" i="27"/>
  <c r="E195" i="27"/>
  <c r="X194" i="27"/>
  <c r="W194" i="27"/>
  <c r="V194" i="27"/>
  <c r="U194" i="27"/>
  <c r="T194" i="27"/>
  <c r="S194" i="27"/>
  <c r="R194" i="27"/>
  <c r="Q194" i="27"/>
  <c r="L194" i="27"/>
  <c r="K194" i="27"/>
  <c r="J194" i="27"/>
  <c r="I194" i="27"/>
  <c r="H194" i="27"/>
  <c r="G194" i="27"/>
  <c r="F194" i="27"/>
  <c r="E194" i="27"/>
  <c r="X193" i="27"/>
  <c r="W193" i="27"/>
  <c r="V193" i="27"/>
  <c r="U193" i="27"/>
  <c r="T193" i="27"/>
  <c r="S193" i="27"/>
  <c r="R193" i="27"/>
  <c r="Q193" i="27"/>
  <c r="L193" i="27"/>
  <c r="K193" i="27"/>
  <c r="J193" i="27"/>
  <c r="I193" i="27"/>
  <c r="H193" i="27"/>
  <c r="G193" i="27"/>
  <c r="F193" i="27"/>
  <c r="E193" i="27"/>
  <c r="X192" i="27"/>
  <c r="W192" i="27"/>
  <c r="V192" i="27"/>
  <c r="U192" i="27"/>
  <c r="T192" i="27"/>
  <c r="S192" i="27"/>
  <c r="R192" i="27"/>
  <c r="Q192" i="27"/>
  <c r="L192" i="27"/>
  <c r="K192" i="27"/>
  <c r="J192" i="27"/>
  <c r="I192" i="27"/>
  <c r="H192" i="27"/>
  <c r="G192" i="27"/>
  <c r="F192" i="27"/>
  <c r="E192" i="27"/>
  <c r="X191" i="27"/>
  <c r="W191" i="27"/>
  <c r="V191" i="27"/>
  <c r="U191" i="27"/>
  <c r="T191" i="27"/>
  <c r="S191" i="27"/>
  <c r="R191" i="27"/>
  <c r="Q191" i="27"/>
  <c r="L191" i="27"/>
  <c r="K191" i="27"/>
  <c r="J191" i="27"/>
  <c r="I191" i="27"/>
  <c r="H191" i="27"/>
  <c r="G191" i="27"/>
  <c r="F191" i="27"/>
  <c r="E191" i="27"/>
  <c r="X190" i="27"/>
  <c r="W190" i="27"/>
  <c r="V190" i="27"/>
  <c r="U190" i="27"/>
  <c r="T190" i="27"/>
  <c r="S190" i="27"/>
  <c r="R190" i="27"/>
  <c r="Q190" i="27"/>
  <c r="L190" i="27"/>
  <c r="K190" i="27"/>
  <c r="J190" i="27"/>
  <c r="I190" i="27"/>
  <c r="H190" i="27"/>
  <c r="G190" i="27"/>
  <c r="F190" i="27"/>
  <c r="E190" i="27"/>
  <c r="X189" i="27"/>
  <c r="W189" i="27"/>
  <c r="V189" i="27"/>
  <c r="U189" i="27"/>
  <c r="T189" i="27"/>
  <c r="S189" i="27"/>
  <c r="R189" i="27"/>
  <c r="Q189" i="27"/>
  <c r="L189" i="27"/>
  <c r="K189" i="27"/>
  <c r="J189" i="27"/>
  <c r="I189" i="27"/>
  <c r="H189" i="27"/>
  <c r="G189" i="27"/>
  <c r="F189" i="27"/>
  <c r="E189" i="27"/>
  <c r="X188" i="27"/>
  <c r="W188" i="27"/>
  <c r="V188" i="27"/>
  <c r="U188" i="27"/>
  <c r="T188" i="27"/>
  <c r="S188" i="27"/>
  <c r="R188" i="27"/>
  <c r="Q188" i="27"/>
  <c r="L188" i="27"/>
  <c r="K188" i="27"/>
  <c r="J188" i="27"/>
  <c r="I188" i="27"/>
  <c r="H188" i="27"/>
  <c r="G188" i="27"/>
  <c r="F188" i="27"/>
  <c r="E188" i="27"/>
  <c r="X187" i="27"/>
  <c r="W187" i="27"/>
  <c r="V187" i="27"/>
  <c r="U187" i="27"/>
  <c r="T187" i="27"/>
  <c r="S187" i="27"/>
  <c r="R187" i="27"/>
  <c r="Q187" i="27"/>
  <c r="L187" i="27"/>
  <c r="K187" i="27"/>
  <c r="J187" i="27"/>
  <c r="I187" i="27"/>
  <c r="H187" i="27"/>
  <c r="G187" i="27"/>
  <c r="F187" i="27"/>
  <c r="E187" i="27"/>
  <c r="X186" i="27"/>
  <c r="W186" i="27"/>
  <c r="V186" i="27"/>
  <c r="U186" i="27"/>
  <c r="T186" i="27"/>
  <c r="S186" i="27"/>
  <c r="R186" i="27"/>
  <c r="Q186" i="27"/>
  <c r="L186" i="27"/>
  <c r="K186" i="27"/>
  <c r="J186" i="27"/>
  <c r="I186" i="27"/>
  <c r="H186" i="27"/>
  <c r="G186" i="27"/>
  <c r="F186" i="27"/>
  <c r="E186" i="27"/>
  <c r="X185" i="27"/>
  <c r="W185" i="27"/>
  <c r="V185" i="27"/>
  <c r="U185" i="27"/>
  <c r="T185" i="27"/>
  <c r="S185" i="27"/>
  <c r="R185" i="27"/>
  <c r="Q185" i="27"/>
  <c r="L185" i="27"/>
  <c r="K185" i="27"/>
  <c r="J185" i="27"/>
  <c r="I185" i="27"/>
  <c r="H185" i="27"/>
  <c r="G185" i="27"/>
  <c r="F185" i="27"/>
  <c r="E185" i="27"/>
  <c r="X184" i="27"/>
  <c r="W184" i="27"/>
  <c r="V184" i="27"/>
  <c r="U184" i="27"/>
  <c r="T184" i="27"/>
  <c r="S184" i="27"/>
  <c r="R184" i="27"/>
  <c r="Q184" i="27"/>
  <c r="L184" i="27"/>
  <c r="K184" i="27"/>
  <c r="J184" i="27"/>
  <c r="I184" i="27"/>
  <c r="H184" i="27"/>
  <c r="G184" i="27"/>
  <c r="F184" i="27"/>
  <c r="E184" i="27"/>
  <c r="X183" i="27"/>
  <c r="W183" i="27"/>
  <c r="V183" i="27"/>
  <c r="U183" i="27"/>
  <c r="T183" i="27"/>
  <c r="S183" i="27"/>
  <c r="R183" i="27"/>
  <c r="Q183" i="27"/>
  <c r="L183" i="27"/>
  <c r="K183" i="27"/>
  <c r="J183" i="27"/>
  <c r="I183" i="27"/>
  <c r="H183" i="27"/>
  <c r="G183" i="27"/>
  <c r="F183" i="27"/>
  <c r="E183" i="27"/>
  <c r="X182" i="27"/>
  <c r="W182" i="27"/>
  <c r="V182" i="27"/>
  <c r="U182" i="27"/>
  <c r="T182" i="27"/>
  <c r="S182" i="27"/>
  <c r="R182" i="27"/>
  <c r="Q182" i="27"/>
  <c r="L182" i="27"/>
  <c r="K182" i="27"/>
  <c r="J182" i="27"/>
  <c r="I182" i="27"/>
  <c r="H182" i="27"/>
  <c r="G182" i="27"/>
  <c r="F182" i="27"/>
  <c r="E182" i="27"/>
  <c r="X181" i="27"/>
  <c r="W181" i="27"/>
  <c r="V181" i="27"/>
  <c r="U181" i="27"/>
  <c r="T181" i="27"/>
  <c r="S181" i="27"/>
  <c r="R181" i="27"/>
  <c r="Q181" i="27"/>
  <c r="L181" i="27"/>
  <c r="K181" i="27"/>
  <c r="J181" i="27"/>
  <c r="I181" i="27"/>
  <c r="H181" i="27"/>
  <c r="G181" i="27"/>
  <c r="F181" i="27"/>
  <c r="E181" i="27"/>
  <c r="X180" i="27"/>
  <c r="W180" i="27"/>
  <c r="V180" i="27"/>
  <c r="U180" i="27"/>
  <c r="T180" i="27"/>
  <c r="S180" i="27"/>
  <c r="R180" i="27"/>
  <c r="Q180" i="27"/>
  <c r="L180" i="27"/>
  <c r="K180" i="27"/>
  <c r="J180" i="27"/>
  <c r="I180" i="27"/>
  <c r="H180" i="27"/>
  <c r="G180" i="27"/>
  <c r="F180" i="27"/>
  <c r="E180" i="27"/>
  <c r="X179" i="27"/>
  <c r="W179" i="27"/>
  <c r="V179" i="27"/>
  <c r="U179" i="27"/>
  <c r="T179" i="27"/>
  <c r="S179" i="27"/>
  <c r="R179" i="27"/>
  <c r="Q179" i="27"/>
  <c r="L179" i="27"/>
  <c r="K179" i="27"/>
  <c r="J179" i="27"/>
  <c r="I179" i="27"/>
  <c r="H179" i="27"/>
  <c r="G179" i="27"/>
  <c r="F179" i="27"/>
  <c r="E179" i="27"/>
  <c r="X178" i="27"/>
  <c r="W178" i="27"/>
  <c r="V178" i="27"/>
  <c r="U178" i="27"/>
  <c r="T178" i="27"/>
  <c r="S178" i="27"/>
  <c r="R178" i="27"/>
  <c r="Q178" i="27"/>
  <c r="L178" i="27"/>
  <c r="K178" i="27"/>
  <c r="J178" i="27"/>
  <c r="I178" i="27"/>
  <c r="H178" i="27"/>
  <c r="G178" i="27"/>
  <c r="F178" i="27"/>
  <c r="E178" i="27"/>
  <c r="X177" i="27"/>
  <c r="W177" i="27"/>
  <c r="V177" i="27"/>
  <c r="U177" i="27"/>
  <c r="T177" i="27"/>
  <c r="S177" i="27"/>
  <c r="R177" i="27"/>
  <c r="Q177" i="27"/>
  <c r="L177" i="27"/>
  <c r="K177" i="27"/>
  <c r="J177" i="27"/>
  <c r="I177" i="27"/>
  <c r="H177" i="27"/>
  <c r="G177" i="27"/>
  <c r="F177" i="27"/>
  <c r="E177" i="27"/>
  <c r="X176" i="27"/>
  <c r="W176" i="27"/>
  <c r="V176" i="27"/>
  <c r="U176" i="27"/>
  <c r="T176" i="27"/>
  <c r="S176" i="27"/>
  <c r="R176" i="27"/>
  <c r="Q176" i="27"/>
  <c r="L176" i="27"/>
  <c r="K176" i="27"/>
  <c r="J176" i="27"/>
  <c r="I176" i="27"/>
  <c r="H176" i="27"/>
  <c r="G176" i="27"/>
  <c r="F176" i="27"/>
  <c r="E176" i="27"/>
  <c r="X175" i="27"/>
  <c r="W175" i="27"/>
  <c r="V175" i="27"/>
  <c r="U175" i="27"/>
  <c r="T175" i="27"/>
  <c r="S175" i="27"/>
  <c r="R175" i="27"/>
  <c r="Q175" i="27"/>
  <c r="L175" i="27"/>
  <c r="K175" i="27"/>
  <c r="J175" i="27"/>
  <c r="I175" i="27"/>
  <c r="H175" i="27"/>
  <c r="G175" i="27"/>
  <c r="F175" i="27"/>
  <c r="E175" i="27"/>
  <c r="X174" i="27"/>
  <c r="W174" i="27"/>
  <c r="V174" i="27"/>
  <c r="U174" i="27"/>
  <c r="T174" i="27"/>
  <c r="S174" i="27"/>
  <c r="R174" i="27"/>
  <c r="Q174" i="27"/>
  <c r="L174" i="27"/>
  <c r="K174" i="27"/>
  <c r="J174" i="27"/>
  <c r="I174" i="27"/>
  <c r="H174" i="27"/>
  <c r="G174" i="27"/>
  <c r="F174" i="27"/>
  <c r="E174" i="27"/>
  <c r="X173" i="27"/>
  <c r="W173" i="27"/>
  <c r="V173" i="27"/>
  <c r="U173" i="27"/>
  <c r="T173" i="27"/>
  <c r="S173" i="27"/>
  <c r="R173" i="27"/>
  <c r="Q173" i="27"/>
  <c r="L173" i="27"/>
  <c r="K173" i="27"/>
  <c r="J173" i="27"/>
  <c r="I173" i="27"/>
  <c r="H173" i="27"/>
  <c r="G173" i="27"/>
  <c r="F173" i="27"/>
  <c r="E173" i="27"/>
  <c r="X172" i="27"/>
  <c r="W172" i="27"/>
  <c r="V172" i="27"/>
  <c r="U172" i="27"/>
  <c r="T172" i="27"/>
  <c r="S172" i="27"/>
  <c r="R172" i="27"/>
  <c r="Q172" i="27"/>
  <c r="L172" i="27"/>
  <c r="K172" i="27"/>
  <c r="J172" i="27"/>
  <c r="I172" i="27"/>
  <c r="H172" i="27"/>
  <c r="G172" i="27"/>
  <c r="F172" i="27"/>
  <c r="E172" i="27"/>
  <c r="X171" i="27"/>
  <c r="W171" i="27"/>
  <c r="V171" i="27"/>
  <c r="U171" i="27"/>
  <c r="T171" i="27"/>
  <c r="S171" i="27"/>
  <c r="R171" i="27"/>
  <c r="Q171" i="27"/>
  <c r="L171" i="27"/>
  <c r="K171" i="27"/>
  <c r="J171" i="27"/>
  <c r="I171" i="27"/>
  <c r="H171" i="27"/>
  <c r="G171" i="27"/>
  <c r="F171" i="27"/>
  <c r="E171" i="27"/>
  <c r="X170" i="27"/>
  <c r="W170" i="27"/>
  <c r="V170" i="27"/>
  <c r="U170" i="27"/>
  <c r="T170" i="27"/>
  <c r="S170" i="27"/>
  <c r="R170" i="27"/>
  <c r="Q170" i="27"/>
  <c r="L170" i="27"/>
  <c r="K170" i="27"/>
  <c r="J170" i="27"/>
  <c r="I170" i="27"/>
  <c r="H170" i="27"/>
  <c r="G170" i="27"/>
  <c r="F170" i="27"/>
  <c r="E170" i="27"/>
  <c r="X169" i="27"/>
  <c r="W169" i="27"/>
  <c r="V169" i="27"/>
  <c r="U169" i="27"/>
  <c r="T169" i="27"/>
  <c r="S169" i="27"/>
  <c r="R169" i="27"/>
  <c r="Q169" i="27"/>
  <c r="L169" i="27"/>
  <c r="K169" i="27"/>
  <c r="J169" i="27"/>
  <c r="I169" i="27"/>
  <c r="H169" i="27"/>
  <c r="G169" i="27"/>
  <c r="F169" i="27"/>
  <c r="E169" i="27"/>
  <c r="X168" i="27"/>
  <c r="W168" i="27"/>
  <c r="V168" i="27"/>
  <c r="U168" i="27"/>
  <c r="T168" i="27"/>
  <c r="S168" i="27"/>
  <c r="R168" i="27"/>
  <c r="Q168" i="27"/>
  <c r="L168" i="27"/>
  <c r="K168" i="27"/>
  <c r="J168" i="27"/>
  <c r="I168" i="27"/>
  <c r="H168" i="27"/>
  <c r="G168" i="27"/>
  <c r="F168" i="27"/>
  <c r="E168" i="27"/>
  <c r="X167" i="27"/>
  <c r="W167" i="27"/>
  <c r="V167" i="27"/>
  <c r="U167" i="27"/>
  <c r="T167" i="27"/>
  <c r="S167" i="27"/>
  <c r="R167" i="27"/>
  <c r="Q167" i="27"/>
  <c r="L167" i="27"/>
  <c r="K167" i="27"/>
  <c r="J167" i="27"/>
  <c r="I167" i="27"/>
  <c r="H167" i="27"/>
  <c r="G167" i="27"/>
  <c r="F167" i="27"/>
  <c r="E167" i="27"/>
  <c r="X166" i="27"/>
  <c r="W166" i="27"/>
  <c r="V166" i="27"/>
  <c r="U166" i="27"/>
  <c r="T166" i="27"/>
  <c r="S166" i="27"/>
  <c r="R166" i="27"/>
  <c r="Q166" i="27"/>
  <c r="L166" i="27"/>
  <c r="K166" i="27"/>
  <c r="J166" i="27"/>
  <c r="I166" i="27"/>
  <c r="H166" i="27"/>
  <c r="G166" i="27"/>
  <c r="F166" i="27"/>
  <c r="E166" i="27"/>
  <c r="X165" i="27"/>
  <c r="W165" i="27"/>
  <c r="V165" i="27"/>
  <c r="U165" i="27"/>
  <c r="T165" i="27"/>
  <c r="S165" i="27"/>
  <c r="R165" i="27"/>
  <c r="Q165" i="27"/>
  <c r="L165" i="27"/>
  <c r="K165" i="27"/>
  <c r="J165" i="27"/>
  <c r="I165" i="27"/>
  <c r="H165" i="27"/>
  <c r="G165" i="27"/>
  <c r="F165" i="27"/>
  <c r="E165" i="27"/>
  <c r="X164" i="27"/>
  <c r="W164" i="27"/>
  <c r="V164" i="27"/>
  <c r="U164" i="27"/>
  <c r="T164" i="27"/>
  <c r="S164" i="27"/>
  <c r="R164" i="27"/>
  <c r="Q164" i="27"/>
  <c r="L164" i="27"/>
  <c r="K164" i="27"/>
  <c r="J164" i="27"/>
  <c r="I164" i="27"/>
  <c r="H164" i="27"/>
  <c r="G164" i="27"/>
  <c r="F164" i="27"/>
  <c r="E164" i="27"/>
  <c r="X163" i="27"/>
  <c r="W163" i="27"/>
  <c r="V163" i="27"/>
  <c r="U163" i="27"/>
  <c r="T163" i="27"/>
  <c r="S163" i="27"/>
  <c r="R163" i="27"/>
  <c r="Q163" i="27"/>
  <c r="L163" i="27"/>
  <c r="K163" i="27"/>
  <c r="J163" i="27"/>
  <c r="I163" i="27"/>
  <c r="H163" i="27"/>
  <c r="G163" i="27"/>
  <c r="F163" i="27"/>
  <c r="E163" i="27"/>
  <c r="X162" i="27"/>
  <c r="W162" i="27"/>
  <c r="V162" i="27"/>
  <c r="U162" i="27"/>
  <c r="T162" i="27"/>
  <c r="S162" i="27"/>
  <c r="R162" i="27"/>
  <c r="Q162" i="27"/>
  <c r="L162" i="27"/>
  <c r="K162" i="27"/>
  <c r="J162" i="27"/>
  <c r="I162" i="27"/>
  <c r="H162" i="27"/>
  <c r="G162" i="27"/>
  <c r="F162" i="27"/>
  <c r="E162" i="27"/>
  <c r="X161" i="27"/>
  <c r="W161" i="27"/>
  <c r="V161" i="27"/>
  <c r="U161" i="27"/>
  <c r="T161" i="27"/>
  <c r="S161" i="27"/>
  <c r="R161" i="27"/>
  <c r="Q161" i="27"/>
  <c r="L161" i="27"/>
  <c r="K161" i="27"/>
  <c r="J161" i="27"/>
  <c r="I161" i="27"/>
  <c r="H161" i="27"/>
  <c r="G161" i="27"/>
  <c r="F161" i="27"/>
  <c r="E161" i="27"/>
  <c r="X160" i="27"/>
  <c r="W160" i="27"/>
  <c r="V160" i="27"/>
  <c r="U160" i="27"/>
  <c r="T160" i="27"/>
  <c r="S160" i="27"/>
  <c r="R160" i="27"/>
  <c r="Q160" i="27"/>
  <c r="L160" i="27"/>
  <c r="K160" i="27"/>
  <c r="J160" i="27"/>
  <c r="I160" i="27"/>
  <c r="H160" i="27"/>
  <c r="G160" i="27"/>
  <c r="F160" i="27"/>
  <c r="E160" i="27"/>
  <c r="X159" i="27"/>
  <c r="W159" i="27"/>
  <c r="V159" i="27"/>
  <c r="U159" i="27"/>
  <c r="T159" i="27"/>
  <c r="S159" i="27"/>
  <c r="R159" i="27"/>
  <c r="Q159" i="27"/>
  <c r="L159" i="27"/>
  <c r="K159" i="27"/>
  <c r="J159" i="27"/>
  <c r="I159" i="27"/>
  <c r="H159" i="27"/>
  <c r="G159" i="27"/>
  <c r="F159" i="27"/>
  <c r="E159" i="27"/>
  <c r="X158" i="27"/>
  <c r="W158" i="27"/>
  <c r="V158" i="27"/>
  <c r="U158" i="27"/>
  <c r="T158" i="27"/>
  <c r="S158" i="27"/>
  <c r="R158" i="27"/>
  <c r="Q158" i="27"/>
  <c r="L158" i="27"/>
  <c r="K158" i="27"/>
  <c r="J158" i="27"/>
  <c r="I158" i="27"/>
  <c r="H158" i="27"/>
  <c r="G158" i="27"/>
  <c r="F158" i="27"/>
  <c r="E158" i="27"/>
  <c r="X157" i="27"/>
  <c r="W157" i="27"/>
  <c r="V157" i="27"/>
  <c r="U157" i="27"/>
  <c r="T157" i="27"/>
  <c r="S157" i="27"/>
  <c r="R157" i="27"/>
  <c r="Q157" i="27"/>
  <c r="L157" i="27"/>
  <c r="K157" i="27"/>
  <c r="J157" i="27"/>
  <c r="I157" i="27"/>
  <c r="H157" i="27"/>
  <c r="G157" i="27"/>
  <c r="F157" i="27"/>
  <c r="E157" i="27"/>
  <c r="X156" i="27"/>
  <c r="W156" i="27"/>
  <c r="V156" i="27"/>
  <c r="U156" i="27"/>
  <c r="T156" i="27"/>
  <c r="S156" i="27"/>
  <c r="R156" i="27"/>
  <c r="Q156" i="27"/>
  <c r="L156" i="27"/>
  <c r="K156" i="27"/>
  <c r="J156" i="27"/>
  <c r="I156" i="27"/>
  <c r="H156" i="27"/>
  <c r="G156" i="27"/>
  <c r="F156" i="27"/>
  <c r="E156" i="27"/>
  <c r="X155" i="27"/>
  <c r="W155" i="27"/>
  <c r="V155" i="27"/>
  <c r="U155" i="27"/>
  <c r="T155" i="27"/>
  <c r="S155" i="27"/>
  <c r="R155" i="27"/>
  <c r="Q155" i="27"/>
  <c r="L155" i="27"/>
  <c r="K155" i="27"/>
  <c r="J155" i="27"/>
  <c r="I155" i="27"/>
  <c r="H155" i="27"/>
  <c r="G155" i="27"/>
  <c r="F155" i="27"/>
  <c r="E155" i="27"/>
  <c r="X154" i="27"/>
  <c r="W154" i="27"/>
  <c r="V154" i="27"/>
  <c r="U154" i="27"/>
  <c r="T154" i="27"/>
  <c r="S154" i="27"/>
  <c r="R154" i="27"/>
  <c r="Q154" i="27"/>
  <c r="L154" i="27"/>
  <c r="K154" i="27"/>
  <c r="J154" i="27"/>
  <c r="I154" i="27"/>
  <c r="H154" i="27"/>
  <c r="G154" i="27"/>
  <c r="F154" i="27"/>
  <c r="E154" i="27"/>
  <c r="X153" i="27"/>
  <c r="W153" i="27"/>
  <c r="V153" i="27"/>
  <c r="U153" i="27"/>
  <c r="T153" i="27"/>
  <c r="S153" i="27"/>
  <c r="R153" i="27"/>
  <c r="Q153" i="27"/>
  <c r="L153" i="27"/>
  <c r="K153" i="27"/>
  <c r="J153" i="27"/>
  <c r="I153" i="27"/>
  <c r="H153" i="27"/>
  <c r="G153" i="27"/>
  <c r="F153" i="27"/>
  <c r="E153" i="27"/>
  <c r="X152" i="27"/>
  <c r="W152" i="27"/>
  <c r="V152" i="27"/>
  <c r="U152" i="27"/>
  <c r="T152" i="27"/>
  <c r="S152" i="27"/>
  <c r="R152" i="27"/>
  <c r="Q152" i="27"/>
  <c r="L152" i="27"/>
  <c r="K152" i="27"/>
  <c r="J152" i="27"/>
  <c r="I152" i="27"/>
  <c r="H152" i="27"/>
  <c r="G152" i="27"/>
  <c r="F152" i="27"/>
  <c r="E152" i="27"/>
  <c r="X151" i="27"/>
  <c r="W151" i="27"/>
  <c r="V151" i="27"/>
  <c r="U151" i="27"/>
  <c r="T151" i="27"/>
  <c r="S151" i="27"/>
  <c r="R151" i="27"/>
  <c r="Q151" i="27"/>
  <c r="L151" i="27"/>
  <c r="K151" i="27"/>
  <c r="J151" i="27"/>
  <c r="I151" i="27"/>
  <c r="H151" i="27"/>
  <c r="G151" i="27"/>
  <c r="F151" i="27"/>
  <c r="E151" i="27"/>
  <c r="X150" i="27"/>
  <c r="W150" i="27"/>
  <c r="V150" i="27"/>
  <c r="U150" i="27"/>
  <c r="T150" i="27"/>
  <c r="S150" i="27"/>
  <c r="R150" i="27"/>
  <c r="Q150" i="27"/>
  <c r="L150" i="27"/>
  <c r="K150" i="27"/>
  <c r="J150" i="27"/>
  <c r="I150" i="27"/>
  <c r="H150" i="27"/>
  <c r="G150" i="27"/>
  <c r="F150" i="27"/>
  <c r="E150" i="27"/>
  <c r="X149" i="27"/>
  <c r="W149" i="27"/>
  <c r="V149" i="27"/>
  <c r="U149" i="27"/>
  <c r="T149" i="27"/>
  <c r="S149" i="27"/>
  <c r="R149" i="27"/>
  <c r="Q149" i="27"/>
  <c r="L149" i="27"/>
  <c r="K149" i="27"/>
  <c r="J149" i="27"/>
  <c r="I149" i="27"/>
  <c r="H149" i="27"/>
  <c r="G149" i="27"/>
  <c r="F149" i="27"/>
  <c r="E149" i="27"/>
  <c r="X148" i="27"/>
  <c r="W148" i="27"/>
  <c r="V148" i="27"/>
  <c r="U148" i="27"/>
  <c r="T148" i="27"/>
  <c r="S148" i="27"/>
  <c r="R148" i="27"/>
  <c r="Q148" i="27"/>
  <c r="L148" i="27"/>
  <c r="K148" i="27"/>
  <c r="J148" i="27"/>
  <c r="I148" i="27"/>
  <c r="H148" i="27"/>
  <c r="G148" i="27"/>
  <c r="F148" i="27"/>
  <c r="E148" i="27"/>
  <c r="X147" i="27"/>
  <c r="W147" i="27"/>
  <c r="V147" i="27"/>
  <c r="U147" i="27"/>
  <c r="T147" i="27"/>
  <c r="S147" i="27"/>
  <c r="R147" i="27"/>
  <c r="Q147" i="27"/>
  <c r="L147" i="27"/>
  <c r="K147" i="27"/>
  <c r="J147" i="27"/>
  <c r="I147" i="27"/>
  <c r="H147" i="27"/>
  <c r="G147" i="27"/>
  <c r="F147" i="27"/>
  <c r="E147" i="27"/>
  <c r="X146" i="27"/>
  <c r="W146" i="27"/>
  <c r="V146" i="27"/>
  <c r="U146" i="27"/>
  <c r="T146" i="27"/>
  <c r="S146" i="27"/>
  <c r="R146" i="27"/>
  <c r="Q146" i="27"/>
  <c r="L146" i="27"/>
  <c r="K146" i="27"/>
  <c r="J146" i="27"/>
  <c r="I146" i="27"/>
  <c r="H146" i="27"/>
  <c r="G146" i="27"/>
  <c r="F146" i="27"/>
  <c r="E146" i="27"/>
  <c r="X145" i="27"/>
  <c r="W145" i="27"/>
  <c r="V145" i="27"/>
  <c r="U145" i="27"/>
  <c r="T145" i="27"/>
  <c r="S145" i="27"/>
  <c r="R145" i="27"/>
  <c r="Q145" i="27"/>
  <c r="L145" i="27"/>
  <c r="K145" i="27"/>
  <c r="J145" i="27"/>
  <c r="I145" i="27"/>
  <c r="H145" i="27"/>
  <c r="G145" i="27"/>
  <c r="F145" i="27"/>
  <c r="E145" i="27"/>
  <c r="X144" i="27"/>
  <c r="W144" i="27"/>
  <c r="V144" i="27"/>
  <c r="U144" i="27"/>
  <c r="T144" i="27"/>
  <c r="S144" i="27"/>
  <c r="R144" i="27"/>
  <c r="Q144" i="27"/>
  <c r="L144" i="27"/>
  <c r="K144" i="27"/>
  <c r="J144" i="27"/>
  <c r="I144" i="27"/>
  <c r="H144" i="27"/>
  <c r="G144" i="27"/>
  <c r="F144" i="27"/>
  <c r="E144" i="27"/>
  <c r="X143" i="27"/>
  <c r="W143" i="27"/>
  <c r="V143" i="27"/>
  <c r="U143" i="27"/>
  <c r="T143" i="27"/>
  <c r="S143" i="27"/>
  <c r="R143" i="27"/>
  <c r="Q143" i="27"/>
  <c r="L143" i="27"/>
  <c r="K143" i="27"/>
  <c r="J143" i="27"/>
  <c r="I143" i="27"/>
  <c r="H143" i="27"/>
  <c r="G143" i="27"/>
  <c r="F143" i="27"/>
  <c r="E143" i="27"/>
  <c r="X142" i="27"/>
  <c r="W142" i="27"/>
  <c r="V142" i="27"/>
  <c r="U142" i="27"/>
  <c r="T142" i="27"/>
  <c r="S142" i="27"/>
  <c r="R142" i="27"/>
  <c r="Q142" i="27"/>
  <c r="L142" i="27"/>
  <c r="K142" i="27"/>
  <c r="J142" i="27"/>
  <c r="I142" i="27"/>
  <c r="H142" i="27"/>
  <c r="G142" i="27"/>
  <c r="F142" i="27"/>
  <c r="E142" i="27"/>
  <c r="X141" i="27"/>
  <c r="W141" i="27"/>
  <c r="V141" i="27"/>
  <c r="U141" i="27"/>
  <c r="T141" i="27"/>
  <c r="S141" i="27"/>
  <c r="R141" i="27"/>
  <c r="Q141" i="27"/>
  <c r="L141" i="27"/>
  <c r="K141" i="27"/>
  <c r="J141" i="27"/>
  <c r="I141" i="27"/>
  <c r="H141" i="27"/>
  <c r="G141" i="27"/>
  <c r="F141" i="27"/>
  <c r="E141" i="27"/>
  <c r="X140" i="27"/>
  <c r="W140" i="27"/>
  <c r="V140" i="27"/>
  <c r="U140" i="27"/>
  <c r="T140" i="27"/>
  <c r="S140" i="27"/>
  <c r="R140" i="27"/>
  <c r="Q140" i="27"/>
  <c r="L140" i="27"/>
  <c r="K140" i="27"/>
  <c r="J140" i="27"/>
  <c r="I140" i="27"/>
  <c r="H140" i="27"/>
  <c r="G140" i="27"/>
  <c r="F140" i="27"/>
  <c r="E140" i="27"/>
  <c r="X139" i="27"/>
  <c r="W139" i="27"/>
  <c r="V139" i="27"/>
  <c r="U139" i="27"/>
  <c r="T139" i="27"/>
  <c r="S139" i="27"/>
  <c r="R139" i="27"/>
  <c r="Q139" i="27"/>
  <c r="L139" i="27"/>
  <c r="K139" i="27"/>
  <c r="J139" i="27"/>
  <c r="I139" i="27"/>
  <c r="H139" i="27"/>
  <c r="G139" i="27"/>
  <c r="F139" i="27"/>
  <c r="E139" i="27"/>
  <c r="X138" i="27"/>
  <c r="W138" i="27"/>
  <c r="V138" i="27"/>
  <c r="U138" i="27"/>
  <c r="T138" i="27"/>
  <c r="S138" i="27"/>
  <c r="R138" i="27"/>
  <c r="Q138" i="27"/>
  <c r="L138" i="27"/>
  <c r="K138" i="27"/>
  <c r="J138" i="27"/>
  <c r="I138" i="27"/>
  <c r="H138" i="27"/>
  <c r="G138" i="27"/>
  <c r="F138" i="27"/>
  <c r="E138" i="27"/>
  <c r="X137" i="27"/>
  <c r="W137" i="27"/>
  <c r="V137" i="27"/>
  <c r="U137" i="27"/>
  <c r="T137" i="27"/>
  <c r="S137" i="27"/>
  <c r="R137" i="27"/>
  <c r="Q137" i="27"/>
  <c r="L137" i="27"/>
  <c r="K137" i="27"/>
  <c r="J137" i="27"/>
  <c r="I137" i="27"/>
  <c r="H137" i="27"/>
  <c r="G137" i="27"/>
  <c r="F137" i="27"/>
  <c r="E137" i="27"/>
  <c r="X136" i="27"/>
  <c r="W136" i="27"/>
  <c r="V136" i="27"/>
  <c r="U136" i="27"/>
  <c r="T136" i="27"/>
  <c r="S136" i="27"/>
  <c r="R136" i="27"/>
  <c r="Q136" i="27"/>
  <c r="L136" i="27"/>
  <c r="K136" i="27"/>
  <c r="J136" i="27"/>
  <c r="I136" i="27"/>
  <c r="H136" i="27"/>
  <c r="G136" i="27"/>
  <c r="F136" i="27"/>
  <c r="E136" i="27"/>
  <c r="X135" i="27"/>
  <c r="W135" i="27"/>
  <c r="V135" i="27"/>
  <c r="U135" i="27"/>
  <c r="T135" i="27"/>
  <c r="S135" i="27"/>
  <c r="R135" i="27"/>
  <c r="Q135" i="27"/>
  <c r="L135" i="27"/>
  <c r="K135" i="27"/>
  <c r="J135" i="27"/>
  <c r="I135" i="27"/>
  <c r="H135" i="27"/>
  <c r="G135" i="27"/>
  <c r="F135" i="27"/>
  <c r="E135" i="27"/>
  <c r="X134" i="27"/>
  <c r="W134" i="27"/>
  <c r="V134" i="27"/>
  <c r="U134" i="27"/>
  <c r="T134" i="27"/>
  <c r="S134" i="27"/>
  <c r="R134" i="27"/>
  <c r="Q134" i="27"/>
  <c r="L134" i="27"/>
  <c r="K134" i="27"/>
  <c r="J134" i="27"/>
  <c r="I134" i="27"/>
  <c r="H134" i="27"/>
  <c r="G134" i="27"/>
  <c r="F134" i="27"/>
  <c r="E134" i="27"/>
  <c r="X133" i="27"/>
  <c r="W133" i="27"/>
  <c r="V133" i="27"/>
  <c r="U133" i="27"/>
  <c r="T133" i="27"/>
  <c r="S133" i="27"/>
  <c r="R133" i="27"/>
  <c r="Q133" i="27"/>
  <c r="L133" i="27"/>
  <c r="K133" i="27"/>
  <c r="J133" i="27"/>
  <c r="I133" i="27"/>
  <c r="H133" i="27"/>
  <c r="G133" i="27"/>
  <c r="F133" i="27"/>
  <c r="E133" i="27"/>
  <c r="X132" i="27"/>
  <c r="W132" i="27"/>
  <c r="V132" i="27"/>
  <c r="U132" i="27"/>
  <c r="T132" i="27"/>
  <c r="S132" i="27"/>
  <c r="R132" i="27"/>
  <c r="Q132" i="27"/>
  <c r="L132" i="27"/>
  <c r="K132" i="27"/>
  <c r="J132" i="27"/>
  <c r="I132" i="27"/>
  <c r="H132" i="27"/>
  <c r="G132" i="27"/>
  <c r="F132" i="27"/>
  <c r="E132" i="27"/>
  <c r="X131" i="27"/>
  <c r="W131" i="27"/>
  <c r="V131" i="27"/>
  <c r="U131" i="27"/>
  <c r="T131" i="27"/>
  <c r="S131" i="27"/>
  <c r="R131" i="27"/>
  <c r="Q131" i="27"/>
  <c r="L131" i="27"/>
  <c r="K131" i="27"/>
  <c r="J131" i="27"/>
  <c r="I131" i="27"/>
  <c r="H131" i="27"/>
  <c r="G131" i="27"/>
  <c r="F131" i="27"/>
  <c r="E131" i="27"/>
  <c r="X130" i="27"/>
  <c r="W130" i="27"/>
  <c r="V130" i="27"/>
  <c r="U130" i="27"/>
  <c r="T130" i="27"/>
  <c r="S130" i="27"/>
  <c r="R130" i="27"/>
  <c r="Q130" i="27"/>
  <c r="L130" i="27"/>
  <c r="K130" i="27"/>
  <c r="J130" i="27"/>
  <c r="I130" i="27"/>
  <c r="H130" i="27"/>
  <c r="G130" i="27"/>
  <c r="F130" i="27"/>
  <c r="E130" i="27"/>
  <c r="X129" i="27"/>
  <c r="W129" i="27"/>
  <c r="V129" i="27"/>
  <c r="U129" i="27"/>
  <c r="T129" i="27"/>
  <c r="S129" i="27"/>
  <c r="R129" i="27"/>
  <c r="Q129" i="27"/>
  <c r="L129" i="27"/>
  <c r="K129" i="27"/>
  <c r="J129" i="27"/>
  <c r="I129" i="27"/>
  <c r="H129" i="27"/>
  <c r="G129" i="27"/>
  <c r="F129" i="27"/>
  <c r="E129" i="27"/>
  <c r="X128" i="27"/>
  <c r="W128" i="27"/>
  <c r="V128" i="27"/>
  <c r="U128" i="27"/>
  <c r="T128" i="27"/>
  <c r="S128" i="27"/>
  <c r="R128" i="27"/>
  <c r="Q128" i="27"/>
  <c r="L128" i="27"/>
  <c r="K128" i="27"/>
  <c r="J128" i="27"/>
  <c r="I128" i="27"/>
  <c r="H128" i="27"/>
  <c r="G128" i="27"/>
  <c r="F128" i="27"/>
  <c r="E128" i="27"/>
  <c r="X127" i="27"/>
  <c r="W127" i="27"/>
  <c r="V127" i="27"/>
  <c r="U127" i="27"/>
  <c r="T127" i="27"/>
  <c r="S127" i="27"/>
  <c r="R127" i="27"/>
  <c r="Q127" i="27"/>
  <c r="L127" i="27"/>
  <c r="K127" i="27"/>
  <c r="J127" i="27"/>
  <c r="I127" i="27"/>
  <c r="H127" i="27"/>
  <c r="G127" i="27"/>
  <c r="F127" i="27"/>
  <c r="E127" i="27"/>
  <c r="X126" i="27"/>
  <c r="W126" i="27"/>
  <c r="V126" i="27"/>
  <c r="U126" i="27"/>
  <c r="T126" i="27"/>
  <c r="S126" i="27"/>
  <c r="R126" i="27"/>
  <c r="Q126" i="27"/>
  <c r="L126" i="27"/>
  <c r="K126" i="27"/>
  <c r="J126" i="27"/>
  <c r="I126" i="27"/>
  <c r="H126" i="27"/>
  <c r="G126" i="27"/>
  <c r="F126" i="27"/>
  <c r="E126" i="27"/>
  <c r="X125" i="27"/>
  <c r="W125" i="27"/>
  <c r="V125" i="27"/>
  <c r="U125" i="27"/>
  <c r="T125" i="27"/>
  <c r="S125" i="27"/>
  <c r="R125" i="27"/>
  <c r="Q125" i="27"/>
  <c r="L125" i="27"/>
  <c r="K125" i="27"/>
  <c r="J125" i="27"/>
  <c r="I125" i="27"/>
  <c r="H125" i="27"/>
  <c r="G125" i="27"/>
  <c r="F125" i="27"/>
  <c r="E125" i="27"/>
  <c r="X124" i="27"/>
  <c r="W124" i="27"/>
  <c r="V124" i="27"/>
  <c r="U124" i="27"/>
  <c r="T124" i="27"/>
  <c r="S124" i="27"/>
  <c r="R124" i="27"/>
  <c r="Q124" i="27"/>
  <c r="L124" i="27"/>
  <c r="K124" i="27"/>
  <c r="J124" i="27"/>
  <c r="I124" i="27"/>
  <c r="H124" i="27"/>
  <c r="G124" i="27"/>
  <c r="F124" i="27"/>
  <c r="E124" i="27"/>
  <c r="X123" i="27"/>
  <c r="W123" i="27"/>
  <c r="V123" i="27"/>
  <c r="U123" i="27"/>
  <c r="T123" i="27"/>
  <c r="S123" i="27"/>
  <c r="R123" i="27"/>
  <c r="Q123" i="27"/>
  <c r="L123" i="27"/>
  <c r="K123" i="27"/>
  <c r="J123" i="27"/>
  <c r="I123" i="27"/>
  <c r="H123" i="27"/>
  <c r="G123" i="27"/>
  <c r="F123" i="27"/>
  <c r="E123" i="27"/>
  <c r="X122" i="27"/>
  <c r="W122" i="27"/>
  <c r="V122" i="27"/>
  <c r="U122" i="27"/>
  <c r="T122" i="27"/>
  <c r="S122" i="27"/>
  <c r="R122" i="27"/>
  <c r="Q122" i="27"/>
  <c r="L122" i="27"/>
  <c r="K122" i="27"/>
  <c r="J122" i="27"/>
  <c r="I122" i="27"/>
  <c r="H122" i="27"/>
  <c r="G122" i="27"/>
  <c r="F122" i="27"/>
  <c r="E122" i="27"/>
  <c r="X121" i="27"/>
  <c r="W121" i="27"/>
  <c r="V121" i="27"/>
  <c r="U121" i="27"/>
  <c r="T121" i="27"/>
  <c r="S121" i="27"/>
  <c r="R121" i="27"/>
  <c r="Q121" i="27"/>
  <c r="L121" i="27"/>
  <c r="K121" i="27"/>
  <c r="J121" i="27"/>
  <c r="I121" i="27"/>
  <c r="H121" i="27"/>
  <c r="G121" i="27"/>
  <c r="F121" i="27"/>
  <c r="E121" i="27"/>
  <c r="X120" i="27"/>
  <c r="W120" i="27"/>
  <c r="V120" i="27"/>
  <c r="U120" i="27"/>
  <c r="T120" i="27"/>
  <c r="S120" i="27"/>
  <c r="R120" i="27"/>
  <c r="Q120" i="27"/>
  <c r="L120" i="27"/>
  <c r="K120" i="27"/>
  <c r="J120" i="27"/>
  <c r="I120" i="27"/>
  <c r="H120" i="27"/>
  <c r="G120" i="27"/>
  <c r="F120" i="27"/>
  <c r="E120" i="27"/>
  <c r="X119" i="27"/>
  <c r="W119" i="27"/>
  <c r="V119" i="27"/>
  <c r="U119" i="27"/>
  <c r="T119" i="27"/>
  <c r="S119" i="27"/>
  <c r="R119" i="27"/>
  <c r="Q119" i="27"/>
  <c r="L119" i="27"/>
  <c r="K119" i="27"/>
  <c r="J119" i="27"/>
  <c r="I119" i="27"/>
  <c r="H119" i="27"/>
  <c r="G119" i="27"/>
  <c r="F119" i="27"/>
  <c r="E119" i="27"/>
  <c r="X118" i="27"/>
  <c r="W118" i="27"/>
  <c r="V118" i="27"/>
  <c r="U118" i="27"/>
  <c r="T118" i="27"/>
  <c r="S118" i="27"/>
  <c r="R118" i="27"/>
  <c r="Q118" i="27"/>
  <c r="L118" i="27"/>
  <c r="K118" i="27"/>
  <c r="J118" i="27"/>
  <c r="I118" i="27"/>
  <c r="H118" i="27"/>
  <c r="G118" i="27"/>
  <c r="F118" i="27"/>
  <c r="E118" i="27"/>
  <c r="X117" i="27"/>
  <c r="W117" i="27"/>
  <c r="V117" i="27"/>
  <c r="U117" i="27"/>
  <c r="T117" i="27"/>
  <c r="S117" i="27"/>
  <c r="R117" i="27"/>
  <c r="Q117" i="27"/>
  <c r="L117" i="27"/>
  <c r="K117" i="27"/>
  <c r="J117" i="27"/>
  <c r="I117" i="27"/>
  <c r="H117" i="27"/>
  <c r="G117" i="27"/>
  <c r="F117" i="27"/>
  <c r="E117" i="27"/>
  <c r="X116" i="27"/>
  <c r="W116" i="27"/>
  <c r="V116" i="27"/>
  <c r="U116" i="27"/>
  <c r="T116" i="27"/>
  <c r="S116" i="27"/>
  <c r="R116" i="27"/>
  <c r="Q116" i="27"/>
  <c r="L116" i="27"/>
  <c r="K116" i="27"/>
  <c r="J116" i="27"/>
  <c r="I116" i="27"/>
  <c r="H116" i="27"/>
  <c r="G116" i="27"/>
  <c r="F116" i="27"/>
  <c r="E116" i="27"/>
  <c r="X115" i="27"/>
  <c r="W115" i="27"/>
  <c r="V115" i="27"/>
  <c r="U115" i="27"/>
  <c r="T115" i="27"/>
  <c r="S115" i="27"/>
  <c r="R115" i="27"/>
  <c r="Q115" i="27"/>
  <c r="L115" i="27"/>
  <c r="K115" i="27"/>
  <c r="J115" i="27"/>
  <c r="I115" i="27"/>
  <c r="H115" i="27"/>
  <c r="G115" i="27"/>
  <c r="F115" i="27"/>
  <c r="E115" i="27"/>
  <c r="X114" i="27"/>
  <c r="W114" i="27"/>
  <c r="V114" i="27"/>
  <c r="U114" i="27"/>
  <c r="T114" i="27"/>
  <c r="S114" i="27"/>
  <c r="R114" i="27"/>
  <c r="Q114" i="27"/>
  <c r="L114" i="27"/>
  <c r="K114" i="27"/>
  <c r="J114" i="27"/>
  <c r="I114" i="27"/>
  <c r="H114" i="27"/>
  <c r="G114" i="27"/>
  <c r="F114" i="27"/>
  <c r="E114" i="27"/>
  <c r="X113" i="27"/>
  <c r="W113" i="27"/>
  <c r="V113" i="27"/>
  <c r="U113" i="27"/>
  <c r="T113" i="27"/>
  <c r="S113" i="27"/>
  <c r="R113" i="27"/>
  <c r="Q113" i="27"/>
  <c r="L113" i="27"/>
  <c r="K113" i="27"/>
  <c r="J113" i="27"/>
  <c r="I113" i="27"/>
  <c r="H113" i="27"/>
  <c r="G113" i="27"/>
  <c r="F113" i="27"/>
  <c r="E113" i="27"/>
  <c r="X112" i="27"/>
  <c r="W112" i="27"/>
  <c r="V112" i="27"/>
  <c r="U112" i="27"/>
  <c r="T112" i="27"/>
  <c r="S112" i="27"/>
  <c r="R112" i="27"/>
  <c r="Q112" i="27"/>
  <c r="L112" i="27"/>
  <c r="K112" i="27"/>
  <c r="J112" i="27"/>
  <c r="I112" i="27"/>
  <c r="H112" i="27"/>
  <c r="G112" i="27"/>
  <c r="F112" i="27"/>
  <c r="E112" i="27"/>
  <c r="X111" i="27"/>
  <c r="W111" i="27"/>
  <c r="V111" i="27"/>
  <c r="U111" i="27"/>
  <c r="T111" i="27"/>
  <c r="S111" i="27"/>
  <c r="R111" i="27"/>
  <c r="Q111" i="27"/>
  <c r="L111" i="27"/>
  <c r="K111" i="27"/>
  <c r="J111" i="27"/>
  <c r="I111" i="27"/>
  <c r="H111" i="27"/>
  <c r="G111" i="27"/>
  <c r="F111" i="27"/>
  <c r="E111" i="27"/>
  <c r="X110" i="27"/>
  <c r="W110" i="27"/>
  <c r="V110" i="27"/>
  <c r="U110" i="27"/>
  <c r="T110" i="27"/>
  <c r="S110" i="27"/>
  <c r="R110" i="27"/>
  <c r="Q110" i="27"/>
  <c r="L110" i="27"/>
  <c r="K110" i="27"/>
  <c r="J110" i="27"/>
  <c r="I110" i="27"/>
  <c r="H110" i="27"/>
  <c r="G110" i="27"/>
  <c r="F110" i="27"/>
  <c r="E110" i="27"/>
  <c r="X109" i="27"/>
  <c r="W109" i="27"/>
  <c r="V109" i="27"/>
  <c r="U109" i="27"/>
  <c r="T109" i="27"/>
  <c r="S109" i="27"/>
  <c r="R109" i="27"/>
  <c r="Q109" i="27"/>
  <c r="L109" i="27"/>
  <c r="K109" i="27"/>
  <c r="J109" i="27"/>
  <c r="I109" i="27"/>
  <c r="H109" i="27"/>
  <c r="G109" i="27"/>
  <c r="F109" i="27"/>
  <c r="E109" i="27"/>
  <c r="X108" i="27"/>
  <c r="W108" i="27"/>
  <c r="V108" i="27"/>
  <c r="U108" i="27"/>
  <c r="T108" i="27"/>
  <c r="S108" i="27"/>
  <c r="R108" i="27"/>
  <c r="Q108" i="27"/>
  <c r="L108" i="27"/>
  <c r="K108" i="27"/>
  <c r="J108" i="27"/>
  <c r="I108" i="27"/>
  <c r="H108" i="27"/>
  <c r="G108" i="27"/>
  <c r="F108" i="27"/>
  <c r="E108" i="27"/>
  <c r="X107" i="27"/>
  <c r="W107" i="27"/>
  <c r="V107" i="27"/>
  <c r="U107" i="27"/>
  <c r="T107" i="27"/>
  <c r="S107" i="27"/>
  <c r="R107" i="27"/>
  <c r="Q107" i="27"/>
  <c r="L107" i="27"/>
  <c r="K107" i="27"/>
  <c r="J107" i="27"/>
  <c r="I107" i="27"/>
  <c r="H107" i="27"/>
  <c r="G107" i="27"/>
  <c r="F107" i="27"/>
  <c r="E107" i="27"/>
  <c r="X106" i="27"/>
  <c r="W106" i="27"/>
  <c r="V106" i="27"/>
  <c r="U106" i="27"/>
  <c r="T106" i="27"/>
  <c r="S106" i="27"/>
  <c r="R106" i="27"/>
  <c r="Q106" i="27"/>
  <c r="L106" i="27"/>
  <c r="K106" i="27"/>
  <c r="J106" i="27"/>
  <c r="I106" i="27"/>
  <c r="H106" i="27"/>
  <c r="G106" i="27"/>
  <c r="F106" i="27"/>
  <c r="E106" i="27"/>
  <c r="X105" i="27"/>
  <c r="W105" i="27"/>
  <c r="V105" i="27"/>
  <c r="U105" i="27"/>
  <c r="T105" i="27"/>
  <c r="S105" i="27"/>
  <c r="R105" i="27"/>
  <c r="Q105" i="27"/>
  <c r="L105" i="27"/>
  <c r="K105" i="27"/>
  <c r="J105" i="27"/>
  <c r="I105" i="27"/>
  <c r="H105" i="27"/>
  <c r="G105" i="27"/>
  <c r="F105" i="27"/>
  <c r="E105" i="27"/>
  <c r="X104" i="27"/>
  <c r="W104" i="27"/>
  <c r="V104" i="27"/>
  <c r="U104" i="27"/>
  <c r="T104" i="27"/>
  <c r="S104" i="27"/>
  <c r="R104" i="27"/>
  <c r="Q104" i="27"/>
  <c r="L104" i="27"/>
  <c r="K104" i="27"/>
  <c r="J104" i="27"/>
  <c r="I104" i="27"/>
  <c r="H104" i="27"/>
  <c r="G104" i="27"/>
  <c r="F104" i="27"/>
  <c r="E104" i="27"/>
  <c r="X103" i="27"/>
  <c r="W103" i="27"/>
  <c r="V103" i="27"/>
  <c r="U103" i="27"/>
  <c r="T103" i="27"/>
  <c r="S103" i="27"/>
  <c r="R103" i="27"/>
  <c r="Q103" i="27"/>
  <c r="L103" i="27"/>
  <c r="K103" i="27"/>
  <c r="J103" i="27"/>
  <c r="I103" i="27"/>
  <c r="H103" i="27"/>
  <c r="G103" i="27"/>
  <c r="F103" i="27"/>
  <c r="E103" i="27"/>
  <c r="X102" i="27"/>
  <c r="W102" i="27"/>
  <c r="V102" i="27"/>
  <c r="U102" i="27"/>
  <c r="T102" i="27"/>
  <c r="S102" i="27"/>
  <c r="R102" i="27"/>
  <c r="Q102" i="27"/>
  <c r="L102" i="27"/>
  <c r="K102" i="27"/>
  <c r="J102" i="27"/>
  <c r="I102" i="27"/>
  <c r="H102" i="27"/>
  <c r="G102" i="27"/>
  <c r="F102" i="27"/>
  <c r="E102" i="27"/>
  <c r="X101" i="27"/>
  <c r="W101" i="27"/>
  <c r="V101" i="27"/>
  <c r="U101" i="27"/>
  <c r="T101" i="27"/>
  <c r="S101" i="27"/>
  <c r="R101" i="27"/>
  <c r="Q101" i="27"/>
  <c r="L101" i="27"/>
  <c r="K101" i="27"/>
  <c r="J101" i="27"/>
  <c r="I101" i="27"/>
  <c r="H101" i="27"/>
  <c r="G101" i="27"/>
  <c r="F101" i="27"/>
  <c r="E101" i="27"/>
  <c r="X100" i="27"/>
  <c r="W100" i="27"/>
  <c r="V100" i="27"/>
  <c r="U100" i="27"/>
  <c r="T100" i="27"/>
  <c r="S100" i="27"/>
  <c r="R100" i="27"/>
  <c r="Q100" i="27"/>
  <c r="L100" i="27"/>
  <c r="K100" i="27"/>
  <c r="J100" i="27"/>
  <c r="I100" i="27"/>
  <c r="H100" i="27"/>
  <c r="G100" i="27"/>
  <c r="F100" i="27"/>
  <c r="E100" i="27"/>
  <c r="X99" i="27"/>
  <c r="W99" i="27"/>
  <c r="V99" i="27"/>
  <c r="U99" i="27"/>
  <c r="T99" i="27"/>
  <c r="S99" i="27"/>
  <c r="R99" i="27"/>
  <c r="Q99" i="27"/>
  <c r="L99" i="27"/>
  <c r="K99" i="27"/>
  <c r="J99" i="27"/>
  <c r="I99" i="27"/>
  <c r="H99" i="27"/>
  <c r="G99" i="27"/>
  <c r="F99" i="27"/>
  <c r="E99" i="27"/>
  <c r="X98" i="27"/>
  <c r="W98" i="27"/>
  <c r="V98" i="27"/>
  <c r="U98" i="27"/>
  <c r="T98" i="27"/>
  <c r="S98" i="27"/>
  <c r="R98" i="27"/>
  <c r="Q98" i="27"/>
  <c r="L98" i="27"/>
  <c r="K98" i="27"/>
  <c r="J98" i="27"/>
  <c r="I98" i="27"/>
  <c r="H98" i="27"/>
  <c r="G98" i="27"/>
  <c r="F98" i="27"/>
  <c r="E98" i="27"/>
  <c r="X97" i="27"/>
  <c r="W97" i="27"/>
  <c r="V97" i="27"/>
  <c r="U97" i="27"/>
  <c r="T97" i="27"/>
  <c r="S97" i="27"/>
  <c r="R97" i="27"/>
  <c r="Q97" i="27"/>
  <c r="L97" i="27"/>
  <c r="K97" i="27"/>
  <c r="J97" i="27"/>
  <c r="I97" i="27"/>
  <c r="H97" i="27"/>
  <c r="G97" i="27"/>
  <c r="F97" i="27"/>
  <c r="E97" i="27"/>
  <c r="X96" i="27"/>
  <c r="W96" i="27"/>
  <c r="V96" i="27"/>
  <c r="U96" i="27"/>
  <c r="T96" i="27"/>
  <c r="S96" i="27"/>
  <c r="R96" i="27"/>
  <c r="Q96" i="27"/>
  <c r="L96" i="27"/>
  <c r="K96" i="27"/>
  <c r="J96" i="27"/>
  <c r="I96" i="27"/>
  <c r="H96" i="27"/>
  <c r="G96" i="27"/>
  <c r="F96" i="27"/>
  <c r="E96" i="27"/>
  <c r="X95" i="27"/>
  <c r="W95" i="27"/>
  <c r="V95" i="27"/>
  <c r="U95" i="27"/>
  <c r="T95" i="27"/>
  <c r="S95" i="27"/>
  <c r="R95" i="27"/>
  <c r="Q95" i="27"/>
  <c r="L95" i="27"/>
  <c r="K95" i="27"/>
  <c r="J95" i="27"/>
  <c r="I95" i="27"/>
  <c r="H95" i="27"/>
  <c r="G95" i="27"/>
  <c r="F95" i="27"/>
  <c r="E95" i="27"/>
  <c r="X94" i="27"/>
  <c r="W94" i="27"/>
  <c r="V94" i="27"/>
  <c r="U94" i="27"/>
  <c r="T94" i="27"/>
  <c r="S94" i="27"/>
  <c r="R94" i="27"/>
  <c r="Q94" i="27"/>
  <c r="L94" i="27"/>
  <c r="K94" i="27"/>
  <c r="J94" i="27"/>
  <c r="I94" i="27"/>
  <c r="H94" i="27"/>
  <c r="G94" i="27"/>
  <c r="F94" i="27"/>
  <c r="E94" i="27"/>
  <c r="X93" i="27"/>
  <c r="W93" i="27"/>
  <c r="V93" i="27"/>
  <c r="U93" i="27"/>
  <c r="T93" i="27"/>
  <c r="S93" i="27"/>
  <c r="R93" i="27"/>
  <c r="Q93" i="27"/>
  <c r="L93" i="27"/>
  <c r="K93" i="27"/>
  <c r="J93" i="27"/>
  <c r="I93" i="27"/>
  <c r="H93" i="27"/>
  <c r="G93" i="27"/>
  <c r="F93" i="27"/>
  <c r="E93" i="27"/>
  <c r="X92" i="27"/>
  <c r="W92" i="27"/>
  <c r="V92" i="27"/>
  <c r="U92" i="27"/>
  <c r="T92" i="27"/>
  <c r="S92" i="27"/>
  <c r="R92" i="27"/>
  <c r="Q92" i="27"/>
  <c r="L92" i="27"/>
  <c r="K92" i="27"/>
  <c r="J92" i="27"/>
  <c r="I92" i="27"/>
  <c r="H92" i="27"/>
  <c r="G92" i="27"/>
  <c r="F92" i="27"/>
  <c r="E92" i="27"/>
  <c r="X91" i="27"/>
  <c r="W91" i="27"/>
  <c r="V91" i="27"/>
  <c r="U91" i="27"/>
  <c r="T91" i="27"/>
  <c r="S91" i="27"/>
  <c r="R91" i="27"/>
  <c r="Q91" i="27"/>
  <c r="L91" i="27"/>
  <c r="K91" i="27"/>
  <c r="J91" i="27"/>
  <c r="I91" i="27"/>
  <c r="H91" i="27"/>
  <c r="G91" i="27"/>
  <c r="F91" i="27"/>
  <c r="E91" i="27"/>
  <c r="X90" i="27"/>
  <c r="W90" i="27"/>
  <c r="V90" i="27"/>
  <c r="U90" i="27"/>
  <c r="T90" i="27"/>
  <c r="S90" i="27"/>
  <c r="R90" i="27"/>
  <c r="Q90" i="27"/>
  <c r="L90" i="27"/>
  <c r="K90" i="27"/>
  <c r="J90" i="27"/>
  <c r="I90" i="27"/>
  <c r="H90" i="27"/>
  <c r="G90" i="27"/>
  <c r="F90" i="27"/>
  <c r="E90" i="27"/>
  <c r="X89" i="27"/>
  <c r="W89" i="27"/>
  <c r="V89" i="27"/>
  <c r="U89" i="27"/>
  <c r="T89" i="27"/>
  <c r="S89" i="27"/>
  <c r="R89" i="27"/>
  <c r="Q89" i="27"/>
  <c r="L89" i="27"/>
  <c r="K89" i="27"/>
  <c r="J89" i="27"/>
  <c r="I89" i="27"/>
  <c r="H89" i="27"/>
  <c r="G89" i="27"/>
  <c r="F89" i="27"/>
  <c r="E89" i="27"/>
  <c r="X88" i="27"/>
  <c r="W88" i="27"/>
  <c r="V88" i="27"/>
  <c r="U88" i="27"/>
  <c r="T88" i="27"/>
  <c r="S88" i="27"/>
  <c r="R88" i="27"/>
  <c r="Q88" i="27"/>
  <c r="L88" i="27"/>
  <c r="K88" i="27"/>
  <c r="J88" i="27"/>
  <c r="I88" i="27"/>
  <c r="H88" i="27"/>
  <c r="G88" i="27"/>
  <c r="F88" i="27"/>
  <c r="E88" i="27"/>
  <c r="X87" i="27"/>
  <c r="W87" i="27"/>
  <c r="V87" i="27"/>
  <c r="U87" i="27"/>
  <c r="T87" i="27"/>
  <c r="S87" i="27"/>
  <c r="R87" i="27"/>
  <c r="Q87" i="27"/>
  <c r="L87" i="27"/>
  <c r="K87" i="27"/>
  <c r="J87" i="27"/>
  <c r="I87" i="27"/>
  <c r="H87" i="27"/>
  <c r="G87" i="27"/>
  <c r="F87" i="27"/>
  <c r="E87" i="27"/>
  <c r="X86" i="27"/>
  <c r="W86" i="27"/>
  <c r="V86" i="27"/>
  <c r="U86" i="27"/>
  <c r="T86" i="27"/>
  <c r="S86" i="27"/>
  <c r="R86" i="27"/>
  <c r="Q86" i="27"/>
  <c r="L86" i="27"/>
  <c r="K86" i="27"/>
  <c r="J86" i="27"/>
  <c r="I86" i="27"/>
  <c r="H86" i="27"/>
  <c r="G86" i="27"/>
  <c r="F86" i="27"/>
  <c r="E86" i="27"/>
  <c r="X85" i="27"/>
  <c r="W85" i="27"/>
  <c r="V85" i="27"/>
  <c r="U85" i="27"/>
  <c r="T85" i="27"/>
  <c r="S85" i="27"/>
  <c r="R85" i="27"/>
  <c r="Q85" i="27"/>
  <c r="L85" i="27"/>
  <c r="K85" i="27"/>
  <c r="J85" i="27"/>
  <c r="I85" i="27"/>
  <c r="H85" i="27"/>
  <c r="G85" i="27"/>
  <c r="F85" i="27"/>
  <c r="E85" i="27"/>
  <c r="X84" i="27"/>
  <c r="W84" i="27"/>
  <c r="V84" i="27"/>
  <c r="U84" i="27"/>
  <c r="T84" i="27"/>
  <c r="S84" i="27"/>
  <c r="R84" i="27"/>
  <c r="Q84" i="27"/>
  <c r="L84" i="27"/>
  <c r="K84" i="27"/>
  <c r="J84" i="27"/>
  <c r="I84" i="27"/>
  <c r="H84" i="27"/>
  <c r="G84" i="27"/>
  <c r="F84" i="27"/>
  <c r="E84" i="27"/>
  <c r="X83" i="27"/>
  <c r="W83" i="27"/>
  <c r="V83" i="27"/>
  <c r="U83" i="27"/>
  <c r="T83" i="27"/>
  <c r="S83" i="27"/>
  <c r="R83" i="27"/>
  <c r="Q83" i="27"/>
  <c r="L83" i="27"/>
  <c r="K83" i="27"/>
  <c r="J83" i="27"/>
  <c r="I83" i="27"/>
  <c r="H83" i="27"/>
  <c r="G83" i="27"/>
  <c r="F83" i="27"/>
  <c r="E83" i="27"/>
  <c r="X82" i="27"/>
  <c r="W82" i="27"/>
  <c r="V82" i="27"/>
  <c r="U82" i="27"/>
  <c r="T82" i="27"/>
  <c r="S82" i="27"/>
  <c r="R82" i="27"/>
  <c r="Q82" i="27"/>
  <c r="L82" i="27"/>
  <c r="K82" i="27"/>
  <c r="J82" i="27"/>
  <c r="I82" i="27"/>
  <c r="H82" i="27"/>
  <c r="G82" i="27"/>
  <c r="F82" i="27"/>
  <c r="E82" i="27"/>
  <c r="X81" i="27"/>
  <c r="W81" i="27"/>
  <c r="V81" i="27"/>
  <c r="U81" i="27"/>
  <c r="T81" i="27"/>
  <c r="S81" i="27"/>
  <c r="R81" i="27"/>
  <c r="Q81" i="27"/>
  <c r="L81" i="27"/>
  <c r="K81" i="27"/>
  <c r="J81" i="27"/>
  <c r="I81" i="27"/>
  <c r="H81" i="27"/>
  <c r="G81" i="27"/>
  <c r="F81" i="27"/>
  <c r="E81" i="27"/>
  <c r="X80" i="27"/>
  <c r="W80" i="27"/>
  <c r="V80" i="27"/>
  <c r="U80" i="27"/>
  <c r="T80" i="27"/>
  <c r="S80" i="27"/>
  <c r="R80" i="27"/>
  <c r="Q80" i="27"/>
  <c r="L80" i="27"/>
  <c r="K80" i="27"/>
  <c r="J80" i="27"/>
  <c r="I80" i="27"/>
  <c r="H80" i="27"/>
  <c r="G80" i="27"/>
  <c r="F80" i="27"/>
  <c r="E80" i="27"/>
  <c r="X79" i="27"/>
  <c r="W79" i="27"/>
  <c r="V79" i="27"/>
  <c r="U79" i="27"/>
  <c r="T79" i="27"/>
  <c r="S79" i="27"/>
  <c r="R79" i="27"/>
  <c r="Q79" i="27"/>
  <c r="L79" i="27"/>
  <c r="K79" i="27"/>
  <c r="J79" i="27"/>
  <c r="I79" i="27"/>
  <c r="H79" i="27"/>
  <c r="G79" i="27"/>
  <c r="F79" i="27"/>
  <c r="E79" i="27"/>
  <c r="X78" i="27"/>
  <c r="W78" i="27"/>
  <c r="V78" i="27"/>
  <c r="U78" i="27"/>
  <c r="T78" i="27"/>
  <c r="S78" i="27"/>
  <c r="R78" i="27"/>
  <c r="Q78" i="27"/>
  <c r="L78" i="27"/>
  <c r="K78" i="27"/>
  <c r="J78" i="27"/>
  <c r="I78" i="27"/>
  <c r="H78" i="27"/>
  <c r="G78" i="27"/>
  <c r="F78" i="27"/>
  <c r="E78" i="27"/>
  <c r="X77" i="27"/>
  <c r="W77" i="27"/>
  <c r="V77" i="27"/>
  <c r="U77" i="27"/>
  <c r="T77" i="27"/>
  <c r="S77" i="27"/>
  <c r="R77" i="27"/>
  <c r="Q77" i="27"/>
  <c r="L77" i="27"/>
  <c r="K77" i="27"/>
  <c r="J77" i="27"/>
  <c r="I77" i="27"/>
  <c r="H77" i="27"/>
  <c r="G77" i="27"/>
  <c r="F77" i="27"/>
  <c r="E77" i="27"/>
  <c r="X76" i="27"/>
  <c r="W76" i="27"/>
  <c r="V76" i="27"/>
  <c r="U76" i="27"/>
  <c r="T76" i="27"/>
  <c r="S76" i="27"/>
  <c r="R76" i="27"/>
  <c r="Q76" i="27"/>
  <c r="L76" i="27"/>
  <c r="K76" i="27"/>
  <c r="J76" i="27"/>
  <c r="I76" i="27"/>
  <c r="H76" i="27"/>
  <c r="G76" i="27"/>
  <c r="F76" i="27"/>
  <c r="E76" i="27"/>
  <c r="X75" i="27"/>
  <c r="W75" i="27"/>
  <c r="V75" i="27"/>
  <c r="U75" i="27"/>
  <c r="T75" i="27"/>
  <c r="S75" i="27"/>
  <c r="R75" i="27"/>
  <c r="Q75" i="27"/>
  <c r="L75" i="27"/>
  <c r="K75" i="27"/>
  <c r="J75" i="27"/>
  <c r="I75" i="27"/>
  <c r="H75" i="27"/>
  <c r="G75" i="27"/>
  <c r="F75" i="27"/>
  <c r="E75" i="27"/>
  <c r="X74" i="27"/>
  <c r="W74" i="27"/>
  <c r="V74" i="27"/>
  <c r="U74" i="27"/>
  <c r="T74" i="27"/>
  <c r="S74" i="27"/>
  <c r="R74" i="27"/>
  <c r="Q74" i="27"/>
  <c r="L74" i="27"/>
  <c r="K74" i="27"/>
  <c r="J74" i="27"/>
  <c r="I74" i="27"/>
  <c r="H74" i="27"/>
  <c r="G74" i="27"/>
  <c r="F74" i="27"/>
  <c r="E74" i="27"/>
  <c r="X73" i="27"/>
  <c r="W73" i="27"/>
  <c r="V73" i="27"/>
  <c r="U73" i="27"/>
  <c r="T73" i="27"/>
  <c r="S73" i="27"/>
  <c r="R73" i="27"/>
  <c r="Q73" i="27"/>
  <c r="L73" i="27"/>
  <c r="K73" i="27"/>
  <c r="J73" i="27"/>
  <c r="I73" i="27"/>
  <c r="H73" i="27"/>
  <c r="G73" i="27"/>
  <c r="F73" i="27"/>
  <c r="E73" i="27"/>
  <c r="X72" i="27"/>
  <c r="W72" i="27"/>
  <c r="V72" i="27"/>
  <c r="U72" i="27"/>
  <c r="T72" i="27"/>
  <c r="S72" i="27"/>
  <c r="R72" i="27"/>
  <c r="Q72" i="27"/>
  <c r="L72" i="27"/>
  <c r="K72" i="27"/>
  <c r="J72" i="27"/>
  <c r="I72" i="27"/>
  <c r="H72" i="27"/>
  <c r="G72" i="27"/>
  <c r="F72" i="27"/>
  <c r="E72" i="27"/>
  <c r="X71" i="27"/>
  <c r="W71" i="27"/>
  <c r="V71" i="27"/>
  <c r="U71" i="27"/>
  <c r="T71" i="27"/>
  <c r="S71" i="27"/>
  <c r="R71" i="27"/>
  <c r="Q71" i="27"/>
  <c r="L71" i="27"/>
  <c r="K71" i="27"/>
  <c r="J71" i="27"/>
  <c r="I71" i="27"/>
  <c r="H71" i="27"/>
  <c r="G71" i="27"/>
  <c r="F71" i="27"/>
  <c r="E71" i="27"/>
  <c r="X70" i="27"/>
  <c r="W70" i="27"/>
  <c r="V70" i="27"/>
  <c r="U70" i="27"/>
  <c r="T70" i="27"/>
  <c r="S70" i="27"/>
  <c r="R70" i="27"/>
  <c r="Q70" i="27"/>
  <c r="L70" i="27"/>
  <c r="K70" i="27"/>
  <c r="J70" i="27"/>
  <c r="I70" i="27"/>
  <c r="H70" i="27"/>
  <c r="G70" i="27"/>
  <c r="F70" i="27"/>
  <c r="E70" i="27"/>
  <c r="X69" i="27"/>
  <c r="W69" i="27"/>
  <c r="V69" i="27"/>
  <c r="U69" i="27"/>
  <c r="T69" i="27"/>
  <c r="S69" i="27"/>
  <c r="R69" i="27"/>
  <c r="Q69" i="27"/>
  <c r="L69" i="27"/>
  <c r="K69" i="27"/>
  <c r="J69" i="27"/>
  <c r="I69" i="27"/>
  <c r="H69" i="27"/>
  <c r="G69" i="27"/>
  <c r="F69" i="27"/>
  <c r="E69" i="27"/>
  <c r="X68" i="27"/>
  <c r="W68" i="27"/>
  <c r="V68" i="27"/>
  <c r="U68" i="27"/>
  <c r="T68" i="27"/>
  <c r="S68" i="27"/>
  <c r="R68" i="27"/>
  <c r="Q68" i="27"/>
  <c r="L68" i="27"/>
  <c r="K68" i="27"/>
  <c r="J68" i="27"/>
  <c r="I68" i="27"/>
  <c r="H68" i="27"/>
  <c r="G68" i="27"/>
  <c r="F68" i="27"/>
  <c r="E68" i="27"/>
  <c r="X67" i="27"/>
  <c r="W67" i="27"/>
  <c r="V67" i="27"/>
  <c r="U67" i="27"/>
  <c r="T67" i="27"/>
  <c r="S67" i="27"/>
  <c r="R67" i="27"/>
  <c r="Q67" i="27"/>
  <c r="L67" i="27"/>
  <c r="K67" i="27"/>
  <c r="J67" i="27"/>
  <c r="I67" i="27"/>
  <c r="H67" i="27"/>
  <c r="G67" i="27"/>
  <c r="F67" i="27"/>
  <c r="E67" i="27"/>
  <c r="X66" i="27"/>
  <c r="W66" i="27"/>
  <c r="V66" i="27"/>
  <c r="U66" i="27"/>
  <c r="T66" i="27"/>
  <c r="S66" i="27"/>
  <c r="R66" i="27"/>
  <c r="Q66" i="27"/>
  <c r="L66" i="27"/>
  <c r="K66" i="27"/>
  <c r="J66" i="27"/>
  <c r="I66" i="27"/>
  <c r="H66" i="27"/>
  <c r="G66" i="27"/>
  <c r="F66" i="27"/>
  <c r="E66" i="27"/>
  <c r="X65" i="27"/>
  <c r="W65" i="27"/>
  <c r="V65" i="27"/>
  <c r="U65" i="27"/>
  <c r="T65" i="27"/>
  <c r="S65" i="27"/>
  <c r="R65" i="27"/>
  <c r="Q65" i="27"/>
  <c r="L65" i="27"/>
  <c r="K65" i="27"/>
  <c r="J65" i="27"/>
  <c r="I65" i="27"/>
  <c r="H65" i="27"/>
  <c r="G65" i="27"/>
  <c r="F65" i="27"/>
  <c r="E65" i="27"/>
  <c r="X64" i="27"/>
  <c r="W64" i="27"/>
  <c r="V64" i="27"/>
  <c r="U64" i="27"/>
  <c r="T64" i="27"/>
  <c r="S64" i="27"/>
  <c r="R64" i="27"/>
  <c r="Q64" i="27"/>
  <c r="L64" i="27"/>
  <c r="K64" i="27"/>
  <c r="J64" i="27"/>
  <c r="I64" i="27"/>
  <c r="H64" i="27"/>
  <c r="G64" i="27"/>
  <c r="F64" i="27"/>
  <c r="E64" i="27"/>
  <c r="X63" i="27"/>
  <c r="W63" i="27"/>
  <c r="V63" i="27"/>
  <c r="U63" i="27"/>
  <c r="T63" i="27"/>
  <c r="S63" i="27"/>
  <c r="R63" i="27"/>
  <c r="Q63" i="27"/>
  <c r="L63" i="27"/>
  <c r="K63" i="27"/>
  <c r="J63" i="27"/>
  <c r="I63" i="27"/>
  <c r="H63" i="27"/>
  <c r="G63" i="27"/>
  <c r="F63" i="27"/>
  <c r="E63" i="27"/>
  <c r="X62" i="27"/>
  <c r="W62" i="27"/>
  <c r="V62" i="27"/>
  <c r="U62" i="27"/>
  <c r="T62" i="27"/>
  <c r="S62" i="27"/>
  <c r="R62" i="27"/>
  <c r="Q62" i="27"/>
  <c r="L62" i="27"/>
  <c r="K62" i="27"/>
  <c r="J62" i="27"/>
  <c r="I62" i="27"/>
  <c r="H62" i="27"/>
  <c r="G62" i="27"/>
  <c r="F62" i="27"/>
  <c r="E62" i="27"/>
  <c r="X61" i="27"/>
  <c r="W61" i="27"/>
  <c r="V61" i="27"/>
  <c r="U61" i="27"/>
  <c r="T61" i="27"/>
  <c r="S61" i="27"/>
  <c r="R61" i="27"/>
  <c r="Q61" i="27"/>
  <c r="L61" i="27"/>
  <c r="K61" i="27"/>
  <c r="J61" i="27"/>
  <c r="I61" i="27"/>
  <c r="H61" i="27"/>
  <c r="G61" i="27"/>
  <c r="F61" i="27"/>
  <c r="E61" i="27"/>
  <c r="X60" i="27"/>
  <c r="W60" i="27"/>
  <c r="V60" i="27"/>
  <c r="U60" i="27"/>
  <c r="T60" i="27"/>
  <c r="S60" i="27"/>
  <c r="R60" i="27"/>
  <c r="Q60" i="27"/>
  <c r="L60" i="27"/>
  <c r="K60" i="27"/>
  <c r="J60" i="27"/>
  <c r="I60" i="27"/>
  <c r="H60" i="27"/>
  <c r="G60" i="27"/>
  <c r="F60" i="27"/>
  <c r="E60" i="27"/>
  <c r="X59" i="27"/>
  <c r="W59" i="27"/>
  <c r="V59" i="27"/>
  <c r="U59" i="27"/>
  <c r="T59" i="27"/>
  <c r="S59" i="27"/>
  <c r="R59" i="27"/>
  <c r="Q59" i="27"/>
  <c r="L59" i="27"/>
  <c r="K59" i="27"/>
  <c r="J59" i="27"/>
  <c r="I59" i="27"/>
  <c r="H59" i="27"/>
  <c r="G59" i="27"/>
  <c r="F59" i="27"/>
  <c r="E59" i="27"/>
  <c r="X58" i="27"/>
  <c r="W58" i="27"/>
  <c r="V58" i="27"/>
  <c r="U58" i="27"/>
  <c r="T58" i="27"/>
  <c r="S58" i="27"/>
  <c r="R58" i="27"/>
  <c r="Q58" i="27"/>
  <c r="L58" i="27"/>
  <c r="K58" i="27"/>
  <c r="J58" i="27"/>
  <c r="I58" i="27"/>
  <c r="H58" i="27"/>
  <c r="G58" i="27"/>
  <c r="F58" i="27"/>
  <c r="E58" i="27"/>
  <c r="X57" i="27"/>
  <c r="W57" i="27"/>
  <c r="V57" i="27"/>
  <c r="U57" i="27"/>
  <c r="T57" i="27"/>
  <c r="S57" i="27"/>
  <c r="R57" i="27"/>
  <c r="Q57" i="27"/>
  <c r="L57" i="27"/>
  <c r="K57" i="27"/>
  <c r="J57" i="27"/>
  <c r="I57" i="27"/>
  <c r="H57" i="27"/>
  <c r="G57" i="27"/>
  <c r="F57" i="27"/>
  <c r="E57" i="27"/>
  <c r="X56" i="27"/>
  <c r="W56" i="27"/>
  <c r="V56" i="27"/>
  <c r="U56" i="27"/>
  <c r="T56" i="27"/>
  <c r="S56" i="27"/>
  <c r="R56" i="27"/>
  <c r="Q56" i="27"/>
  <c r="L56" i="27"/>
  <c r="K56" i="27"/>
  <c r="J56" i="27"/>
  <c r="I56" i="27"/>
  <c r="H56" i="27"/>
  <c r="G56" i="27"/>
  <c r="F56" i="27"/>
  <c r="E56" i="27"/>
  <c r="X55" i="27"/>
  <c r="W55" i="27"/>
  <c r="V55" i="27"/>
  <c r="U55" i="27"/>
  <c r="T55" i="27"/>
  <c r="S55" i="27"/>
  <c r="R55" i="27"/>
  <c r="Q55" i="27"/>
  <c r="L55" i="27"/>
  <c r="K55" i="27"/>
  <c r="J55" i="27"/>
  <c r="I55" i="27"/>
  <c r="H55" i="27"/>
  <c r="G55" i="27"/>
  <c r="F55" i="27"/>
  <c r="E55" i="27"/>
  <c r="X54" i="27"/>
  <c r="W54" i="27"/>
  <c r="V54" i="27"/>
  <c r="U54" i="27"/>
  <c r="T54" i="27"/>
  <c r="S54" i="27"/>
  <c r="R54" i="27"/>
  <c r="Q54" i="27"/>
  <c r="L54" i="27"/>
  <c r="K54" i="27"/>
  <c r="J54" i="27"/>
  <c r="I54" i="27"/>
  <c r="H54" i="27"/>
  <c r="G54" i="27"/>
  <c r="F54" i="27"/>
  <c r="E54" i="27"/>
  <c r="X53" i="27"/>
  <c r="W53" i="27"/>
  <c r="V53" i="27"/>
  <c r="U53" i="27"/>
  <c r="T53" i="27"/>
  <c r="S53" i="27"/>
  <c r="R53" i="27"/>
  <c r="Q53" i="27"/>
  <c r="L53" i="27"/>
  <c r="K53" i="27"/>
  <c r="J53" i="27"/>
  <c r="I53" i="27"/>
  <c r="H53" i="27"/>
  <c r="G53" i="27"/>
  <c r="F53" i="27"/>
  <c r="E53" i="27"/>
  <c r="X52" i="27"/>
  <c r="W52" i="27"/>
  <c r="V52" i="27"/>
  <c r="U52" i="27"/>
  <c r="T52" i="27"/>
  <c r="S52" i="27"/>
  <c r="R52" i="27"/>
  <c r="Q52" i="27"/>
  <c r="L52" i="27"/>
  <c r="K52" i="27"/>
  <c r="J52" i="27"/>
  <c r="I52" i="27"/>
  <c r="H52" i="27"/>
  <c r="G52" i="27"/>
  <c r="F52" i="27"/>
  <c r="E52" i="27"/>
  <c r="X51" i="27"/>
  <c r="W51" i="27"/>
  <c r="V51" i="27"/>
  <c r="U51" i="27"/>
  <c r="T51" i="27"/>
  <c r="S51" i="27"/>
  <c r="R51" i="27"/>
  <c r="Q51" i="27"/>
  <c r="L51" i="27"/>
  <c r="K51" i="27"/>
  <c r="J51" i="27"/>
  <c r="I51" i="27"/>
  <c r="H51" i="27"/>
  <c r="G51" i="27"/>
  <c r="F51" i="27"/>
  <c r="E51" i="27"/>
  <c r="X50" i="27"/>
  <c r="W50" i="27"/>
  <c r="V50" i="27"/>
  <c r="U50" i="27"/>
  <c r="T50" i="27"/>
  <c r="S50" i="27"/>
  <c r="R50" i="27"/>
  <c r="Q50" i="27"/>
  <c r="L50" i="27"/>
  <c r="K50" i="27"/>
  <c r="J50" i="27"/>
  <c r="I50" i="27"/>
  <c r="H50" i="27"/>
  <c r="G50" i="27"/>
  <c r="F50" i="27"/>
  <c r="E50" i="27"/>
  <c r="X49" i="27"/>
  <c r="W49" i="27"/>
  <c r="V49" i="27"/>
  <c r="U49" i="27"/>
  <c r="T49" i="27"/>
  <c r="S49" i="27"/>
  <c r="R49" i="27"/>
  <c r="Q49" i="27"/>
  <c r="L49" i="27"/>
  <c r="K49" i="27"/>
  <c r="J49" i="27"/>
  <c r="I49" i="27"/>
  <c r="H49" i="27"/>
  <c r="G49" i="27"/>
  <c r="F49" i="27"/>
  <c r="E49" i="27"/>
  <c r="X48" i="27"/>
  <c r="W48" i="27"/>
  <c r="V48" i="27"/>
  <c r="U48" i="27"/>
  <c r="T48" i="27"/>
  <c r="S48" i="27"/>
  <c r="R48" i="27"/>
  <c r="Q48" i="27"/>
  <c r="L48" i="27"/>
  <c r="K48" i="27"/>
  <c r="J48" i="27"/>
  <c r="I48" i="27"/>
  <c r="H48" i="27"/>
  <c r="G48" i="27"/>
  <c r="F48" i="27"/>
  <c r="E48" i="27"/>
  <c r="X47" i="27"/>
  <c r="W47" i="27"/>
  <c r="V47" i="27"/>
  <c r="U47" i="27"/>
  <c r="T47" i="27"/>
  <c r="S47" i="27"/>
  <c r="R47" i="27"/>
  <c r="Q47" i="27"/>
  <c r="L47" i="27"/>
  <c r="K47" i="27"/>
  <c r="J47" i="27"/>
  <c r="I47" i="27"/>
  <c r="H47" i="27"/>
  <c r="G47" i="27"/>
  <c r="F47" i="27"/>
  <c r="E47" i="27"/>
  <c r="X46" i="27"/>
  <c r="W46" i="27"/>
  <c r="V46" i="27"/>
  <c r="U46" i="27"/>
  <c r="T46" i="27"/>
  <c r="S46" i="27"/>
  <c r="R46" i="27"/>
  <c r="Q46" i="27"/>
  <c r="L46" i="27"/>
  <c r="K46" i="27"/>
  <c r="J46" i="27"/>
  <c r="I46" i="27"/>
  <c r="H46" i="27"/>
  <c r="G46" i="27"/>
  <c r="F46" i="27"/>
  <c r="E46" i="27"/>
  <c r="X45" i="27"/>
  <c r="W45" i="27"/>
  <c r="V45" i="27"/>
  <c r="U45" i="27"/>
  <c r="T45" i="27"/>
  <c r="S45" i="27"/>
  <c r="R45" i="27"/>
  <c r="Q45" i="27"/>
  <c r="L45" i="27"/>
  <c r="K45" i="27"/>
  <c r="J45" i="27"/>
  <c r="I45" i="27"/>
  <c r="H45" i="27"/>
  <c r="G45" i="27"/>
  <c r="F45" i="27"/>
  <c r="E45" i="27"/>
  <c r="X44" i="27"/>
  <c r="W44" i="27"/>
  <c r="V44" i="27"/>
  <c r="U44" i="27"/>
  <c r="T44" i="27"/>
  <c r="S44" i="27"/>
  <c r="R44" i="27"/>
  <c r="Q44" i="27"/>
  <c r="L44" i="27"/>
  <c r="K44" i="27"/>
  <c r="J44" i="27"/>
  <c r="I44" i="27"/>
  <c r="H44" i="27"/>
  <c r="G44" i="27"/>
  <c r="F44" i="27"/>
  <c r="E44" i="27"/>
  <c r="X43" i="27"/>
  <c r="W43" i="27"/>
  <c r="V43" i="27"/>
  <c r="U43" i="27"/>
  <c r="T43" i="27"/>
  <c r="S43" i="27"/>
  <c r="R43" i="27"/>
  <c r="Q43" i="27"/>
  <c r="L43" i="27"/>
  <c r="K43" i="27"/>
  <c r="J43" i="27"/>
  <c r="I43" i="27"/>
  <c r="H43" i="27"/>
  <c r="G43" i="27"/>
  <c r="F43" i="27"/>
  <c r="E43" i="27"/>
  <c r="X42" i="27"/>
  <c r="W42" i="27"/>
  <c r="V42" i="27"/>
  <c r="U42" i="27"/>
  <c r="T42" i="27"/>
  <c r="S42" i="27"/>
  <c r="R42" i="27"/>
  <c r="Q42" i="27"/>
  <c r="L42" i="27"/>
  <c r="K42" i="27"/>
  <c r="J42" i="27"/>
  <c r="I42" i="27"/>
  <c r="H42" i="27"/>
  <c r="G42" i="27"/>
  <c r="F42" i="27"/>
  <c r="E42" i="27"/>
  <c r="X41" i="27"/>
  <c r="W41" i="27"/>
  <c r="V41" i="27"/>
  <c r="U41" i="27"/>
  <c r="T41" i="27"/>
  <c r="S41" i="27"/>
  <c r="R41" i="27"/>
  <c r="Q41" i="27"/>
  <c r="L41" i="27"/>
  <c r="K41" i="27"/>
  <c r="J41" i="27"/>
  <c r="I41" i="27"/>
  <c r="H41" i="27"/>
  <c r="G41" i="27"/>
  <c r="F41" i="27"/>
  <c r="E41" i="27"/>
  <c r="X40" i="27"/>
  <c r="W40" i="27"/>
  <c r="V40" i="27"/>
  <c r="U40" i="27"/>
  <c r="T40" i="27"/>
  <c r="S40" i="27"/>
  <c r="R40" i="27"/>
  <c r="Q40" i="27"/>
  <c r="L40" i="27"/>
  <c r="K40" i="27"/>
  <c r="J40" i="27"/>
  <c r="I40" i="27"/>
  <c r="H40" i="27"/>
  <c r="G40" i="27"/>
  <c r="F40" i="27"/>
  <c r="E40" i="27"/>
  <c r="X39" i="27"/>
  <c r="W39" i="27"/>
  <c r="V39" i="27"/>
  <c r="U39" i="27"/>
  <c r="T39" i="27"/>
  <c r="S39" i="27"/>
  <c r="R39" i="27"/>
  <c r="Q39" i="27"/>
  <c r="L39" i="27"/>
  <c r="K39" i="27"/>
  <c r="J39" i="27"/>
  <c r="I39" i="27"/>
  <c r="H39" i="27"/>
  <c r="G39" i="27"/>
  <c r="F39" i="27"/>
  <c r="E39" i="27"/>
  <c r="X38" i="27"/>
  <c r="W38" i="27"/>
  <c r="V38" i="27"/>
  <c r="U38" i="27"/>
  <c r="T38" i="27"/>
  <c r="S38" i="27"/>
  <c r="R38" i="27"/>
  <c r="Q38" i="27"/>
  <c r="L38" i="27"/>
  <c r="K38" i="27"/>
  <c r="J38" i="27"/>
  <c r="I38" i="27"/>
  <c r="H38" i="27"/>
  <c r="G38" i="27"/>
  <c r="F38" i="27"/>
  <c r="E38" i="27"/>
  <c r="X37" i="27"/>
  <c r="W37" i="27"/>
  <c r="V37" i="27"/>
  <c r="U37" i="27"/>
  <c r="T37" i="27"/>
  <c r="S37" i="27"/>
  <c r="R37" i="27"/>
  <c r="Q37" i="27"/>
  <c r="L37" i="27"/>
  <c r="K37" i="27"/>
  <c r="J37" i="27"/>
  <c r="I37" i="27"/>
  <c r="H37" i="27"/>
  <c r="G37" i="27"/>
  <c r="F37" i="27"/>
  <c r="E37" i="27"/>
  <c r="X36" i="27"/>
  <c r="W36" i="27"/>
  <c r="V36" i="27"/>
  <c r="U36" i="27"/>
  <c r="T36" i="27"/>
  <c r="S36" i="27"/>
  <c r="R36" i="27"/>
  <c r="Q36" i="27"/>
  <c r="L36" i="27"/>
  <c r="K36" i="27"/>
  <c r="J36" i="27"/>
  <c r="I36" i="27"/>
  <c r="H36" i="27"/>
  <c r="G36" i="27"/>
  <c r="F36" i="27"/>
  <c r="E36" i="27"/>
  <c r="X35" i="27"/>
  <c r="W35" i="27"/>
  <c r="V35" i="27"/>
  <c r="U35" i="27"/>
  <c r="T35" i="27"/>
  <c r="S35" i="27"/>
  <c r="R35" i="27"/>
  <c r="Q35" i="27"/>
  <c r="L35" i="27"/>
  <c r="K35" i="27"/>
  <c r="J35" i="27"/>
  <c r="I35" i="27"/>
  <c r="H35" i="27"/>
  <c r="G35" i="27"/>
  <c r="F35" i="27"/>
  <c r="E35" i="27"/>
  <c r="X34" i="27"/>
  <c r="W34" i="27"/>
  <c r="V34" i="27"/>
  <c r="U34" i="27"/>
  <c r="T34" i="27"/>
  <c r="S34" i="27"/>
  <c r="R34" i="27"/>
  <c r="Q34" i="27"/>
  <c r="L34" i="27"/>
  <c r="K34" i="27"/>
  <c r="J34" i="27"/>
  <c r="I34" i="27"/>
  <c r="H34" i="27"/>
  <c r="G34" i="27"/>
  <c r="F34" i="27"/>
  <c r="E34" i="27"/>
  <c r="X33" i="27"/>
  <c r="W33" i="27"/>
  <c r="V33" i="27"/>
  <c r="U33" i="27"/>
  <c r="T33" i="27"/>
  <c r="S33" i="27"/>
  <c r="R33" i="27"/>
  <c r="Q33" i="27"/>
  <c r="L33" i="27"/>
  <c r="K33" i="27"/>
  <c r="J33" i="27"/>
  <c r="I33" i="27"/>
  <c r="H33" i="27"/>
  <c r="G33" i="27"/>
  <c r="F33" i="27"/>
  <c r="E33" i="27"/>
  <c r="X32" i="27"/>
  <c r="W32" i="27"/>
  <c r="V32" i="27"/>
  <c r="U32" i="27"/>
  <c r="T32" i="27"/>
  <c r="S32" i="27"/>
  <c r="R32" i="27"/>
  <c r="Q32" i="27"/>
  <c r="L32" i="27"/>
  <c r="K32" i="27"/>
  <c r="J32" i="27"/>
  <c r="I32" i="27"/>
  <c r="H32" i="27"/>
  <c r="G32" i="27"/>
  <c r="F32" i="27"/>
  <c r="E32" i="27"/>
  <c r="X31" i="27"/>
  <c r="W31" i="27"/>
  <c r="V31" i="27"/>
  <c r="U31" i="27"/>
  <c r="T31" i="27"/>
  <c r="S31" i="27"/>
  <c r="R31" i="27"/>
  <c r="Q31" i="27"/>
  <c r="L31" i="27"/>
  <c r="K31" i="27"/>
  <c r="J31" i="27"/>
  <c r="I31" i="27"/>
  <c r="H31" i="27"/>
  <c r="G31" i="27"/>
  <c r="F31" i="27"/>
  <c r="E31" i="27"/>
  <c r="X30" i="27"/>
  <c r="W30" i="27"/>
  <c r="V30" i="27"/>
  <c r="U30" i="27"/>
  <c r="T30" i="27"/>
  <c r="S30" i="27"/>
  <c r="R30" i="27"/>
  <c r="Q30" i="27"/>
  <c r="L30" i="27"/>
  <c r="K30" i="27"/>
  <c r="J30" i="27"/>
  <c r="I30" i="27"/>
  <c r="H30" i="27"/>
  <c r="G30" i="27"/>
  <c r="F30" i="27"/>
  <c r="E30" i="27"/>
  <c r="X29" i="27"/>
  <c r="W29" i="27"/>
  <c r="V29" i="27"/>
  <c r="U29" i="27"/>
  <c r="T29" i="27"/>
  <c r="S29" i="27"/>
  <c r="R29" i="27"/>
  <c r="Q29" i="27"/>
  <c r="L29" i="27"/>
  <c r="K29" i="27"/>
  <c r="J29" i="27"/>
  <c r="I29" i="27"/>
  <c r="H29" i="27"/>
  <c r="G29" i="27"/>
  <c r="F29" i="27"/>
  <c r="E29" i="27"/>
  <c r="X28" i="27"/>
  <c r="W28" i="27"/>
  <c r="V28" i="27"/>
  <c r="U28" i="27"/>
  <c r="T28" i="27"/>
  <c r="S28" i="27"/>
  <c r="R28" i="27"/>
  <c r="Q28" i="27"/>
  <c r="L28" i="27"/>
  <c r="K28" i="27"/>
  <c r="J28" i="27"/>
  <c r="I28" i="27"/>
  <c r="H28" i="27"/>
  <c r="G28" i="27"/>
  <c r="F28" i="27"/>
  <c r="E28" i="27"/>
  <c r="X27" i="27"/>
  <c r="W27" i="27"/>
  <c r="V27" i="27"/>
  <c r="U27" i="27"/>
  <c r="T27" i="27"/>
  <c r="S27" i="27"/>
  <c r="R27" i="27"/>
  <c r="Q27" i="27"/>
  <c r="L27" i="27"/>
  <c r="K27" i="27"/>
  <c r="J27" i="27"/>
  <c r="I27" i="27"/>
  <c r="H27" i="27"/>
  <c r="G27" i="27"/>
  <c r="F27" i="27"/>
  <c r="E27" i="27"/>
  <c r="X26" i="27"/>
  <c r="W26" i="27"/>
  <c r="V26" i="27"/>
  <c r="U26" i="27"/>
  <c r="T26" i="27"/>
  <c r="S26" i="27"/>
  <c r="R26" i="27"/>
  <c r="Q26" i="27"/>
  <c r="L26" i="27"/>
  <c r="K26" i="27"/>
  <c r="J26" i="27"/>
  <c r="I26" i="27"/>
  <c r="H26" i="27"/>
  <c r="G26" i="27"/>
  <c r="F26" i="27"/>
  <c r="E26" i="27"/>
  <c r="X25" i="27"/>
  <c r="W25" i="27"/>
  <c r="V25" i="27"/>
  <c r="U25" i="27"/>
  <c r="T25" i="27"/>
  <c r="S25" i="27"/>
  <c r="R25" i="27"/>
  <c r="Q25" i="27"/>
  <c r="L25" i="27"/>
  <c r="K25" i="27"/>
  <c r="J25" i="27"/>
  <c r="I25" i="27"/>
  <c r="H25" i="27"/>
  <c r="G25" i="27"/>
  <c r="F25" i="27"/>
  <c r="E25" i="27"/>
  <c r="X24" i="27"/>
  <c r="W24" i="27"/>
  <c r="V24" i="27"/>
  <c r="U24" i="27"/>
  <c r="T24" i="27"/>
  <c r="S24" i="27"/>
  <c r="R24" i="27"/>
  <c r="Q24" i="27"/>
  <c r="L24" i="27"/>
  <c r="K24" i="27"/>
  <c r="J24" i="27"/>
  <c r="I24" i="27"/>
  <c r="H24" i="27"/>
  <c r="G24" i="27"/>
  <c r="F24" i="27"/>
  <c r="E24" i="27"/>
  <c r="X23" i="27"/>
  <c r="W23" i="27"/>
  <c r="V23" i="27"/>
  <c r="U23" i="27"/>
  <c r="T23" i="27"/>
  <c r="S23" i="27"/>
  <c r="R23" i="27"/>
  <c r="Q23" i="27"/>
  <c r="L23" i="27"/>
  <c r="K23" i="27"/>
  <c r="J23" i="27"/>
  <c r="I23" i="27"/>
  <c r="H23" i="27"/>
  <c r="G23" i="27"/>
  <c r="F23" i="27"/>
  <c r="E23" i="27"/>
  <c r="X22" i="27"/>
  <c r="W22" i="27"/>
  <c r="V22" i="27"/>
  <c r="U22" i="27"/>
  <c r="T22" i="27"/>
  <c r="S22" i="27"/>
  <c r="R22" i="27"/>
  <c r="Q22" i="27"/>
  <c r="L22" i="27"/>
  <c r="K22" i="27"/>
  <c r="J22" i="27"/>
  <c r="I22" i="27"/>
  <c r="H22" i="27"/>
  <c r="G22" i="27"/>
  <c r="F22" i="27"/>
  <c r="E22" i="27"/>
  <c r="X21" i="27"/>
  <c r="W21" i="27"/>
  <c r="V21" i="27"/>
  <c r="U21" i="27"/>
  <c r="T21" i="27"/>
  <c r="S21" i="27"/>
  <c r="R21" i="27"/>
  <c r="Q21" i="27"/>
  <c r="L21" i="27"/>
  <c r="K21" i="27"/>
  <c r="J21" i="27"/>
  <c r="I21" i="27"/>
  <c r="H21" i="27"/>
  <c r="G21" i="27"/>
  <c r="F21" i="27"/>
  <c r="E21" i="27"/>
  <c r="X20" i="27"/>
  <c r="W20" i="27"/>
  <c r="V20" i="27"/>
  <c r="U20" i="27"/>
  <c r="T20" i="27"/>
  <c r="S20" i="27"/>
  <c r="R20" i="27"/>
  <c r="Q20" i="27"/>
  <c r="L20" i="27"/>
  <c r="K20" i="27"/>
  <c r="J20" i="27"/>
  <c r="I20" i="27"/>
  <c r="H20" i="27"/>
  <c r="G20" i="27"/>
  <c r="F20" i="27"/>
  <c r="E20" i="27"/>
  <c r="X19" i="27"/>
  <c r="W19" i="27"/>
  <c r="V19" i="27"/>
  <c r="U19" i="27"/>
  <c r="T19" i="27"/>
  <c r="S19" i="27"/>
  <c r="R19" i="27"/>
  <c r="Q19" i="27"/>
  <c r="L19" i="27"/>
  <c r="K19" i="27"/>
  <c r="J19" i="27"/>
  <c r="I19" i="27"/>
  <c r="H19" i="27"/>
  <c r="G19" i="27"/>
  <c r="F19" i="27"/>
  <c r="E19" i="27"/>
  <c r="X18" i="27"/>
  <c r="W18" i="27"/>
  <c r="V18" i="27"/>
  <c r="U18" i="27"/>
  <c r="T18" i="27"/>
  <c r="S18" i="27"/>
  <c r="R18" i="27"/>
  <c r="Q18" i="27"/>
  <c r="L18" i="27"/>
  <c r="K18" i="27"/>
  <c r="J18" i="27"/>
  <c r="I18" i="27"/>
  <c r="H18" i="27"/>
  <c r="G18" i="27"/>
  <c r="F18" i="27"/>
  <c r="E18" i="27"/>
  <c r="X17" i="27"/>
  <c r="W17" i="27"/>
  <c r="V17" i="27"/>
  <c r="U17" i="27"/>
  <c r="T17" i="27"/>
  <c r="S17" i="27"/>
  <c r="R17" i="27"/>
  <c r="Q17" i="27"/>
  <c r="L17" i="27"/>
  <c r="K17" i="27"/>
  <c r="J17" i="27"/>
  <c r="I17" i="27"/>
  <c r="H17" i="27"/>
  <c r="G17" i="27"/>
  <c r="F17" i="27"/>
  <c r="E17" i="27"/>
  <c r="X16" i="27"/>
  <c r="W16" i="27"/>
  <c r="V16" i="27"/>
  <c r="U16" i="27"/>
  <c r="T16" i="27"/>
  <c r="S16" i="27"/>
  <c r="R16" i="27"/>
  <c r="Q16" i="27"/>
  <c r="L16" i="27"/>
  <c r="K16" i="27"/>
  <c r="J16" i="27"/>
  <c r="I16" i="27"/>
  <c r="H16" i="27"/>
  <c r="G16" i="27"/>
  <c r="F16" i="27"/>
  <c r="E16" i="27"/>
  <c r="X15" i="27"/>
  <c r="W15" i="27"/>
  <c r="V15" i="27"/>
  <c r="U15" i="27"/>
  <c r="T15" i="27"/>
  <c r="S15" i="27"/>
  <c r="R15" i="27"/>
  <c r="Q15" i="27"/>
  <c r="L15" i="27"/>
  <c r="K15" i="27"/>
  <c r="J15" i="27"/>
  <c r="I15" i="27"/>
  <c r="H15" i="27"/>
  <c r="G15" i="27"/>
  <c r="F15" i="27"/>
  <c r="E15" i="27"/>
  <c r="X14" i="27"/>
  <c r="W14" i="27"/>
  <c r="V14" i="27"/>
  <c r="U14" i="27"/>
  <c r="T14" i="27"/>
  <c r="S14" i="27"/>
  <c r="R14" i="27"/>
  <c r="Q14" i="27"/>
  <c r="L14" i="27"/>
  <c r="K14" i="27"/>
  <c r="J14" i="27"/>
  <c r="I14" i="27"/>
  <c r="H14" i="27"/>
  <c r="G14" i="27"/>
  <c r="F14" i="27"/>
  <c r="E14" i="27"/>
  <c r="X13" i="27"/>
  <c r="W13" i="27"/>
  <c r="V13" i="27"/>
  <c r="U13" i="27"/>
  <c r="T13" i="27"/>
  <c r="S13" i="27"/>
  <c r="R13" i="27"/>
  <c r="Q13" i="27"/>
  <c r="L13" i="27"/>
  <c r="K13" i="27"/>
  <c r="J13" i="27"/>
  <c r="I13" i="27"/>
  <c r="H13" i="27"/>
  <c r="G13" i="27"/>
  <c r="F13" i="27"/>
  <c r="E13" i="27"/>
  <c r="X12" i="27"/>
  <c r="W12" i="27"/>
  <c r="V12" i="27"/>
  <c r="U12" i="27"/>
  <c r="T12" i="27"/>
  <c r="S12" i="27"/>
  <c r="R12" i="27"/>
  <c r="Q12" i="27"/>
  <c r="L12" i="27"/>
  <c r="K12" i="27"/>
  <c r="J12" i="27"/>
  <c r="I12" i="27"/>
  <c r="H12" i="27"/>
  <c r="G12" i="27"/>
  <c r="F12" i="27"/>
  <c r="E12" i="27"/>
  <c r="X11" i="27"/>
  <c r="W11" i="27"/>
  <c r="V11" i="27"/>
  <c r="U11" i="27"/>
  <c r="T11" i="27"/>
  <c r="S11" i="27"/>
  <c r="R11" i="27"/>
  <c r="Q11" i="27"/>
  <c r="L11" i="27"/>
  <c r="K11" i="27"/>
  <c r="J11" i="27"/>
  <c r="I11" i="27"/>
  <c r="H11" i="27"/>
  <c r="G11" i="27"/>
  <c r="F11" i="27"/>
  <c r="E11" i="27"/>
  <c r="X10" i="27"/>
  <c r="W10" i="27"/>
  <c r="V10" i="27"/>
  <c r="U10" i="27"/>
  <c r="T10" i="27"/>
  <c r="S10" i="27"/>
  <c r="R10" i="27"/>
  <c r="Q10" i="27"/>
  <c r="L10" i="27"/>
  <c r="K10" i="27"/>
  <c r="J10" i="27"/>
  <c r="I10" i="27"/>
  <c r="H10" i="27"/>
  <c r="G10" i="27"/>
  <c r="F10" i="27"/>
  <c r="E10" i="27"/>
  <c r="X9" i="27"/>
  <c r="W9" i="27"/>
  <c r="V9" i="27"/>
  <c r="U9" i="27"/>
  <c r="T9" i="27"/>
  <c r="S9" i="27"/>
  <c r="R9" i="27"/>
  <c r="Q9" i="27"/>
  <c r="L9" i="27"/>
  <c r="K9" i="27"/>
  <c r="J9" i="27"/>
  <c r="I9" i="27"/>
  <c r="H9" i="27"/>
  <c r="G9" i="27"/>
  <c r="F9" i="27"/>
  <c r="E9" i="27"/>
  <c r="X8" i="27"/>
  <c r="W8" i="27"/>
  <c r="V8" i="27"/>
  <c r="U8" i="27"/>
  <c r="T8" i="27"/>
  <c r="S8" i="27"/>
  <c r="R8" i="27"/>
  <c r="Q8" i="27"/>
  <c r="L8" i="27"/>
  <c r="K8" i="27"/>
  <c r="J8" i="27"/>
  <c r="I8" i="27"/>
  <c r="H8" i="27"/>
  <c r="G8" i="27"/>
  <c r="F8" i="27"/>
  <c r="E8" i="27"/>
  <c r="X7" i="27"/>
  <c r="W7" i="27"/>
  <c r="V7" i="27"/>
  <c r="U7" i="27"/>
  <c r="T7" i="27"/>
  <c r="S7" i="27"/>
  <c r="R7" i="27"/>
  <c r="Q7" i="27"/>
  <c r="L7" i="27"/>
  <c r="K7" i="27"/>
  <c r="J7" i="27"/>
  <c r="I7" i="27"/>
  <c r="H7" i="27"/>
  <c r="G7" i="27"/>
  <c r="F7" i="27"/>
  <c r="E7" i="27"/>
  <c r="X6" i="27"/>
  <c r="W6" i="27"/>
  <c r="V6" i="27"/>
  <c r="U6" i="27"/>
  <c r="T6" i="27"/>
  <c r="S6" i="27"/>
  <c r="R6" i="27"/>
  <c r="Q6" i="27"/>
  <c r="L6" i="27"/>
  <c r="K6" i="27"/>
  <c r="J6" i="27"/>
  <c r="I6" i="27"/>
  <c r="H6" i="27"/>
  <c r="G6" i="27"/>
  <c r="F6" i="27"/>
  <c r="E6" i="27"/>
  <c r="X5" i="27"/>
  <c r="W5" i="27"/>
  <c r="V5" i="27"/>
  <c r="U5" i="27"/>
  <c r="T5" i="27"/>
  <c r="S5" i="27"/>
  <c r="R5" i="27"/>
  <c r="Q5" i="27"/>
  <c r="L5" i="27"/>
  <c r="K5" i="27"/>
  <c r="J5" i="27"/>
  <c r="I5" i="27"/>
  <c r="H5" i="27"/>
  <c r="G5" i="27"/>
  <c r="F5" i="27"/>
  <c r="E5" i="27"/>
  <c r="X3" i="27"/>
  <c r="W3" i="27"/>
  <c r="V3" i="27"/>
  <c r="U3" i="27"/>
  <c r="T3" i="27"/>
  <c r="S3" i="27"/>
  <c r="R3" i="27"/>
  <c r="L3" i="27"/>
  <c r="K3" i="27"/>
  <c r="J3" i="27"/>
  <c r="I3" i="27"/>
  <c r="H3" i="27"/>
  <c r="G3" i="27"/>
  <c r="F3" i="27"/>
  <c r="S4" i="27" l="1"/>
  <c r="G4" i="27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5" i="19"/>
  <c r="X3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5" i="19"/>
  <c r="L3" i="19"/>
  <c r="O6" i="23" l="1"/>
  <c r="N7" i="23"/>
  <c r="O7" i="23"/>
  <c r="N8" i="23"/>
  <c r="O8" i="23"/>
  <c r="N9" i="23"/>
  <c r="O9" i="23"/>
  <c r="N10" i="23"/>
  <c r="O10" i="23"/>
  <c r="N11" i="23"/>
  <c r="O11" i="23"/>
  <c r="N12" i="23"/>
  <c r="O12" i="23"/>
  <c r="N13" i="23"/>
  <c r="O13" i="23"/>
  <c r="N14" i="23"/>
  <c r="O14" i="23"/>
  <c r="N15" i="23"/>
  <c r="O15" i="23"/>
  <c r="N16" i="23"/>
  <c r="O16" i="23"/>
  <c r="N17" i="23"/>
  <c r="O17" i="23"/>
  <c r="N18" i="23"/>
  <c r="O18" i="23"/>
  <c r="N19" i="23"/>
  <c r="O19" i="23"/>
  <c r="N20" i="23"/>
  <c r="O20" i="23"/>
  <c r="N21" i="23"/>
  <c r="O21" i="23"/>
  <c r="N22" i="23"/>
  <c r="O22" i="23"/>
  <c r="N23" i="23"/>
  <c r="O23" i="23"/>
  <c r="N24" i="23"/>
  <c r="O24" i="23"/>
  <c r="N25" i="23"/>
  <c r="O25" i="23"/>
  <c r="O30" i="23"/>
  <c r="N31" i="23"/>
  <c r="O31" i="23"/>
  <c r="N32" i="23"/>
  <c r="O32" i="23"/>
  <c r="N33" i="23"/>
  <c r="O33" i="23"/>
  <c r="N34" i="23"/>
  <c r="O34" i="23"/>
  <c r="N35" i="23"/>
  <c r="O35" i="23"/>
  <c r="N36" i="23"/>
  <c r="O36" i="23"/>
  <c r="N37" i="23"/>
  <c r="O37" i="23"/>
  <c r="N38" i="23"/>
  <c r="O38" i="23"/>
  <c r="N39" i="23"/>
  <c r="O39" i="23"/>
  <c r="N40" i="23"/>
  <c r="O40" i="23"/>
  <c r="N41" i="23"/>
  <c r="O41" i="23"/>
  <c r="N42" i="23"/>
  <c r="O42" i="23"/>
  <c r="N43" i="23"/>
  <c r="O43" i="23"/>
  <c r="N44" i="23"/>
  <c r="O44" i="23"/>
  <c r="N45" i="23"/>
  <c r="O45" i="23"/>
  <c r="N46" i="23"/>
  <c r="O46" i="23"/>
  <c r="N47" i="23"/>
  <c r="O47" i="23"/>
  <c r="N48" i="23"/>
  <c r="O48" i="23"/>
  <c r="N49" i="23"/>
  <c r="O49" i="23"/>
  <c r="O54" i="23"/>
  <c r="N55" i="23"/>
  <c r="O55" i="23"/>
  <c r="N56" i="23"/>
  <c r="O56" i="23"/>
  <c r="N57" i="23"/>
  <c r="O57" i="23"/>
  <c r="N58" i="23"/>
  <c r="O58" i="23"/>
  <c r="N59" i="23"/>
  <c r="O59" i="23"/>
  <c r="N60" i="23"/>
  <c r="O60" i="23"/>
  <c r="N61" i="23"/>
  <c r="O61" i="23"/>
  <c r="N62" i="23"/>
  <c r="O62" i="23"/>
  <c r="N63" i="23"/>
  <c r="O63" i="23"/>
  <c r="N64" i="23"/>
  <c r="O64" i="23"/>
  <c r="N65" i="23"/>
  <c r="O65" i="23"/>
  <c r="N66" i="23"/>
  <c r="O66" i="23"/>
  <c r="N67" i="23"/>
  <c r="O67" i="23"/>
  <c r="N68" i="23"/>
  <c r="O68" i="23"/>
  <c r="N69" i="23"/>
  <c r="O69" i="23"/>
  <c r="N70" i="23"/>
  <c r="O70" i="23"/>
  <c r="N71" i="23"/>
  <c r="O71" i="23"/>
  <c r="N72" i="23"/>
  <c r="O72" i="23"/>
  <c r="N73" i="23"/>
  <c r="O73" i="23"/>
  <c r="O78" i="23"/>
  <c r="N79" i="23"/>
  <c r="O79" i="23"/>
  <c r="N80" i="23"/>
  <c r="O80" i="23"/>
  <c r="N81" i="23"/>
  <c r="O81" i="23"/>
  <c r="N82" i="23"/>
  <c r="O82" i="23"/>
  <c r="N83" i="23"/>
  <c r="O83" i="23"/>
  <c r="N84" i="23"/>
  <c r="O84" i="23"/>
  <c r="N85" i="23"/>
  <c r="O85" i="23"/>
  <c r="N86" i="23"/>
  <c r="O86" i="23"/>
  <c r="N87" i="23"/>
  <c r="O87" i="23"/>
  <c r="N88" i="23"/>
  <c r="O88" i="23"/>
  <c r="N89" i="23"/>
  <c r="O89" i="23"/>
  <c r="N90" i="23"/>
  <c r="O90" i="23"/>
  <c r="N91" i="23"/>
  <c r="O91" i="23"/>
  <c r="N92" i="23"/>
  <c r="O92" i="23"/>
  <c r="N93" i="23"/>
  <c r="O93" i="23"/>
  <c r="N94" i="23"/>
  <c r="O94" i="23"/>
  <c r="N95" i="23"/>
  <c r="O95" i="23"/>
  <c r="N96" i="23"/>
  <c r="O96" i="23"/>
  <c r="N97" i="23"/>
  <c r="O97" i="23"/>
  <c r="O102" i="23"/>
  <c r="N103" i="23"/>
  <c r="O103" i="23"/>
  <c r="N104" i="23"/>
  <c r="O104" i="23"/>
  <c r="N105" i="23"/>
  <c r="O105" i="23"/>
  <c r="N106" i="23"/>
  <c r="O106" i="23"/>
  <c r="N107" i="23"/>
  <c r="O107" i="23"/>
  <c r="N108" i="23"/>
  <c r="O108" i="23"/>
  <c r="N109" i="23"/>
  <c r="O109" i="23"/>
  <c r="N110" i="23"/>
  <c r="O110" i="23"/>
  <c r="N111" i="23"/>
  <c r="O111" i="23"/>
  <c r="N112" i="23"/>
  <c r="O112" i="23"/>
  <c r="N113" i="23"/>
  <c r="O113" i="23"/>
  <c r="N114" i="23"/>
  <c r="O114" i="23"/>
  <c r="N115" i="23"/>
  <c r="O115" i="23"/>
  <c r="N116" i="23"/>
  <c r="O116" i="23"/>
  <c r="N117" i="23"/>
  <c r="O117" i="23"/>
  <c r="N118" i="23"/>
  <c r="O118" i="23"/>
  <c r="N119" i="23"/>
  <c r="O119" i="23"/>
  <c r="N120" i="23"/>
  <c r="O120" i="23"/>
  <c r="N121" i="23"/>
  <c r="O121" i="23"/>
  <c r="O126" i="23"/>
  <c r="N127" i="23"/>
  <c r="O127" i="23"/>
  <c r="N128" i="23"/>
  <c r="O128" i="23"/>
  <c r="N129" i="23"/>
  <c r="O129" i="23"/>
  <c r="N130" i="23"/>
  <c r="O130" i="23"/>
  <c r="N131" i="23"/>
  <c r="O131" i="23"/>
  <c r="N132" i="23"/>
  <c r="O132" i="23"/>
  <c r="N133" i="23"/>
  <c r="O133" i="23"/>
  <c r="N134" i="23"/>
  <c r="O134" i="23"/>
  <c r="N135" i="23"/>
  <c r="O135" i="23"/>
  <c r="N136" i="23"/>
  <c r="O136" i="23"/>
  <c r="N137" i="23"/>
  <c r="O137" i="23"/>
  <c r="N138" i="23"/>
  <c r="O138" i="23"/>
  <c r="N139" i="23"/>
  <c r="O139" i="23"/>
  <c r="N140" i="23"/>
  <c r="O140" i="23"/>
  <c r="N141" i="23"/>
  <c r="O141" i="23"/>
  <c r="N142" i="23"/>
  <c r="O142" i="23"/>
  <c r="N143" i="23"/>
  <c r="O143" i="23"/>
  <c r="N144" i="23"/>
  <c r="O144" i="23"/>
  <c r="N145" i="23"/>
  <c r="O145" i="23"/>
  <c r="O150" i="23"/>
  <c r="N151" i="23"/>
  <c r="O151" i="23"/>
  <c r="N152" i="23"/>
  <c r="O152" i="23"/>
  <c r="N153" i="23"/>
  <c r="O153" i="23"/>
  <c r="N154" i="23"/>
  <c r="O154" i="23"/>
  <c r="N155" i="23"/>
  <c r="O155" i="23"/>
  <c r="N156" i="23"/>
  <c r="O156" i="23"/>
  <c r="N157" i="23"/>
  <c r="O157" i="23"/>
  <c r="N158" i="23"/>
  <c r="O158" i="23"/>
  <c r="N159" i="23"/>
  <c r="O159" i="23"/>
  <c r="N160" i="23"/>
  <c r="O160" i="23"/>
  <c r="N161" i="23"/>
  <c r="O161" i="23"/>
  <c r="N162" i="23"/>
  <c r="O162" i="23"/>
  <c r="N163" i="23"/>
  <c r="O163" i="23"/>
  <c r="N164" i="23"/>
  <c r="O164" i="23"/>
  <c r="N165" i="23"/>
  <c r="O165" i="23"/>
  <c r="N166" i="23"/>
  <c r="O166" i="23"/>
  <c r="N167" i="23"/>
  <c r="O167" i="23"/>
  <c r="N168" i="23"/>
  <c r="O168" i="23"/>
  <c r="N169" i="23"/>
  <c r="O169" i="23"/>
  <c r="O174" i="23"/>
  <c r="N175" i="23"/>
  <c r="O175" i="23"/>
  <c r="N176" i="23"/>
  <c r="O176" i="23"/>
  <c r="N177" i="23"/>
  <c r="O177" i="23"/>
  <c r="N178" i="23"/>
  <c r="O178" i="23"/>
  <c r="N179" i="23"/>
  <c r="O179" i="23"/>
  <c r="N180" i="23"/>
  <c r="O180" i="23"/>
  <c r="N181" i="23"/>
  <c r="O181" i="23"/>
  <c r="N182" i="23"/>
  <c r="O182" i="23"/>
  <c r="N183" i="23"/>
  <c r="O183" i="23"/>
  <c r="N184" i="23"/>
  <c r="O184" i="23"/>
  <c r="N185" i="23"/>
  <c r="O185" i="23"/>
  <c r="N186" i="23"/>
  <c r="O186" i="23"/>
  <c r="N187" i="23"/>
  <c r="O187" i="23"/>
  <c r="N188" i="23"/>
  <c r="O188" i="23"/>
  <c r="N189" i="23"/>
  <c r="O189" i="23"/>
  <c r="N190" i="23"/>
  <c r="O190" i="23"/>
  <c r="N191" i="23"/>
  <c r="O191" i="23"/>
  <c r="N192" i="23"/>
  <c r="O192" i="23"/>
  <c r="N193" i="23"/>
  <c r="O193" i="23"/>
  <c r="O198" i="23"/>
  <c r="N199" i="23"/>
  <c r="O199" i="23"/>
  <c r="N200" i="23"/>
  <c r="O200" i="23"/>
  <c r="N201" i="23"/>
  <c r="O201" i="23"/>
  <c r="N202" i="23"/>
  <c r="O202" i="23"/>
  <c r="N203" i="23"/>
  <c r="O203" i="23"/>
  <c r="N204" i="23"/>
  <c r="O204" i="23"/>
  <c r="N205" i="23"/>
  <c r="O205" i="23"/>
  <c r="N206" i="23"/>
  <c r="O206" i="23"/>
  <c r="N207" i="23"/>
  <c r="O207" i="23"/>
  <c r="N208" i="23"/>
  <c r="O208" i="23"/>
  <c r="N209" i="23"/>
  <c r="O209" i="23"/>
  <c r="N210" i="23"/>
  <c r="O210" i="23"/>
  <c r="N211" i="23"/>
  <c r="O211" i="23"/>
  <c r="N212" i="23"/>
  <c r="O212" i="23"/>
  <c r="N213" i="23"/>
  <c r="O213" i="23"/>
  <c r="N214" i="23"/>
  <c r="O214" i="23"/>
  <c r="N215" i="23"/>
  <c r="O215" i="23"/>
  <c r="N216" i="23"/>
  <c r="O216" i="23"/>
  <c r="N217" i="23"/>
  <c r="O217" i="23"/>
  <c r="O222" i="23"/>
  <c r="N223" i="23"/>
  <c r="O223" i="23"/>
  <c r="N224" i="23"/>
  <c r="O224" i="23"/>
  <c r="N225" i="23"/>
  <c r="O225" i="23"/>
  <c r="N226" i="23"/>
  <c r="O226" i="23"/>
  <c r="N227" i="23"/>
  <c r="O227" i="23"/>
  <c r="N228" i="23"/>
  <c r="O228" i="23"/>
  <c r="N229" i="23"/>
  <c r="O229" i="23"/>
  <c r="N230" i="23"/>
  <c r="O230" i="23"/>
  <c r="N231" i="23"/>
  <c r="O231" i="23"/>
  <c r="N232" i="23"/>
  <c r="O232" i="23"/>
  <c r="N233" i="23"/>
  <c r="O233" i="23"/>
  <c r="N234" i="23"/>
  <c r="O234" i="23"/>
  <c r="N235" i="23"/>
  <c r="O235" i="23"/>
  <c r="N236" i="23"/>
  <c r="O236" i="23"/>
  <c r="N237" i="23"/>
  <c r="O237" i="23"/>
  <c r="N238" i="23"/>
  <c r="O238" i="23"/>
  <c r="N239" i="23"/>
  <c r="O239" i="23"/>
  <c r="N240" i="23"/>
  <c r="O240" i="23"/>
  <c r="N241" i="23"/>
  <c r="O241" i="23"/>
  <c r="O246" i="23"/>
  <c r="N247" i="23"/>
  <c r="O247" i="23"/>
  <c r="N248" i="23"/>
  <c r="O248" i="23"/>
  <c r="N249" i="23"/>
  <c r="O249" i="23"/>
  <c r="N250" i="23"/>
  <c r="O250" i="23"/>
  <c r="N251" i="23"/>
  <c r="O251" i="23"/>
  <c r="N252" i="23"/>
  <c r="O252" i="23"/>
  <c r="N253" i="23"/>
  <c r="O253" i="23"/>
  <c r="N254" i="23"/>
  <c r="O254" i="23"/>
  <c r="N255" i="23"/>
  <c r="O255" i="23"/>
  <c r="N256" i="23"/>
  <c r="O256" i="23"/>
  <c r="N257" i="23"/>
  <c r="O257" i="23"/>
  <c r="N258" i="23"/>
  <c r="O258" i="23"/>
  <c r="N259" i="23"/>
  <c r="O259" i="23"/>
  <c r="N260" i="23"/>
  <c r="O260" i="23"/>
  <c r="N261" i="23"/>
  <c r="O261" i="23"/>
  <c r="N262" i="23"/>
  <c r="O262" i="23"/>
  <c r="N263" i="23"/>
  <c r="O263" i="23"/>
  <c r="N264" i="23"/>
  <c r="O264" i="23"/>
  <c r="N265" i="23"/>
  <c r="O265" i="23"/>
  <c r="O270" i="23"/>
  <c r="N271" i="23"/>
  <c r="O271" i="23"/>
  <c r="N272" i="23"/>
  <c r="O272" i="23"/>
  <c r="N273" i="23"/>
  <c r="O273" i="23"/>
  <c r="N274" i="23"/>
  <c r="O274" i="23"/>
  <c r="N275" i="23"/>
  <c r="O275" i="23"/>
  <c r="N276" i="23"/>
  <c r="O276" i="23"/>
  <c r="N277" i="23"/>
  <c r="O277" i="23"/>
  <c r="N278" i="23"/>
  <c r="O278" i="23"/>
  <c r="N279" i="23"/>
  <c r="O279" i="23"/>
  <c r="N280" i="23"/>
  <c r="O280" i="23"/>
  <c r="N281" i="23"/>
  <c r="O281" i="23"/>
  <c r="N282" i="23"/>
  <c r="O282" i="23"/>
  <c r="N283" i="23"/>
  <c r="O283" i="23"/>
  <c r="N284" i="23"/>
  <c r="O284" i="23"/>
  <c r="N285" i="23"/>
  <c r="O285" i="23"/>
  <c r="N286" i="23"/>
  <c r="O286" i="23"/>
  <c r="N287" i="23"/>
  <c r="O287" i="23"/>
  <c r="N288" i="23"/>
  <c r="O288" i="23"/>
  <c r="N289" i="23"/>
  <c r="O289" i="23"/>
  <c r="O294" i="23"/>
  <c r="N295" i="23"/>
  <c r="O295" i="23"/>
  <c r="N296" i="23"/>
  <c r="O296" i="23"/>
  <c r="N297" i="23"/>
  <c r="O297" i="23"/>
  <c r="N298" i="23"/>
  <c r="O298" i="23"/>
  <c r="N299" i="23"/>
  <c r="O299" i="23"/>
  <c r="N300" i="23"/>
  <c r="O300" i="23"/>
  <c r="N301" i="23"/>
  <c r="O301" i="23"/>
  <c r="N302" i="23"/>
  <c r="O302" i="23"/>
  <c r="N303" i="23"/>
  <c r="O303" i="23"/>
  <c r="N304" i="23"/>
  <c r="O304" i="23"/>
  <c r="N305" i="23"/>
  <c r="O305" i="23"/>
  <c r="N306" i="23"/>
  <c r="O306" i="23"/>
  <c r="N307" i="23"/>
  <c r="O307" i="23"/>
  <c r="N308" i="23"/>
  <c r="O308" i="23"/>
  <c r="N309" i="23"/>
  <c r="O309" i="23"/>
  <c r="N310" i="23"/>
  <c r="O310" i="23"/>
  <c r="N311" i="23"/>
  <c r="O311" i="23"/>
  <c r="N312" i="23"/>
  <c r="O312" i="23"/>
  <c r="N313" i="23"/>
  <c r="O313" i="23"/>
  <c r="O318" i="23"/>
  <c r="N319" i="23"/>
  <c r="O319" i="23"/>
  <c r="N320" i="23"/>
  <c r="O320" i="23"/>
  <c r="N321" i="23"/>
  <c r="O321" i="23"/>
  <c r="N322" i="23"/>
  <c r="O322" i="23"/>
  <c r="N323" i="23"/>
  <c r="O323" i="23"/>
  <c r="N324" i="23"/>
  <c r="O324" i="23"/>
  <c r="N325" i="23"/>
  <c r="O325" i="23"/>
  <c r="N326" i="23"/>
  <c r="O326" i="23"/>
  <c r="N327" i="23"/>
  <c r="O327" i="23"/>
  <c r="N328" i="23"/>
  <c r="O328" i="23"/>
  <c r="N329" i="23"/>
  <c r="O329" i="23"/>
  <c r="N330" i="23"/>
  <c r="O330" i="23"/>
  <c r="N331" i="23"/>
  <c r="O331" i="23"/>
  <c r="N332" i="23"/>
  <c r="O332" i="23"/>
  <c r="N333" i="23"/>
  <c r="O333" i="23"/>
  <c r="N334" i="23"/>
  <c r="O334" i="23"/>
  <c r="N335" i="23"/>
  <c r="O335" i="23"/>
  <c r="N336" i="23"/>
  <c r="O336" i="23"/>
  <c r="N337" i="23"/>
  <c r="O337" i="23"/>
  <c r="O342" i="23"/>
  <c r="N343" i="23"/>
  <c r="O343" i="23"/>
  <c r="N344" i="23"/>
  <c r="O344" i="23"/>
  <c r="N345" i="23"/>
  <c r="O345" i="23"/>
  <c r="N346" i="23"/>
  <c r="O346" i="23"/>
  <c r="N347" i="23"/>
  <c r="O347" i="23"/>
  <c r="N348" i="23"/>
  <c r="O348" i="23"/>
  <c r="N349" i="23"/>
  <c r="O349" i="23"/>
  <c r="N350" i="23"/>
  <c r="O350" i="23"/>
  <c r="N351" i="23"/>
  <c r="O351" i="23"/>
  <c r="N352" i="23"/>
  <c r="O352" i="23"/>
  <c r="N353" i="23"/>
  <c r="O353" i="23"/>
  <c r="N354" i="23"/>
  <c r="O354" i="23"/>
  <c r="N355" i="23"/>
  <c r="O355" i="23"/>
  <c r="N356" i="23"/>
  <c r="O356" i="23"/>
  <c r="N357" i="23"/>
  <c r="O357" i="23"/>
  <c r="N358" i="23"/>
  <c r="O358" i="23"/>
  <c r="N359" i="23"/>
  <c r="O359" i="23"/>
  <c r="N360" i="23"/>
  <c r="O360" i="23"/>
  <c r="N361" i="23"/>
  <c r="O361" i="23"/>
  <c r="O366" i="23"/>
  <c r="N367" i="23"/>
  <c r="O367" i="23"/>
  <c r="N368" i="23"/>
  <c r="O368" i="23"/>
  <c r="N369" i="23"/>
  <c r="O369" i="23"/>
  <c r="N370" i="23"/>
  <c r="O370" i="23"/>
  <c r="N371" i="23"/>
  <c r="O371" i="23"/>
  <c r="N372" i="23"/>
  <c r="O372" i="23"/>
  <c r="N373" i="23"/>
  <c r="O373" i="23"/>
  <c r="N374" i="23"/>
  <c r="O374" i="23"/>
  <c r="N375" i="23"/>
  <c r="O375" i="23"/>
  <c r="N376" i="23"/>
  <c r="O376" i="23"/>
  <c r="N377" i="23"/>
  <c r="O377" i="23"/>
  <c r="N378" i="23"/>
  <c r="O378" i="23"/>
  <c r="N379" i="23"/>
  <c r="O379" i="23"/>
  <c r="N380" i="23"/>
  <c r="O380" i="23"/>
  <c r="N381" i="23"/>
  <c r="O381" i="23"/>
  <c r="N382" i="23"/>
  <c r="O382" i="23"/>
  <c r="N383" i="23"/>
  <c r="O383" i="23"/>
  <c r="N384" i="23"/>
  <c r="O384" i="23"/>
  <c r="N385" i="23"/>
  <c r="O385" i="23"/>
  <c r="O390" i="23"/>
  <c r="N391" i="23"/>
  <c r="O391" i="23"/>
  <c r="N392" i="23"/>
  <c r="O392" i="23"/>
  <c r="N393" i="23"/>
  <c r="O393" i="23"/>
  <c r="N394" i="23"/>
  <c r="O394" i="23"/>
  <c r="N395" i="23"/>
  <c r="O395" i="23"/>
  <c r="N396" i="23"/>
  <c r="O396" i="23"/>
  <c r="N397" i="23"/>
  <c r="O397" i="23"/>
  <c r="N398" i="23"/>
  <c r="O398" i="23"/>
  <c r="N399" i="23"/>
  <c r="O399" i="23"/>
  <c r="N400" i="23"/>
  <c r="O400" i="23"/>
  <c r="N401" i="23"/>
  <c r="O401" i="23"/>
  <c r="N402" i="23"/>
  <c r="O402" i="23"/>
  <c r="N403" i="23"/>
  <c r="O403" i="23"/>
  <c r="N404" i="23"/>
  <c r="O404" i="23"/>
  <c r="N405" i="23"/>
  <c r="O405" i="23"/>
  <c r="N406" i="23"/>
  <c r="O406" i="23"/>
  <c r="N407" i="23"/>
  <c r="O407" i="23"/>
  <c r="N408" i="23"/>
  <c r="O408" i="23"/>
  <c r="N409" i="23"/>
  <c r="O409" i="23"/>
  <c r="O414" i="23"/>
  <c r="N415" i="23"/>
  <c r="O415" i="23"/>
  <c r="N416" i="23"/>
  <c r="O416" i="23"/>
  <c r="N417" i="23"/>
  <c r="O417" i="23"/>
  <c r="N418" i="23"/>
  <c r="O418" i="23"/>
  <c r="N419" i="23"/>
  <c r="O419" i="23"/>
  <c r="N420" i="23"/>
  <c r="O420" i="23"/>
  <c r="N421" i="23"/>
  <c r="O421" i="23"/>
  <c r="N422" i="23"/>
  <c r="O422" i="23"/>
  <c r="N423" i="23"/>
  <c r="O423" i="23"/>
  <c r="N424" i="23"/>
  <c r="O424" i="23"/>
  <c r="N425" i="23"/>
  <c r="O425" i="23"/>
  <c r="N426" i="23"/>
  <c r="O426" i="23"/>
  <c r="N427" i="23"/>
  <c r="O427" i="23"/>
  <c r="N428" i="23"/>
  <c r="O428" i="23"/>
  <c r="N429" i="23"/>
  <c r="O429" i="23"/>
  <c r="N430" i="23"/>
  <c r="O430" i="23"/>
  <c r="N431" i="23"/>
  <c r="O431" i="23"/>
  <c r="N432" i="23"/>
  <c r="O432" i="23"/>
  <c r="N433" i="23"/>
  <c r="O433" i="23"/>
  <c r="O438" i="23"/>
  <c r="N439" i="23"/>
  <c r="O439" i="23"/>
  <c r="N440" i="23"/>
  <c r="O440" i="23"/>
  <c r="N441" i="23"/>
  <c r="O441" i="23"/>
  <c r="N442" i="23"/>
  <c r="O442" i="23"/>
  <c r="N443" i="23"/>
  <c r="O443" i="23"/>
  <c r="N444" i="23"/>
  <c r="O444" i="23"/>
  <c r="N445" i="23"/>
  <c r="O445" i="23"/>
  <c r="N446" i="23"/>
  <c r="O446" i="23"/>
  <c r="N447" i="23"/>
  <c r="O447" i="23"/>
  <c r="N448" i="23"/>
  <c r="O448" i="23"/>
  <c r="N449" i="23"/>
  <c r="O449" i="23"/>
  <c r="N450" i="23"/>
  <c r="O450" i="23"/>
  <c r="N451" i="23"/>
  <c r="O451" i="23"/>
  <c r="N452" i="23"/>
  <c r="O452" i="23"/>
  <c r="N453" i="23"/>
  <c r="O453" i="23"/>
  <c r="N454" i="23"/>
  <c r="O454" i="23"/>
  <c r="N455" i="23"/>
  <c r="O455" i="23"/>
  <c r="N456" i="23"/>
  <c r="O456" i="23"/>
  <c r="N457" i="23"/>
  <c r="O457" i="23"/>
  <c r="O462" i="23"/>
  <c r="N463" i="23"/>
  <c r="O463" i="23"/>
  <c r="N464" i="23"/>
  <c r="O464" i="23"/>
  <c r="N465" i="23"/>
  <c r="O465" i="23"/>
  <c r="N466" i="23"/>
  <c r="O466" i="23"/>
  <c r="N467" i="23"/>
  <c r="O467" i="23"/>
  <c r="N468" i="23"/>
  <c r="O468" i="23"/>
  <c r="N469" i="23"/>
  <c r="O469" i="23"/>
  <c r="N470" i="23"/>
  <c r="O470" i="23"/>
  <c r="N471" i="23"/>
  <c r="O471" i="23"/>
  <c r="N472" i="23"/>
  <c r="O472" i="23"/>
  <c r="N473" i="23"/>
  <c r="O473" i="23"/>
  <c r="N474" i="23"/>
  <c r="O474" i="23"/>
  <c r="N475" i="23"/>
  <c r="O475" i="23"/>
  <c r="N476" i="23"/>
  <c r="O476" i="23"/>
  <c r="N477" i="23"/>
  <c r="O477" i="23"/>
  <c r="N478" i="23"/>
  <c r="O478" i="23"/>
  <c r="N479" i="23"/>
  <c r="O479" i="23"/>
  <c r="N480" i="23"/>
  <c r="O480" i="23"/>
  <c r="N481" i="23"/>
  <c r="O481" i="23"/>
  <c r="O486" i="23"/>
  <c r="N487" i="23"/>
  <c r="O487" i="23"/>
  <c r="N488" i="23"/>
  <c r="O488" i="23"/>
  <c r="N489" i="23"/>
  <c r="O489" i="23"/>
  <c r="N490" i="23"/>
  <c r="O490" i="23"/>
  <c r="N491" i="23"/>
  <c r="O491" i="23"/>
  <c r="N492" i="23"/>
  <c r="O492" i="23"/>
  <c r="N493" i="23"/>
  <c r="O493" i="23"/>
  <c r="N494" i="23"/>
  <c r="O494" i="23"/>
  <c r="N495" i="23"/>
  <c r="O495" i="23"/>
  <c r="N496" i="23"/>
  <c r="O496" i="23"/>
  <c r="N497" i="23"/>
  <c r="O497" i="23"/>
  <c r="N498" i="23"/>
  <c r="O498" i="23"/>
  <c r="N499" i="23"/>
  <c r="O499" i="23"/>
  <c r="N500" i="23"/>
  <c r="O500" i="23"/>
  <c r="N501" i="23"/>
  <c r="O501" i="23"/>
  <c r="N502" i="23"/>
  <c r="O502" i="23"/>
  <c r="N503" i="23"/>
  <c r="O503" i="23"/>
  <c r="N504" i="23"/>
  <c r="O504" i="23"/>
  <c r="N505" i="23"/>
  <c r="O505" i="23"/>
  <c r="O510" i="23"/>
  <c r="N511" i="23"/>
  <c r="O511" i="23"/>
  <c r="N512" i="23"/>
  <c r="O512" i="23"/>
  <c r="N513" i="23"/>
  <c r="O513" i="23"/>
  <c r="N514" i="23"/>
  <c r="O514" i="23"/>
  <c r="N515" i="23"/>
  <c r="O515" i="23"/>
  <c r="N516" i="23"/>
  <c r="O516" i="23"/>
  <c r="N517" i="23"/>
  <c r="O517" i="23"/>
  <c r="N518" i="23"/>
  <c r="O518" i="23"/>
  <c r="N519" i="23"/>
  <c r="O519" i="23"/>
  <c r="N520" i="23"/>
  <c r="O520" i="23"/>
  <c r="N521" i="23"/>
  <c r="O521" i="23"/>
  <c r="N522" i="23"/>
  <c r="O522" i="23"/>
  <c r="N523" i="23"/>
  <c r="O523" i="23"/>
  <c r="N524" i="23"/>
  <c r="O524" i="23"/>
  <c r="N525" i="23"/>
  <c r="O525" i="23"/>
  <c r="N526" i="23"/>
  <c r="O526" i="23"/>
  <c r="N527" i="23"/>
  <c r="O527" i="23"/>
  <c r="N528" i="23"/>
  <c r="O528" i="23"/>
  <c r="N529" i="23"/>
  <c r="O529" i="23"/>
  <c r="O534" i="23"/>
  <c r="N535" i="23"/>
  <c r="O535" i="23"/>
  <c r="N536" i="23"/>
  <c r="O536" i="23"/>
  <c r="N537" i="23"/>
  <c r="O537" i="23"/>
  <c r="N538" i="23"/>
  <c r="O538" i="23"/>
  <c r="N539" i="23"/>
  <c r="O539" i="23"/>
  <c r="N540" i="23"/>
  <c r="O540" i="23"/>
  <c r="N541" i="23"/>
  <c r="O541" i="23"/>
  <c r="N542" i="23"/>
  <c r="O542" i="23"/>
  <c r="N543" i="23"/>
  <c r="O543" i="23"/>
  <c r="N544" i="23"/>
  <c r="O544" i="23"/>
  <c r="N545" i="23"/>
  <c r="O545" i="23"/>
  <c r="N546" i="23"/>
  <c r="O546" i="23"/>
  <c r="N547" i="23"/>
  <c r="O547" i="23"/>
  <c r="N548" i="23"/>
  <c r="O548" i="23"/>
  <c r="N549" i="23"/>
  <c r="O549" i="23"/>
  <c r="N550" i="23"/>
  <c r="O550" i="23"/>
  <c r="N551" i="23"/>
  <c r="O551" i="23"/>
  <c r="N552" i="23"/>
  <c r="O552" i="23"/>
  <c r="N553" i="23"/>
  <c r="O553" i="23"/>
  <c r="O558" i="23"/>
  <c r="N559" i="23"/>
  <c r="O559" i="23"/>
  <c r="N560" i="23"/>
  <c r="O560" i="23"/>
  <c r="N561" i="23"/>
  <c r="O561" i="23"/>
  <c r="N562" i="23"/>
  <c r="O562" i="23"/>
  <c r="N563" i="23"/>
  <c r="O563" i="23"/>
  <c r="N564" i="23"/>
  <c r="O564" i="23"/>
  <c r="N565" i="23"/>
  <c r="O565" i="23"/>
  <c r="N566" i="23"/>
  <c r="O566" i="23"/>
  <c r="N567" i="23"/>
  <c r="O567" i="23"/>
  <c r="N568" i="23"/>
  <c r="O568" i="23"/>
  <c r="N569" i="23"/>
  <c r="O569" i="23"/>
  <c r="N570" i="23"/>
  <c r="O570" i="23"/>
  <c r="N571" i="23"/>
  <c r="O571" i="23"/>
  <c r="N572" i="23"/>
  <c r="O572" i="23"/>
  <c r="N573" i="23"/>
  <c r="O573" i="23"/>
  <c r="N574" i="23"/>
  <c r="O574" i="23"/>
  <c r="N575" i="23"/>
  <c r="O575" i="23"/>
  <c r="N576" i="23"/>
  <c r="O576" i="23"/>
  <c r="N577" i="23"/>
  <c r="O577" i="23"/>
  <c r="P319" i="23" l="1"/>
  <c r="P127" i="23"/>
  <c r="P79" i="23"/>
  <c r="P31" i="23"/>
  <c r="P511" i="23"/>
  <c r="P367" i="23"/>
  <c r="P223" i="23"/>
  <c r="P175" i="23"/>
  <c r="P559" i="23"/>
  <c r="P463" i="23"/>
  <c r="P535" i="23"/>
  <c r="P487" i="23"/>
  <c r="P439" i="23"/>
  <c r="P391" i="23"/>
  <c r="P343" i="23"/>
  <c r="P295" i="23"/>
  <c r="P247" i="23"/>
  <c r="P199" i="23"/>
  <c r="P151" i="23"/>
  <c r="P103" i="23"/>
  <c r="P55" i="23"/>
  <c r="P7" i="23"/>
  <c r="P271" i="23"/>
  <c r="P415" i="23"/>
  <c r="AA3" i="26"/>
  <c r="U3" i="26"/>
  <c r="V3" i="26"/>
  <c r="W3" i="26"/>
  <c r="X3" i="26"/>
  <c r="Y3" i="26"/>
  <c r="Z3" i="26"/>
  <c r="J3" i="26"/>
  <c r="AE55" i="25"/>
  <c r="AE54" i="25"/>
  <c r="AE53" i="25"/>
  <c r="AE52" i="25"/>
  <c r="AE51" i="25"/>
  <c r="AE50" i="25"/>
  <c r="AE49" i="25"/>
  <c r="AE48" i="25"/>
  <c r="AE47" i="25"/>
  <c r="AE46" i="25"/>
  <c r="AE45" i="25"/>
  <c r="AE44" i="25"/>
  <c r="AE43" i="25"/>
  <c r="AE42" i="25"/>
  <c r="AE41" i="25"/>
  <c r="AE40" i="25"/>
  <c r="AE39" i="25"/>
  <c r="AE38" i="25"/>
  <c r="AE37" i="25"/>
  <c r="AE36" i="25"/>
  <c r="AE35" i="25"/>
  <c r="AE34" i="25"/>
  <c r="AE33" i="25"/>
  <c r="AE32" i="25"/>
  <c r="AE31" i="25"/>
  <c r="AE30" i="25"/>
  <c r="AE29" i="25"/>
  <c r="AE28" i="25"/>
  <c r="AE27" i="25"/>
  <c r="AE26" i="25"/>
  <c r="AE25" i="25"/>
  <c r="AE24" i="25"/>
  <c r="AE23" i="25"/>
  <c r="AE22" i="25"/>
  <c r="AE21" i="25"/>
  <c r="AE20" i="25"/>
  <c r="AE19" i="25"/>
  <c r="AE18" i="25"/>
  <c r="AE17" i="25"/>
  <c r="AE16" i="25"/>
  <c r="AE15" i="25"/>
  <c r="AE14" i="25"/>
  <c r="AE13" i="25"/>
  <c r="AE12" i="25"/>
  <c r="AE11" i="25"/>
  <c r="AE10" i="25"/>
  <c r="AE9" i="25"/>
  <c r="AE8" i="25"/>
  <c r="AE7" i="25"/>
  <c r="AE6" i="25"/>
  <c r="AE5" i="25"/>
  <c r="AE3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" i="25"/>
  <c r="L3" i="25"/>
  <c r="AZ103" i="7"/>
  <c r="AY103" i="7"/>
  <c r="AX103" i="7"/>
  <c r="AZ102" i="7"/>
  <c r="AY102" i="7"/>
  <c r="AX102" i="7"/>
  <c r="AZ101" i="7"/>
  <c r="AY101" i="7"/>
  <c r="AX101" i="7"/>
  <c r="AZ100" i="7"/>
  <c r="AY100" i="7"/>
  <c r="AX100" i="7"/>
  <c r="AZ99" i="7"/>
  <c r="AY99" i="7"/>
  <c r="AX99" i="7"/>
  <c r="AZ98" i="7"/>
  <c r="AY98" i="7"/>
  <c r="AX98" i="7"/>
  <c r="AZ97" i="7"/>
  <c r="AY97" i="7"/>
  <c r="AX97" i="7"/>
  <c r="AZ96" i="7"/>
  <c r="AY96" i="7"/>
  <c r="AX96" i="7"/>
  <c r="AZ95" i="7"/>
  <c r="AY95" i="7"/>
  <c r="AX95" i="7"/>
  <c r="AZ94" i="7"/>
  <c r="AY94" i="7"/>
  <c r="AX94" i="7"/>
  <c r="AZ93" i="7"/>
  <c r="AY93" i="7"/>
  <c r="AX93" i="7"/>
  <c r="AZ92" i="7"/>
  <c r="AY92" i="7"/>
  <c r="AX92" i="7"/>
  <c r="AZ91" i="7"/>
  <c r="AY91" i="7"/>
  <c r="AX91" i="7"/>
  <c r="AZ90" i="7"/>
  <c r="AY90" i="7"/>
  <c r="AX90" i="7"/>
  <c r="AZ89" i="7"/>
  <c r="AY89" i="7"/>
  <c r="AX89" i="7"/>
  <c r="AZ88" i="7"/>
  <c r="AY88" i="7"/>
  <c r="AX88" i="7"/>
  <c r="AZ87" i="7"/>
  <c r="AY87" i="7"/>
  <c r="AX87" i="7"/>
  <c r="AZ86" i="7"/>
  <c r="AY86" i="7"/>
  <c r="AX86" i="7"/>
  <c r="AZ85" i="7"/>
  <c r="AY85" i="7"/>
  <c r="AX85" i="7"/>
  <c r="AZ84" i="7"/>
  <c r="AY84" i="7"/>
  <c r="AX84" i="7"/>
  <c r="AZ83" i="7"/>
  <c r="AY83" i="7"/>
  <c r="AX83" i="7"/>
  <c r="AZ82" i="7"/>
  <c r="AY82" i="7"/>
  <c r="AX82" i="7"/>
  <c r="AZ81" i="7"/>
  <c r="AY81" i="7"/>
  <c r="AX81" i="7"/>
  <c r="AZ80" i="7"/>
  <c r="AY80" i="7"/>
  <c r="AX80" i="7"/>
  <c r="AZ79" i="7"/>
  <c r="AY79" i="7"/>
  <c r="AX79" i="7"/>
  <c r="AZ78" i="7"/>
  <c r="AY78" i="7"/>
  <c r="AX78" i="7"/>
  <c r="AZ77" i="7"/>
  <c r="AY77" i="7"/>
  <c r="AX77" i="7"/>
  <c r="AZ76" i="7"/>
  <c r="AY76" i="7"/>
  <c r="AX76" i="7"/>
  <c r="AZ75" i="7"/>
  <c r="AY75" i="7"/>
  <c r="AX75" i="7"/>
  <c r="AZ74" i="7"/>
  <c r="AY74" i="7"/>
  <c r="AX74" i="7"/>
  <c r="AZ73" i="7"/>
  <c r="AY73" i="7"/>
  <c r="AX73" i="7"/>
  <c r="AZ72" i="7"/>
  <c r="AY72" i="7"/>
  <c r="AX72" i="7"/>
  <c r="AZ71" i="7"/>
  <c r="AY71" i="7"/>
  <c r="AX71" i="7"/>
  <c r="AZ70" i="7"/>
  <c r="AY70" i="7"/>
  <c r="AX70" i="7"/>
  <c r="AZ69" i="7"/>
  <c r="AY69" i="7"/>
  <c r="AX69" i="7"/>
  <c r="AZ68" i="7"/>
  <c r="AY68" i="7"/>
  <c r="AX68" i="7"/>
  <c r="AZ67" i="7"/>
  <c r="AY67" i="7"/>
  <c r="AX67" i="7"/>
  <c r="AZ66" i="7"/>
  <c r="AY66" i="7"/>
  <c r="AX66" i="7"/>
  <c r="AZ65" i="7"/>
  <c r="AY65" i="7"/>
  <c r="AX65" i="7"/>
  <c r="AZ64" i="7"/>
  <c r="AY64" i="7"/>
  <c r="AX64" i="7"/>
  <c r="AZ63" i="7"/>
  <c r="AY63" i="7"/>
  <c r="AX63" i="7"/>
  <c r="AZ62" i="7"/>
  <c r="AY62" i="7"/>
  <c r="AX62" i="7"/>
  <c r="AZ61" i="7"/>
  <c r="AY61" i="7"/>
  <c r="AX61" i="7"/>
  <c r="AZ60" i="7"/>
  <c r="AY60" i="7"/>
  <c r="AX60" i="7"/>
  <c r="AZ59" i="7"/>
  <c r="AY59" i="7"/>
  <c r="AX59" i="7"/>
  <c r="AZ58" i="7"/>
  <c r="AY58" i="7"/>
  <c r="AX58" i="7"/>
  <c r="AZ57" i="7"/>
  <c r="AY57" i="7"/>
  <c r="AX57" i="7"/>
  <c r="AZ56" i="7"/>
  <c r="AY56" i="7"/>
  <c r="AX56" i="7"/>
  <c r="AZ55" i="7"/>
  <c r="AY55" i="7"/>
  <c r="AX55" i="7"/>
  <c r="AZ54" i="7"/>
  <c r="AY54" i="7"/>
  <c r="AX54" i="7"/>
  <c r="AZ53" i="7"/>
  <c r="AY53" i="7"/>
  <c r="AX53" i="7"/>
  <c r="AZ52" i="7"/>
  <c r="AY52" i="7"/>
  <c r="AX52" i="7"/>
  <c r="AZ51" i="7"/>
  <c r="AY51" i="7"/>
  <c r="AX51" i="7"/>
  <c r="AZ50" i="7"/>
  <c r="AY50" i="7"/>
  <c r="AX50" i="7"/>
  <c r="AZ49" i="7"/>
  <c r="AY49" i="7"/>
  <c r="AX49" i="7"/>
  <c r="AZ48" i="7"/>
  <c r="AY48" i="7"/>
  <c r="AX48" i="7"/>
  <c r="AZ47" i="7"/>
  <c r="AY47" i="7"/>
  <c r="AX47" i="7"/>
  <c r="AZ46" i="7"/>
  <c r="AY46" i="7"/>
  <c r="AX46" i="7"/>
  <c r="AZ45" i="7"/>
  <c r="AY45" i="7"/>
  <c r="AX45" i="7"/>
  <c r="AZ44" i="7"/>
  <c r="AY44" i="7"/>
  <c r="AX44" i="7"/>
  <c r="AZ43" i="7"/>
  <c r="AY43" i="7"/>
  <c r="AX43" i="7"/>
  <c r="AZ42" i="7"/>
  <c r="AY42" i="7"/>
  <c r="AX42" i="7"/>
  <c r="AZ41" i="7"/>
  <c r="AY41" i="7"/>
  <c r="AX41" i="7"/>
  <c r="AZ40" i="7"/>
  <c r="AY40" i="7"/>
  <c r="AX40" i="7"/>
  <c r="AZ39" i="7"/>
  <c r="AY39" i="7"/>
  <c r="AX39" i="7"/>
  <c r="AZ38" i="7"/>
  <c r="AY38" i="7"/>
  <c r="AX38" i="7"/>
  <c r="AZ37" i="7"/>
  <c r="AY37" i="7"/>
  <c r="AX37" i="7"/>
  <c r="AZ36" i="7"/>
  <c r="AY36" i="7"/>
  <c r="AX36" i="7"/>
  <c r="AZ35" i="7"/>
  <c r="AY35" i="7"/>
  <c r="AX35" i="7"/>
  <c r="AZ34" i="7"/>
  <c r="AY34" i="7"/>
  <c r="AX34" i="7"/>
  <c r="AZ33" i="7"/>
  <c r="AY33" i="7"/>
  <c r="AX33" i="7"/>
  <c r="AZ32" i="7"/>
  <c r="AY32" i="7"/>
  <c r="AX32" i="7"/>
  <c r="AZ31" i="7"/>
  <c r="AY31" i="7"/>
  <c r="AX31" i="7"/>
  <c r="AZ30" i="7"/>
  <c r="AY30" i="7"/>
  <c r="AX30" i="7"/>
  <c r="AZ29" i="7"/>
  <c r="AY29" i="7"/>
  <c r="AX29" i="7"/>
  <c r="AZ28" i="7"/>
  <c r="AY28" i="7"/>
  <c r="AX28" i="7"/>
  <c r="AZ27" i="7"/>
  <c r="AY27" i="7"/>
  <c r="AX27" i="7"/>
  <c r="AZ26" i="7"/>
  <c r="AY26" i="7"/>
  <c r="AX26" i="7"/>
  <c r="AZ25" i="7"/>
  <c r="AY25" i="7"/>
  <c r="AX25" i="7"/>
  <c r="AZ24" i="7"/>
  <c r="AY24" i="7"/>
  <c r="AX24" i="7"/>
  <c r="AZ23" i="7"/>
  <c r="AY23" i="7"/>
  <c r="AX23" i="7"/>
  <c r="AZ22" i="7"/>
  <c r="AY22" i="7"/>
  <c r="AX22" i="7"/>
  <c r="AZ21" i="7"/>
  <c r="AY21" i="7"/>
  <c r="AX21" i="7"/>
  <c r="AZ20" i="7"/>
  <c r="AY20" i="7"/>
  <c r="AX20" i="7"/>
  <c r="AZ19" i="7"/>
  <c r="AY19" i="7"/>
  <c r="AX19" i="7"/>
  <c r="AZ18" i="7"/>
  <c r="AY18" i="7"/>
  <c r="AX18" i="7"/>
  <c r="AZ17" i="7"/>
  <c r="AY17" i="7"/>
  <c r="AX17" i="7"/>
  <c r="AZ16" i="7"/>
  <c r="AY16" i="7"/>
  <c r="AX16" i="7"/>
  <c r="AZ15" i="7"/>
  <c r="AY15" i="7"/>
  <c r="AX15" i="7"/>
  <c r="AZ14" i="7"/>
  <c r="AY14" i="7"/>
  <c r="AX14" i="7"/>
  <c r="AZ13" i="7"/>
  <c r="AY13" i="7"/>
  <c r="AX13" i="7"/>
  <c r="AZ12" i="7"/>
  <c r="AY12" i="7"/>
  <c r="AX12" i="7"/>
  <c r="AZ11" i="7"/>
  <c r="AY11" i="7"/>
  <c r="AX11" i="7"/>
  <c r="AZ10" i="7"/>
  <c r="AY10" i="7"/>
  <c r="AX10" i="7"/>
  <c r="AZ9" i="7"/>
  <c r="AY9" i="7"/>
  <c r="AX9" i="7"/>
  <c r="AZ8" i="7"/>
  <c r="AY8" i="7"/>
  <c r="AX8" i="7"/>
  <c r="AZ7" i="7"/>
  <c r="AY7" i="7"/>
  <c r="AX7" i="7"/>
  <c r="AZ6" i="7"/>
  <c r="AY6" i="7"/>
  <c r="AX6" i="7"/>
  <c r="AZ5" i="7"/>
  <c r="AY5" i="7"/>
  <c r="AX5" i="7"/>
  <c r="AZ1" i="7"/>
  <c r="AY1" i="7"/>
  <c r="AX1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Z5" i="7"/>
  <c r="Y5" i="7"/>
  <c r="X5" i="7"/>
  <c r="Y1" i="7"/>
  <c r="Z1" i="7"/>
  <c r="X1" i="7"/>
  <c r="AA5" i="26" l="1"/>
  <c r="AA16" i="26" s="1"/>
  <c r="J5" i="26"/>
  <c r="AZ3" i="7"/>
  <c r="AY3" i="7"/>
  <c r="Y3" i="7"/>
  <c r="Z3" i="7"/>
  <c r="AA42" i="26" l="1"/>
  <c r="AA50" i="26"/>
  <c r="AA35" i="26"/>
  <c r="AA44" i="26"/>
  <c r="AA21" i="26"/>
  <c r="AA46" i="26"/>
  <c r="AA39" i="26"/>
  <c r="AA40" i="26"/>
  <c r="AA9" i="26"/>
  <c r="AA27" i="26"/>
  <c r="AA55" i="26"/>
  <c r="AA57" i="26"/>
  <c r="AA28" i="26"/>
  <c r="AA13" i="26"/>
  <c r="AA38" i="26"/>
  <c r="AA31" i="26"/>
  <c r="AA32" i="26"/>
  <c r="AA11" i="26"/>
  <c r="AA41" i="26"/>
  <c r="AA29" i="26"/>
  <c r="AA54" i="26"/>
  <c r="AA47" i="26"/>
  <c r="AA43" i="26"/>
  <c r="AA51" i="26"/>
  <c r="AA25" i="26"/>
  <c r="AA49" i="26"/>
  <c r="AA53" i="26"/>
  <c r="AA36" i="26"/>
  <c r="AA30" i="26"/>
  <c r="AA23" i="26"/>
  <c r="AA24" i="26"/>
  <c r="AA33" i="26"/>
  <c r="AA26" i="26"/>
  <c r="AA58" i="26"/>
  <c r="AA19" i="26"/>
  <c r="AA37" i="26"/>
  <c r="AA12" i="26"/>
  <c r="AA14" i="26"/>
  <c r="AA56" i="26"/>
  <c r="AA18" i="26"/>
  <c r="AA52" i="26"/>
  <c r="AA48" i="26"/>
  <c r="AA59" i="26"/>
  <c r="AA17" i="26"/>
  <c r="AA10" i="26"/>
  <c r="AA34" i="26"/>
  <c r="AA45" i="26"/>
  <c r="AA20" i="26"/>
  <c r="AA22" i="26"/>
  <c r="AA15" i="26"/>
  <c r="J12" i="26"/>
  <c r="J20" i="26"/>
  <c r="J28" i="26"/>
  <c r="J36" i="26"/>
  <c r="J44" i="26"/>
  <c r="J52" i="26"/>
  <c r="J11" i="26"/>
  <c r="J19" i="26"/>
  <c r="J27" i="26"/>
  <c r="J35" i="26"/>
  <c r="J43" i="26"/>
  <c r="J51" i="26"/>
  <c r="J10" i="26"/>
  <c r="J16" i="26"/>
  <c r="J22" i="26"/>
  <c r="J42" i="26"/>
  <c r="J48" i="26"/>
  <c r="J54" i="26"/>
  <c r="J13" i="26"/>
  <c r="J33" i="26"/>
  <c r="J39" i="26"/>
  <c r="J45" i="26"/>
  <c r="J57" i="26"/>
  <c r="J18" i="26"/>
  <c r="J24" i="26"/>
  <c r="J30" i="26"/>
  <c r="J50" i="26"/>
  <c r="J15" i="26"/>
  <c r="J21" i="26"/>
  <c r="J41" i="26"/>
  <c r="J47" i="26"/>
  <c r="J53" i="26"/>
  <c r="J56" i="26"/>
  <c r="J26" i="26"/>
  <c r="J32" i="26"/>
  <c r="J38" i="26"/>
  <c r="J23" i="26"/>
  <c r="J40" i="26"/>
  <c r="J49" i="26"/>
  <c r="J58" i="26"/>
  <c r="J17" i="26"/>
  <c r="J29" i="26"/>
  <c r="J25" i="26"/>
  <c r="J37" i="26"/>
  <c r="J59" i="26"/>
  <c r="J34" i="26"/>
  <c r="J46" i="26"/>
  <c r="J9" i="26"/>
  <c r="J31" i="26"/>
  <c r="J55" i="26"/>
  <c r="J14" i="26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J7" i="26" l="1"/>
  <c r="J6" i="26" s="1"/>
  <c r="AW6" i="7"/>
  <c r="AW7" i="7"/>
  <c r="AW8" i="7"/>
  <c r="AW9" i="7"/>
  <c r="AW10" i="7"/>
  <c r="AW11" i="7"/>
  <c r="AW12" i="7"/>
  <c r="AW13" i="7"/>
  <c r="AW14" i="7"/>
  <c r="AW15" i="7"/>
  <c r="AW16" i="7"/>
  <c r="AW17" i="7"/>
  <c r="AW18" i="7"/>
  <c r="AW19" i="7"/>
  <c r="AW20" i="7"/>
  <c r="AW21" i="7"/>
  <c r="AW22" i="7"/>
  <c r="AW23" i="7"/>
  <c r="AW24" i="7"/>
  <c r="AW25" i="7"/>
  <c r="AW26" i="7"/>
  <c r="AW27" i="7"/>
  <c r="AW28" i="7"/>
  <c r="AW29" i="7"/>
  <c r="AW30" i="7"/>
  <c r="AW31" i="7"/>
  <c r="AW32" i="7"/>
  <c r="AW33" i="7"/>
  <c r="AW34" i="7"/>
  <c r="AW35" i="7"/>
  <c r="AW36" i="7"/>
  <c r="AW37" i="7"/>
  <c r="AW38" i="7"/>
  <c r="AW39" i="7"/>
  <c r="AW40" i="7"/>
  <c r="AW41" i="7"/>
  <c r="AW42" i="7"/>
  <c r="AW43" i="7"/>
  <c r="AW44" i="7"/>
  <c r="AW45" i="7"/>
  <c r="AW46" i="7"/>
  <c r="AW47" i="7"/>
  <c r="AW48" i="7"/>
  <c r="AW49" i="7"/>
  <c r="AW50" i="7"/>
  <c r="AW51" i="7"/>
  <c r="AW52" i="7"/>
  <c r="AW53" i="7"/>
  <c r="AW54" i="7"/>
  <c r="AW55" i="7"/>
  <c r="AW56" i="7"/>
  <c r="AW57" i="7"/>
  <c r="AW58" i="7"/>
  <c r="AW59" i="7"/>
  <c r="AW60" i="7"/>
  <c r="AW61" i="7"/>
  <c r="AW62" i="7"/>
  <c r="AW63" i="7"/>
  <c r="AW64" i="7"/>
  <c r="AW65" i="7"/>
  <c r="AW66" i="7"/>
  <c r="AW67" i="7"/>
  <c r="AW68" i="7"/>
  <c r="AW69" i="7"/>
  <c r="AW70" i="7"/>
  <c r="AW71" i="7"/>
  <c r="AW72" i="7"/>
  <c r="AW73" i="7"/>
  <c r="AW74" i="7"/>
  <c r="AW75" i="7"/>
  <c r="AW76" i="7"/>
  <c r="AW77" i="7"/>
  <c r="AW78" i="7"/>
  <c r="AW79" i="7"/>
  <c r="AW80" i="7"/>
  <c r="AW81" i="7"/>
  <c r="AW82" i="7"/>
  <c r="AW83" i="7"/>
  <c r="AW84" i="7"/>
  <c r="AW85" i="7"/>
  <c r="AW86" i="7"/>
  <c r="AW87" i="7"/>
  <c r="AW88" i="7"/>
  <c r="AW89" i="7"/>
  <c r="AW90" i="7"/>
  <c r="AW91" i="7"/>
  <c r="AW92" i="7"/>
  <c r="AW93" i="7"/>
  <c r="AW94" i="7"/>
  <c r="AW95" i="7"/>
  <c r="AW96" i="7"/>
  <c r="AW97" i="7"/>
  <c r="AW98" i="7"/>
  <c r="AW99" i="7"/>
  <c r="AW100" i="7"/>
  <c r="AW101" i="7"/>
  <c r="AW102" i="7"/>
  <c r="AW103" i="7"/>
  <c r="AW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5" i="7"/>
  <c r="AK3" i="7" l="1"/>
  <c r="K3" i="7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3" i="6"/>
  <c r="L3" i="6"/>
  <c r="AC10" i="26" l="1"/>
  <c r="AD10" i="26"/>
  <c r="AE10" i="26"/>
  <c r="AF10" i="26"/>
  <c r="AG10" i="26"/>
  <c r="AC11" i="26"/>
  <c r="AD11" i="26"/>
  <c r="AE11" i="26"/>
  <c r="AF11" i="26"/>
  <c r="AG11" i="26"/>
  <c r="AC12" i="26"/>
  <c r="AD12" i="26"/>
  <c r="AE12" i="26"/>
  <c r="AF12" i="26"/>
  <c r="AG12" i="26"/>
  <c r="AC13" i="26"/>
  <c r="AD13" i="26"/>
  <c r="AE13" i="26"/>
  <c r="AF13" i="26"/>
  <c r="AG13" i="26"/>
  <c r="AC14" i="26"/>
  <c r="AD14" i="26"/>
  <c r="AE14" i="26"/>
  <c r="AF14" i="26"/>
  <c r="AG14" i="26"/>
  <c r="AC15" i="26"/>
  <c r="AD15" i="26"/>
  <c r="AE15" i="26"/>
  <c r="AF15" i="26"/>
  <c r="AG15" i="26"/>
  <c r="AC16" i="26"/>
  <c r="AD16" i="26"/>
  <c r="AE16" i="26"/>
  <c r="AF16" i="26"/>
  <c r="AG16" i="26"/>
  <c r="AC17" i="26"/>
  <c r="AD17" i="26"/>
  <c r="AE17" i="26"/>
  <c r="AF17" i="26"/>
  <c r="AG17" i="26"/>
  <c r="AC18" i="26"/>
  <c r="AD18" i="26"/>
  <c r="AE18" i="26"/>
  <c r="AF18" i="26"/>
  <c r="AG18" i="26"/>
  <c r="AC19" i="26"/>
  <c r="AD19" i="26"/>
  <c r="AE19" i="26"/>
  <c r="AF19" i="26"/>
  <c r="AG19" i="26"/>
  <c r="AC20" i="26"/>
  <c r="AD20" i="26"/>
  <c r="AE20" i="26"/>
  <c r="AF20" i="26"/>
  <c r="AG20" i="26"/>
  <c r="AC21" i="26"/>
  <c r="AD21" i="26"/>
  <c r="AE21" i="26"/>
  <c r="AF21" i="26"/>
  <c r="AG21" i="26"/>
  <c r="AC22" i="26"/>
  <c r="AD22" i="26"/>
  <c r="AE22" i="26"/>
  <c r="AF22" i="26"/>
  <c r="AG22" i="26"/>
  <c r="AC23" i="26"/>
  <c r="AD23" i="26"/>
  <c r="AE23" i="26"/>
  <c r="AF23" i="26"/>
  <c r="AG23" i="26"/>
  <c r="AC24" i="26"/>
  <c r="AD24" i="26"/>
  <c r="AE24" i="26"/>
  <c r="AF24" i="26"/>
  <c r="AG24" i="26"/>
  <c r="AC25" i="26"/>
  <c r="AD25" i="26"/>
  <c r="AE25" i="26"/>
  <c r="AF25" i="26"/>
  <c r="AG25" i="26"/>
  <c r="AC26" i="26"/>
  <c r="AD26" i="26"/>
  <c r="AE26" i="26"/>
  <c r="AF26" i="26"/>
  <c r="AG26" i="26"/>
  <c r="AC27" i="26"/>
  <c r="AD27" i="26"/>
  <c r="AE27" i="26"/>
  <c r="AF27" i="26"/>
  <c r="AG27" i="26"/>
  <c r="AC28" i="26"/>
  <c r="AD28" i="26"/>
  <c r="AE28" i="26"/>
  <c r="AF28" i="26"/>
  <c r="AG28" i="26"/>
  <c r="AC29" i="26"/>
  <c r="AD29" i="26"/>
  <c r="AE29" i="26"/>
  <c r="AF29" i="26"/>
  <c r="AG29" i="26"/>
  <c r="AC30" i="26"/>
  <c r="AD30" i="26"/>
  <c r="AE30" i="26"/>
  <c r="AF30" i="26"/>
  <c r="AG30" i="26"/>
  <c r="AC31" i="26"/>
  <c r="AD31" i="26"/>
  <c r="AE31" i="26"/>
  <c r="AF31" i="26"/>
  <c r="AG31" i="26"/>
  <c r="AC32" i="26"/>
  <c r="AD32" i="26"/>
  <c r="AE32" i="26"/>
  <c r="AF32" i="26"/>
  <c r="AG32" i="26"/>
  <c r="AC33" i="26"/>
  <c r="AD33" i="26"/>
  <c r="AE33" i="26"/>
  <c r="AF33" i="26"/>
  <c r="AG33" i="26"/>
  <c r="AC34" i="26"/>
  <c r="AD34" i="26"/>
  <c r="AE34" i="26"/>
  <c r="AF34" i="26"/>
  <c r="AG34" i="26"/>
  <c r="AC35" i="26"/>
  <c r="AD35" i="26"/>
  <c r="AE35" i="26"/>
  <c r="AF35" i="26"/>
  <c r="AG35" i="26"/>
  <c r="AC36" i="26"/>
  <c r="AD36" i="26"/>
  <c r="AE36" i="26"/>
  <c r="AF36" i="26"/>
  <c r="AG36" i="26"/>
  <c r="AC37" i="26"/>
  <c r="AD37" i="26"/>
  <c r="AE37" i="26"/>
  <c r="AF37" i="26"/>
  <c r="AG37" i="26"/>
  <c r="AC38" i="26"/>
  <c r="AD38" i="26"/>
  <c r="AE38" i="26"/>
  <c r="AF38" i="26"/>
  <c r="AG38" i="26"/>
  <c r="AC39" i="26"/>
  <c r="AD39" i="26"/>
  <c r="AE39" i="26"/>
  <c r="AF39" i="26"/>
  <c r="AG39" i="26"/>
  <c r="AC40" i="26"/>
  <c r="AD40" i="26"/>
  <c r="AE40" i="26"/>
  <c r="AF40" i="26"/>
  <c r="AG40" i="26"/>
  <c r="AC41" i="26"/>
  <c r="AD41" i="26"/>
  <c r="AE41" i="26"/>
  <c r="AF41" i="26"/>
  <c r="AG41" i="26"/>
  <c r="AC42" i="26"/>
  <c r="AD42" i="26"/>
  <c r="AE42" i="26"/>
  <c r="AF42" i="26"/>
  <c r="AG42" i="26"/>
  <c r="AC43" i="26"/>
  <c r="AD43" i="26"/>
  <c r="AE43" i="26"/>
  <c r="AF43" i="26"/>
  <c r="AG43" i="26"/>
  <c r="AC44" i="26"/>
  <c r="AD44" i="26"/>
  <c r="AE44" i="26"/>
  <c r="AF44" i="26"/>
  <c r="AG44" i="26"/>
  <c r="AC45" i="26"/>
  <c r="AD45" i="26"/>
  <c r="AE45" i="26"/>
  <c r="AF45" i="26"/>
  <c r="AG45" i="26"/>
  <c r="AC46" i="26"/>
  <c r="AD46" i="26"/>
  <c r="AE46" i="26"/>
  <c r="AF46" i="26"/>
  <c r="AG46" i="26"/>
  <c r="AC47" i="26"/>
  <c r="AD47" i="26"/>
  <c r="AE47" i="26"/>
  <c r="AF47" i="26"/>
  <c r="AG47" i="26"/>
  <c r="AC48" i="26"/>
  <c r="AD48" i="26"/>
  <c r="AE48" i="26"/>
  <c r="AF48" i="26"/>
  <c r="AG48" i="26"/>
  <c r="AC49" i="26"/>
  <c r="AD49" i="26"/>
  <c r="AE49" i="26"/>
  <c r="AF49" i="26"/>
  <c r="AG49" i="26"/>
  <c r="AC50" i="26"/>
  <c r="AD50" i="26"/>
  <c r="AE50" i="26"/>
  <c r="AF50" i="26"/>
  <c r="AG50" i="26"/>
  <c r="AC51" i="26"/>
  <c r="AD51" i="26"/>
  <c r="AE51" i="26"/>
  <c r="AF51" i="26"/>
  <c r="AG51" i="26"/>
  <c r="AC52" i="26"/>
  <c r="AD52" i="26"/>
  <c r="AE52" i="26"/>
  <c r="AF52" i="26"/>
  <c r="AG52" i="26"/>
  <c r="AC53" i="26"/>
  <c r="AD53" i="26"/>
  <c r="AE53" i="26"/>
  <c r="AF53" i="26"/>
  <c r="AG53" i="26"/>
  <c r="AC54" i="26"/>
  <c r="AD54" i="26"/>
  <c r="AE54" i="26"/>
  <c r="AF54" i="26"/>
  <c r="AG54" i="26"/>
  <c r="AC55" i="26"/>
  <c r="AD55" i="26"/>
  <c r="AE55" i="26"/>
  <c r="AF55" i="26"/>
  <c r="AG55" i="26"/>
  <c r="AC56" i="26"/>
  <c r="AD56" i="26"/>
  <c r="AE56" i="26"/>
  <c r="AF56" i="26"/>
  <c r="AG56" i="26"/>
  <c r="AC57" i="26"/>
  <c r="AD57" i="26"/>
  <c r="AE57" i="26"/>
  <c r="AF57" i="26"/>
  <c r="AG57" i="26"/>
  <c r="AC58" i="26"/>
  <c r="AD58" i="26"/>
  <c r="AE58" i="26"/>
  <c r="AF58" i="26"/>
  <c r="AG58" i="26"/>
  <c r="AC59" i="26"/>
  <c r="AD59" i="26"/>
  <c r="AE59" i="26"/>
  <c r="AF59" i="26"/>
  <c r="AG59" i="26"/>
  <c r="AG9" i="26"/>
  <c r="AF9" i="26"/>
  <c r="AE9" i="26"/>
  <c r="AD9" i="26"/>
  <c r="AC9" i="26"/>
  <c r="AV1" i="7"/>
  <c r="AS1" i="7"/>
  <c r="AP1" i="7"/>
  <c r="AM1" i="7"/>
  <c r="V1" i="7"/>
  <c r="S1" i="7"/>
  <c r="P1" i="7"/>
  <c r="M1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5" i="7"/>
  <c r="AM3" i="7" l="1"/>
  <c r="AH10" i="26"/>
  <c r="AH11" i="26"/>
  <c r="AH12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28" i="26"/>
  <c r="AH29" i="26"/>
  <c r="AH30" i="26"/>
  <c r="AH31" i="26"/>
  <c r="AH32" i="26"/>
  <c r="AH33" i="26"/>
  <c r="AH34" i="26"/>
  <c r="AH35" i="26"/>
  <c r="AH36" i="26"/>
  <c r="AH37" i="26"/>
  <c r="AH38" i="26"/>
  <c r="AH39" i="26"/>
  <c r="AH40" i="26"/>
  <c r="AH41" i="26"/>
  <c r="AH42" i="26"/>
  <c r="AH43" i="26"/>
  <c r="AH44" i="26"/>
  <c r="AH45" i="26"/>
  <c r="AH46" i="26"/>
  <c r="AH47" i="26"/>
  <c r="AH48" i="26"/>
  <c r="AH49" i="26"/>
  <c r="AH50" i="26"/>
  <c r="AH51" i="26"/>
  <c r="AH52" i="26"/>
  <c r="AH53" i="26"/>
  <c r="AH54" i="26"/>
  <c r="AH55" i="26"/>
  <c r="AH56" i="26"/>
  <c r="AH57" i="26"/>
  <c r="AH58" i="26"/>
  <c r="AH59" i="26"/>
  <c r="AH9" i="26"/>
  <c r="AH3" i="26"/>
  <c r="AG3" i="26"/>
  <c r="AF3" i="26"/>
  <c r="AE3" i="26"/>
  <c r="AD3" i="26"/>
  <c r="AC3" i="26"/>
  <c r="AA6" i="25"/>
  <c r="AB6" i="25"/>
  <c r="AC6" i="25"/>
  <c r="AD6" i="25"/>
  <c r="AA7" i="25"/>
  <c r="AB7" i="25"/>
  <c r="AC7" i="25"/>
  <c r="AD7" i="25"/>
  <c r="AA8" i="25"/>
  <c r="AB8" i="25"/>
  <c r="AC8" i="25"/>
  <c r="AD8" i="25"/>
  <c r="AA9" i="25"/>
  <c r="AB9" i="25"/>
  <c r="AC9" i="25"/>
  <c r="AD9" i="25"/>
  <c r="AA10" i="25"/>
  <c r="AB10" i="25"/>
  <c r="AC10" i="25"/>
  <c r="AD10" i="25"/>
  <c r="AA11" i="25"/>
  <c r="AB11" i="25"/>
  <c r="AC11" i="25"/>
  <c r="AD11" i="25"/>
  <c r="AA12" i="25"/>
  <c r="AB12" i="25"/>
  <c r="AC12" i="25"/>
  <c r="AD12" i="25"/>
  <c r="AA13" i="25"/>
  <c r="AB13" i="25"/>
  <c r="AC13" i="25"/>
  <c r="AD13" i="25"/>
  <c r="AA14" i="25"/>
  <c r="AB14" i="25"/>
  <c r="AC14" i="25"/>
  <c r="AD14" i="25"/>
  <c r="AA15" i="25"/>
  <c r="AB15" i="25"/>
  <c r="AC15" i="25"/>
  <c r="AD15" i="25"/>
  <c r="AA16" i="25"/>
  <c r="AB16" i="25"/>
  <c r="AC16" i="25"/>
  <c r="AD16" i="25"/>
  <c r="AA17" i="25"/>
  <c r="AB17" i="25"/>
  <c r="AC17" i="25"/>
  <c r="AD17" i="25"/>
  <c r="AA18" i="25"/>
  <c r="AB18" i="25"/>
  <c r="AC18" i="25"/>
  <c r="AD18" i="25"/>
  <c r="AA19" i="25"/>
  <c r="AB19" i="25"/>
  <c r="AC19" i="25"/>
  <c r="AD19" i="25"/>
  <c r="AA20" i="25"/>
  <c r="AB20" i="25"/>
  <c r="AC20" i="25"/>
  <c r="AD20" i="25"/>
  <c r="AA21" i="25"/>
  <c r="AB21" i="25"/>
  <c r="AC21" i="25"/>
  <c r="AD21" i="25"/>
  <c r="AA22" i="25"/>
  <c r="AB22" i="25"/>
  <c r="AC22" i="25"/>
  <c r="AD22" i="25"/>
  <c r="AA23" i="25"/>
  <c r="AB23" i="25"/>
  <c r="AC23" i="25"/>
  <c r="AD23" i="25"/>
  <c r="AA24" i="25"/>
  <c r="AB24" i="25"/>
  <c r="AC24" i="25"/>
  <c r="AD24" i="25"/>
  <c r="AA25" i="25"/>
  <c r="AB25" i="25"/>
  <c r="AC25" i="25"/>
  <c r="AD25" i="25"/>
  <c r="AA26" i="25"/>
  <c r="AB26" i="25"/>
  <c r="AC26" i="25"/>
  <c r="AD26" i="25"/>
  <c r="AA27" i="25"/>
  <c r="AB27" i="25"/>
  <c r="AC27" i="25"/>
  <c r="AD27" i="25"/>
  <c r="AA28" i="25"/>
  <c r="AB28" i="25"/>
  <c r="AC28" i="25"/>
  <c r="AD28" i="25"/>
  <c r="AA29" i="25"/>
  <c r="AB29" i="25"/>
  <c r="AC29" i="25"/>
  <c r="AD29" i="25"/>
  <c r="AA30" i="25"/>
  <c r="AB30" i="25"/>
  <c r="AC30" i="25"/>
  <c r="AD30" i="25"/>
  <c r="AA31" i="25"/>
  <c r="AB31" i="25"/>
  <c r="AC31" i="25"/>
  <c r="AD31" i="25"/>
  <c r="AA32" i="25"/>
  <c r="AB32" i="25"/>
  <c r="AC32" i="25"/>
  <c r="AD32" i="25"/>
  <c r="AA33" i="25"/>
  <c r="AB33" i="25"/>
  <c r="AC33" i="25"/>
  <c r="AD33" i="25"/>
  <c r="AA34" i="25"/>
  <c r="AB34" i="25"/>
  <c r="AC34" i="25"/>
  <c r="AD34" i="25"/>
  <c r="AA35" i="25"/>
  <c r="AB35" i="25"/>
  <c r="AC35" i="25"/>
  <c r="AD35" i="25"/>
  <c r="AA36" i="25"/>
  <c r="AB36" i="25"/>
  <c r="AC36" i="25"/>
  <c r="AD36" i="25"/>
  <c r="AA37" i="25"/>
  <c r="AB37" i="25"/>
  <c r="AC37" i="25"/>
  <c r="AD37" i="25"/>
  <c r="AA38" i="25"/>
  <c r="AB38" i="25"/>
  <c r="AC38" i="25"/>
  <c r="AD38" i="25"/>
  <c r="AA39" i="25"/>
  <c r="AB39" i="25"/>
  <c r="AC39" i="25"/>
  <c r="AD39" i="25"/>
  <c r="AA40" i="25"/>
  <c r="AB40" i="25"/>
  <c r="AC40" i="25"/>
  <c r="AD40" i="25"/>
  <c r="AA41" i="25"/>
  <c r="AB41" i="25"/>
  <c r="AC41" i="25"/>
  <c r="AD41" i="25"/>
  <c r="AA42" i="25"/>
  <c r="AB42" i="25"/>
  <c r="AC42" i="25"/>
  <c r="AD42" i="25"/>
  <c r="AA43" i="25"/>
  <c r="AB43" i="25"/>
  <c r="AC43" i="25"/>
  <c r="AD43" i="25"/>
  <c r="AA44" i="25"/>
  <c r="AB44" i="25"/>
  <c r="AC44" i="25"/>
  <c r="AD44" i="25"/>
  <c r="AA45" i="25"/>
  <c r="AB45" i="25"/>
  <c r="AC45" i="25"/>
  <c r="AD45" i="25"/>
  <c r="AA46" i="25"/>
  <c r="AB46" i="25"/>
  <c r="AC46" i="25"/>
  <c r="AD46" i="25"/>
  <c r="AA47" i="25"/>
  <c r="AB47" i="25"/>
  <c r="AC47" i="25"/>
  <c r="AD47" i="25"/>
  <c r="AA48" i="25"/>
  <c r="AB48" i="25"/>
  <c r="AC48" i="25"/>
  <c r="AD48" i="25"/>
  <c r="AA49" i="25"/>
  <c r="AB49" i="25"/>
  <c r="AC49" i="25"/>
  <c r="AD49" i="25"/>
  <c r="AA50" i="25"/>
  <c r="AB50" i="25"/>
  <c r="AC50" i="25"/>
  <c r="AD50" i="25"/>
  <c r="AA51" i="25"/>
  <c r="AB51" i="25"/>
  <c r="AC51" i="25"/>
  <c r="AD51" i="25"/>
  <c r="AA52" i="25"/>
  <c r="AB52" i="25"/>
  <c r="AC52" i="25"/>
  <c r="AD52" i="25"/>
  <c r="AA53" i="25"/>
  <c r="AB53" i="25"/>
  <c r="AC53" i="25"/>
  <c r="AD53" i="25"/>
  <c r="AA54" i="25"/>
  <c r="AB54" i="25"/>
  <c r="AC54" i="25"/>
  <c r="AD54" i="25"/>
  <c r="AA55" i="25"/>
  <c r="AB55" i="25"/>
  <c r="AC55" i="25"/>
  <c r="AD55" i="25"/>
  <c r="AD5" i="25"/>
  <c r="AC5" i="25"/>
  <c r="AB5" i="25"/>
  <c r="AA5" i="25"/>
  <c r="AD3" i="25"/>
  <c r="AC3" i="25"/>
  <c r="AB3" i="25"/>
  <c r="AA3" i="25"/>
  <c r="H6" i="25"/>
  <c r="I6" i="25"/>
  <c r="J6" i="25"/>
  <c r="K6" i="25"/>
  <c r="H7" i="25"/>
  <c r="I7" i="25"/>
  <c r="J7" i="25"/>
  <c r="K7" i="25"/>
  <c r="H8" i="25"/>
  <c r="I8" i="25"/>
  <c r="J8" i="25"/>
  <c r="K8" i="25"/>
  <c r="H9" i="25"/>
  <c r="I9" i="25"/>
  <c r="J9" i="25"/>
  <c r="K9" i="25"/>
  <c r="H10" i="25"/>
  <c r="I10" i="25"/>
  <c r="J10" i="25"/>
  <c r="K10" i="25"/>
  <c r="H11" i="25"/>
  <c r="I11" i="25"/>
  <c r="J11" i="25"/>
  <c r="K11" i="25"/>
  <c r="H12" i="25"/>
  <c r="I12" i="25"/>
  <c r="J12" i="25"/>
  <c r="K12" i="25"/>
  <c r="H13" i="25"/>
  <c r="I13" i="25"/>
  <c r="J13" i="25"/>
  <c r="K13" i="25"/>
  <c r="H14" i="25"/>
  <c r="I14" i="25"/>
  <c r="J14" i="25"/>
  <c r="K14" i="25"/>
  <c r="H15" i="25"/>
  <c r="I15" i="25"/>
  <c r="J15" i="25"/>
  <c r="K15" i="25"/>
  <c r="H16" i="25"/>
  <c r="I16" i="25"/>
  <c r="J16" i="25"/>
  <c r="K16" i="25"/>
  <c r="H17" i="25"/>
  <c r="I17" i="25"/>
  <c r="J17" i="25"/>
  <c r="K17" i="25"/>
  <c r="H18" i="25"/>
  <c r="I18" i="25"/>
  <c r="J18" i="25"/>
  <c r="K18" i="25"/>
  <c r="H19" i="25"/>
  <c r="I19" i="25"/>
  <c r="J19" i="25"/>
  <c r="K19" i="25"/>
  <c r="H20" i="25"/>
  <c r="I20" i="25"/>
  <c r="J20" i="25"/>
  <c r="K20" i="25"/>
  <c r="H21" i="25"/>
  <c r="I21" i="25"/>
  <c r="J21" i="25"/>
  <c r="K21" i="25"/>
  <c r="H22" i="25"/>
  <c r="I22" i="25"/>
  <c r="J22" i="25"/>
  <c r="K22" i="25"/>
  <c r="H23" i="25"/>
  <c r="I23" i="25"/>
  <c r="J23" i="25"/>
  <c r="K23" i="25"/>
  <c r="H24" i="25"/>
  <c r="I24" i="25"/>
  <c r="J24" i="25"/>
  <c r="K24" i="25"/>
  <c r="H25" i="25"/>
  <c r="I25" i="25"/>
  <c r="J25" i="25"/>
  <c r="K25" i="25"/>
  <c r="H26" i="25"/>
  <c r="I26" i="25"/>
  <c r="J26" i="25"/>
  <c r="K26" i="25"/>
  <c r="H27" i="25"/>
  <c r="I27" i="25"/>
  <c r="J27" i="25"/>
  <c r="K27" i="25"/>
  <c r="H28" i="25"/>
  <c r="I28" i="25"/>
  <c r="J28" i="25"/>
  <c r="K28" i="25"/>
  <c r="H29" i="25"/>
  <c r="I29" i="25"/>
  <c r="J29" i="25"/>
  <c r="K29" i="25"/>
  <c r="H30" i="25"/>
  <c r="I30" i="25"/>
  <c r="J30" i="25"/>
  <c r="K30" i="25"/>
  <c r="H31" i="25"/>
  <c r="I31" i="25"/>
  <c r="J31" i="25"/>
  <c r="K31" i="25"/>
  <c r="H32" i="25"/>
  <c r="I32" i="25"/>
  <c r="J32" i="25"/>
  <c r="K32" i="25"/>
  <c r="H33" i="25"/>
  <c r="I33" i="25"/>
  <c r="J33" i="25"/>
  <c r="K33" i="25"/>
  <c r="H34" i="25"/>
  <c r="I34" i="25"/>
  <c r="J34" i="25"/>
  <c r="K34" i="25"/>
  <c r="H35" i="25"/>
  <c r="I35" i="25"/>
  <c r="J35" i="25"/>
  <c r="K35" i="25"/>
  <c r="H36" i="25"/>
  <c r="I36" i="25"/>
  <c r="J36" i="25"/>
  <c r="K36" i="25"/>
  <c r="H37" i="25"/>
  <c r="I37" i="25"/>
  <c r="J37" i="25"/>
  <c r="K37" i="25"/>
  <c r="H38" i="25"/>
  <c r="I38" i="25"/>
  <c r="J38" i="25"/>
  <c r="K38" i="25"/>
  <c r="H39" i="25"/>
  <c r="I39" i="25"/>
  <c r="J39" i="25"/>
  <c r="K39" i="25"/>
  <c r="H40" i="25"/>
  <c r="I40" i="25"/>
  <c r="J40" i="25"/>
  <c r="K40" i="25"/>
  <c r="H41" i="25"/>
  <c r="I41" i="25"/>
  <c r="J41" i="25"/>
  <c r="K41" i="25"/>
  <c r="H42" i="25"/>
  <c r="I42" i="25"/>
  <c r="J42" i="25"/>
  <c r="K42" i="25"/>
  <c r="H43" i="25"/>
  <c r="I43" i="25"/>
  <c r="J43" i="25"/>
  <c r="K43" i="25"/>
  <c r="H44" i="25"/>
  <c r="I44" i="25"/>
  <c r="J44" i="25"/>
  <c r="K44" i="25"/>
  <c r="H45" i="25"/>
  <c r="I45" i="25"/>
  <c r="J45" i="25"/>
  <c r="K45" i="25"/>
  <c r="H46" i="25"/>
  <c r="I46" i="25"/>
  <c r="J46" i="25"/>
  <c r="K46" i="25"/>
  <c r="H47" i="25"/>
  <c r="I47" i="25"/>
  <c r="J47" i="25"/>
  <c r="K47" i="25"/>
  <c r="H48" i="25"/>
  <c r="I48" i="25"/>
  <c r="J48" i="25"/>
  <c r="K48" i="25"/>
  <c r="H49" i="25"/>
  <c r="I49" i="25"/>
  <c r="J49" i="25"/>
  <c r="K49" i="25"/>
  <c r="H50" i="25"/>
  <c r="I50" i="25"/>
  <c r="J50" i="25"/>
  <c r="K50" i="25"/>
  <c r="H51" i="25"/>
  <c r="I51" i="25"/>
  <c r="J51" i="25"/>
  <c r="K51" i="25"/>
  <c r="H52" i="25"/>
  <c r="I52" i="25"/>
  <c r="J52" i="25"/>
  <c r="K52" i="25"/>
  <c r="H53" i="25"/>
  <c r="I53" i="25"/>
  <c r="J53" i="25"/>
  <c r="K53" i="25"/>
  <c r="H54" i="25"/>
  <c r="I54" i="25"/>
  <c r="J54" i="25"/>
  <c r="K54" i="25"/>
  <c r="H55" i="25"/>
  <c r="I55" i="25"/>
  <c r="J55" i="25"/>
  <c r="K55" i="25"/>
  <c r="K3" i="25"/>
  <c r="I3" i="25"/>
  <c r="J3" i="25"/>
  <c r="H5" i="25"/>
  <c r="H3" i="25"/>
  <c r="I5" i="25"/>
  <c r="J5" i="25"/>
  <c r="K5" i="25"/>
  <c r="F3" i="26"/>
  <c r="I3" i="26"/>
  <c r="H3" i="26"/>
  <c r="G3" i="26"/>
  <c r="Z5" i="26" l="1"/>
  <c r="Z47" i="26" s="1"/>
  <c r="G5" i="26"/>
  <c r="G25" i="26" s="1"/>
  <c r="I5" i="26"/>
  <c r="I11" i="26" s="1"/>
  <c r="H5" i="26"/>
  <c r="H18" i="26" s="1"/>
  <c r="W5" i="26"/>
  <c r="X5" i="26"/>
  <c r="Y5" i="26"/>
  <c r="Z15" i="26"/>
  <c r="Z23" i="26"/>
  <c r="Z31" i="26"/>
  <c r="Z39" i="26"/>
  <c r="Z55" i="26"/>
  <c r="Z14" i="26"/>
  <c r="Z22" i="26"/>
  <c r="Z30" i="26"/>
  <c r="Z38" i="26"/>
  <c r="Z13" i="26"/>
  <c r="Z21" i="26"/>
  <c r="Z29" i="26"/>
  <c r="Z37" i="26"/>
  <c r="Z45" i="26"/>
  <c r="Z11" i="26"/>
  <c r="Z27" i="26"/>
  <c r="Z35" i="26"/>
  <c r="Z43" i="26"/>
  <c r="Z59" i="26"/>
  <c r="Z20" i="26"/>
  <c r="Z28" i="26"/>
  <c r="Z36" i="26"/>
  <c r="Z44" i="26"/>
  <c r="Z52" i="26"/>
  <c r="Z51" i="26"/>
  <c r="Z10" i="26"/>
  <c r="Z25" i="26"/>
  <c r="Z40" i="26"/>
  <c r="Z41" i="26"/>
  <c r="Z16" i="26"/>
  <c r="Z50" i="26"/>
  <c r="Z26" i="26"/>
  <c r="Z32" i="26"/>
  <c r="Z42" i="26"/>
  <c r="Z18" i="26"/>
  <c r="Z33" i="26"/>
  <c r="Z48" i="26"/>
  <c r="Z54" i="26"/>
  <c r="Z24" i="26"/>
  <c r="Z49" i="26"/>
  <c r="Z57" i="26"/>
  <c r="Z9" i="26"/>
  <c r="Z17" i="26"/>
  <c r="I45" i="26"/>
  <c r="I57" i="26"/>
  <c r="I49" i="26"/>
  <c r="I31" i="26"/>
  <c r="G49" i="26"/>
  <c r="G57" i="26"/>
  <c r="G16" i="26"/>
  <c r="G10" i="26"/>
  <c r="G53" i="26"/>
  <c r="G56" i="26"/>
  <c r="G12" i="26"/>
  <c r="G9" i="26"/>
  <c r="G14" i="26"/>
  <c r="G20" i="26"/>
  <c r="G26" i="26"/>
  <c r="G31" i="26"/>
  <c r="G45" i="26"/>
  <c r="G13" i="26"/>
  <c r="G22" i="26"/>
  <c r="G28" i="26"/>
  <c r="F5" i="26"/>
  <c r="AH7" i="26"/>
  <c r="AH6" i="26" s="1"/>
  <c r="D3" i="26"/>
  <c r="Q3" i="26"/>
  <c r="P3" i="26"/>
  <c r="O3" i="26"/>
  <c r="N3" i="26"/>
  <c r="M3" i="26"/>
  <c r="L3" i="26"/>
  <c r="E3" i="26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31" i="25"/>
  <c r="AK32" i="25"/>
  <c r="AK33" i="25"/>
  <c r="AK34" i="25"/>
  <c r="AK35" i="25"/>
  <c r="AK36" i="25"/>
  <c r="AK37" i="25"/>
  <c r="AK38" i="25"/>
  <c r="AK39" i="25"/>
  <c r="AK40" i="25"/>
  <c r="AK41" i="25"/>
  <c r="AK42" i="25"/>
  <c r="AK43" i="25"/>
  <c r="AK44" i="25"/>
  <c r="AK45" i="25"/>
  <c r="AK46" i="25"/>
  <c r="AK47" i="25"/>
  <c r="AK48" i="25"/>
  <c r="AK49" i="25"/>
  <c r="AK50" i="25"/>
  <c r="AK51" i="25"/>
  <c r="AK52" i="25"/>
  <c r="AK53" i="25"/>
  <c r="AK54" i="25"/>
  <c r="AK55" i="25"/>
  <c r="AK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" i="25"/>
  <c r="AG6" i="25"/>
  <c r="AH6" i="25"/>
  <c r="AI6" i="25"/>
  <c r="AJ6" i="25"/>
  <c r="AL6" i="25"/>
  <c r="AG7" i="25"/>
  <c r="AH7" i="25"/>
  <c r="AI7" i="25"/>
  <c r="AJ7" i="25"/>
  <c r="AL7" i="25"/>
  <c r="AG8" i="25"/>
  <c r="AH8" i="25"/>
  <c r="AI8" i="25"/>
  <c r="AJ8" i="25"/>
  <c r="AL8" i="25"/>
  <c r="AG9" i="25"/>
  <c r="AH9" i="25"/>
  <c r="AI9" i="25"/>
  <c r="AJ9" i="25"/>
  <c r="AL9" i="25"/>
  <c r="AG10" i="25"/>
  <c r="AH10" i="25"/>
  <c r="AI10" i="25"/>
  <c r="AJ10" i="25"/>
  <c r="AL10" i="25"/>
  <c r="AG11" i="25"/>
  <c r="AH11" i="25"/>
  <c r="AI11" i="25"/>
  <c r="AJ11" i="25"/>
  <c r="AL11" i="25"/>
  <c r="AG12" i="25"/>
  <c r="AH12" i="25"/>
  <c r="AI12" i="25"/>
  <c r="AJ12" i="25"/>
  <c r="AL12" i="25"/>
  <c r="AG13" i="25"/>
  <c r="AH13" i="25"/>
  <c r="AI13" i="25"/>
  <c r="AJ13" i="25"/>
  <c r="AL13" i="25"/>
  <c r="AG14" i="25"/>
  <c r="AH14" i="25"/>
  <c r="AI14" i="25"/>
  <c r="AJ14" i="25"/>
  <c r="AL14" i="25"/>
  <c r="AG15" i="25"/>
  <c r="AH15" i="25"/>
  <c r="AI15" i="25"/>
  <c r="AJ15" i="25"/>
  <c r="AL15" i="25"/>
  <c r="AG16" i="25"/>
  <c r="AH16" i="25"/>
  <c r="AI16" i="25"/>
  <c r="AJ16" i="25"/>
  <c r="AL16" i="25"/>
  <c r="AG17" i="25"/>
  <c r="AH17" i="25"/>
  <c r="AI17" i="25"/>
  <c r="AJ17" i="25"/>
  <c r="AL17" i="25"/>
  <c r="AG18" i="25"/>
  <c r="AH18" i="25"/>
  <c r="AI18" i="25"/>
  <c r="AJ18" i="25"/>
  <c r="AL18" i="25"/>
  <c r="AG19" i="25"/>
  <c r="AH19" i="25"/>
  <c r="AI19" i="25"/>
  <c r="AJ19" i="25"/>
  <c r="AL19" i="25"/>
  <c r="AG20" i="25"/>
  <c r="AH20" i="25"/>
  <c r="AI20" i="25"/>
  <c r="AJ20" i="25"/>
  <c r="AL20" i="25"/>
  <c r="AG21" i="25"/>
  <c r="AH21" i="25"/>
  <c r="AI21" i="25"/>
  <c r="AJ21" i="25"/>
  <c r="AL21" i="25"/>
  <c r="AG22" i="25"/>
  <c r="AH22" i="25"/>
  <c r="AI22" i="25"/>
  <c r="AJ22" i="25"/>
  <c r="AL22" i="25"/>
  <c r="AG23" i="25"/>
  <c r="AH23" i="25"/>
  <c r="AI23" i="25"/>
  <c r="AJ23" i="25"/>
  <c r="AL23" i="25"/>
  <c r="AG24" i="25"/>
  <c r="AH24" i="25"/>
  <c r="AI24" i="25"/>
  <c r="AJ24" i="25"/>
  <c r="AL24" i="25"/>
  <c r="AG25" i="25"/>
  <c r="AH25" i="25"/>
  <c r="AI25" i="25"/>
  <c r="AJ25" i="25"/>
  <c r="AL25" i="25"/>
  <c r="AG26" i="25"/>
  <c r="AH26" i="25"/>
  <c r="AI26" i="25"/>
  <c r="AJ26" i="25"/>
  <c r="AL26" i="25"/>
  <c r="AG27" i="25"/>
  <c r="AH27" i="25"/>
  <c r="AI27" i="25"/>
  <c r="AJ27" i="25"/>
  <c r="AL27" i="25"/>
  <c r="AG28" i="25"/>
  <c r="AH28" i="25"/>
  <c r="AI28" i="25"/>
  <c r="AJ28" i="25"/>
  <c r="AL28" i="25"/>
  <c r="AG29" i="25"/>
  <c r="AH29" i="25"/>
  <c r="AI29" i="25"/>
  <c r="AJ29" i="25"/>
  <c r="AL29" i="25"/>
  <c r="AG30" i="25"/>
  <c r="AH30" i="25"/>
  <c r="AI30" i="25"/>
  <c r="AJ30" i="25"/>
  <c r="AL30" i="25"/>
  <c r="AG31" i="25"/>
  <c r="AH31" i="25"/>
  <c r="AI31" i="25"/>
  <c r="AJ31" i="25"/>
  <c r="AL31" i="25"/>
  <c r="AG32" i="25"/>
  <c r="AH32" i="25"/>
  <c r="AI32" i="25"/>
  <c r="AJ32" i="25"/>
  <c r="AL32" i="25"/>
  <c r="AG33" i="25"/>
  <c r="AH33" i="25"/>
  <c r="AI33" i="25"/>
  <c r="AJ33" i="25"/>
  <c r="AL33" i="25"/>
  <c r="AG34" i="25"/>
  <c r="AH34" i="25"/>
  <c r="AI34" i="25"/>
  <c r="AJ34" i="25"/>
  <c r="AL34" i="25"/>
  <c r="AG35" i="25"/>
  <c r="AH35" i="25"/>
  <c r="AI35" i="25"/>
  <c r="AJ35" i="25"/>
  <c r="AL35" i="25"/>
  <c r="AG36" i="25"/>
  <c r="AH36" i="25"/>
  <c r="AI36" i="25"/>
  <c r="AJ36" i="25"/>
  <c r="AL36" i="25"/>
  <c r="AG37" i="25"/>
  <c r="AH37" i="25"/>
  <c r="AI37" i="25"/>
  <c r="AJ37" i="25"/>
  <c r="AL37" i="25"/>
  <c r="AG38" i="25"/>
  <c r="AH38" i="25"/>
  <c r="AI38" i="25"/>
  <c r="AJ38" i="25"/>
  <c r="AL38" i="25"/>
  <c r="AG39" i="25"/>
  <c r="AH39" i="25"/>
  <c r="AI39" i="25"/>
  <c r="AJ39" i="25"/>
  <c r="AL39" i="25"/>
  <c r="AG40" i="25"/>
  <c r="AH40" i="25"/>
  <c r="AI40" i="25"/>
  <c r="AJ40" i="25"/>
  <c r="AL40" i="25"/>
  <c r="AG41" i="25"/>
  <c r="AH41" i="25"/>
  <c r="AI41" i="25"/>
  <c r="AJ41" i="25"/>
  <c r="AL41" i="25"/>
  <c r="AG42" i="25"/>
  <c r="AH42" i="25"/>
  <c r="AI42" i="25"/>
  <c r="AJ42" i="25"/>
  <c r="AL42" i="25"/>
  <c r="AG43" i="25"/>
  <c r="AH43" i="25"/>
  <c r="AI43" i="25"/>
  <c r="AJ43" i="25"/>
  <c r="AL43" i="25"/>
  <c r="AG44" i="25"/>
  <c r="AH44" i="25"/>
  <c r="AI44" i="25"/>
  <c r="AJ44" i="25"/>
  <c r="AL44" i="25"/>
  <c r="AG45" i="25"/>
  <c r="AH45" i="25"/>
  <c r="AI45" i="25"/>
  <c r="AJ45" i="25"/>
  <c r="AL45" i="25"/>
  <c r="AG46" i="25"/>
  <c r="AH46" i="25"/>
  <c r="AI46" i="25"/>
  <c r="AJ46" i="25"/>
  <c r="AL46" i="25"/>
  <c r="AG47" i="25"/>
  <c r="AH47" i="25"/>
  <c r="AI47" i="25"/>
  <c r="AJ47" i="25"/>
  <c r="AL47" i="25"/>
  <c r="AG48" i="25"/>
  <c r="AH48" i="25"/>
  <c r="AI48" i="25"/>
  <c r="AJ48" i="25"/>
  <c r="AL48" i="25"/>
  <c r="AG49" i="25"/>
  <c r="AH49" i="25"/>
  <c r="AI49" i="25"/>
  <c r="AJ49" i="25"/>
  <c r="AL49" i="25"/>
  <c r="AG50" i="25"/>
  <c r="AH50" i="25"/>
  <c r="AI50" i="25"/>
  <c r="AJ50" i="25"/>
  <c r="AL50" i="25"/>
  <c r="AG51" i="25"/>
  <c r="AH51" i="25"/>
  <c r="AI51" i="25"/>
  <c r="AJ51" i="25"/>
  <c r="AL51" i="25"/>
  <c r="AG52" i="25"/>
  <c r="AH52" i="25"/>
  <c r="AI52" i="25"/>
  <c r="AJ52" i="25"/>
  <c r="AL52" i="25"/>
  <c r="AG53" i="25"/>
  <c r="AH53" i="25"/>
  <c r="AI53" i="25"/>
  <c r="AJ53" i="25"/>
  <c r="AL53" i="25"/>
  <c r="AG54" i="25"/>
  <c r="AH54" i="25"/>
  <c r="AI54" i="25"/>
  <c r="AJ54" i="25"/>
  <c r="AL54" i="25"/>
  <c r="AG55" i="25"/>
  <c r="AH55" i="25"/>
  <c r="AI55" i="25"/>
  <c r="AJ55" i="25"/>
  <c r="AL55" i="25"/>
  <c r="AL5" i="25"/>
  <c r="AJ5" i="25"/>
  <c r="AI5" i="25"/>
  <c r="AH5" i="25"/>
  <c r="AG5" i="25"/>
  <c r="AL3" i="25"/>
  <c r="AK3" i="25"/>
  <c r="AJ3" i="25"/>
  <c r="AI3" i="25"/>
  <c r="AH3" i="25"/>
  <c r="AG3" i="25"/>
  <c r="N6" i="25"/>
  <c r="O6" i="25"/>
  <c r="P6" i="25"/>
  <c r="Q6" i="25"/>
  <c r="S6" i="25"/>
  <c r="N7" i="25"/>
  <c r="O7" i="25"/>
  <c r="P7" i="25"/>
  <c r="Q7" i="25"/>
  <c r="S7" i="25"/>
  <c r="N8" i="25"/>
  <c r="O8" i="25"/>
  <c r="P8" i="25"/>
  <c r="Q8" i="25"/>
  <c r="S8" i="25"/>
  <c r="N9" i="25"/>
  <c r="O9" i="25"/>
  <c r="P9" i="25"/>
  <c r="Q9" i="25"/>
  <c r="S9" i="25"/>
  <c r="N10" i="25"/>
  <c r="O10" i="25"/>
  <c r="P10" i="25"/>
  <c r="Q10" i="25"/>
  <c r="S10" i="25"/>
  <c r="N11" i="25"/>
  <c r="O11" i="25"/>
  <c r="P11" i="25"/>
  <c r="Q11" i="25"/>
  <c r="S11" i="25"/>
  <c r="N12" i="25"/>
  <c r="O12" i="25"/>
  <c r="P12" i="25"/>
  <c r="Q12" i="25"/>
  <c r="S12" i="25"/>
  <c r="N13" i="25"/>
  <c r="O13" i="25"/>
  <c r="P13" i="25"/>
  <c r="Q13" i="25"/>
  <c r="S13" i="25"/>
  <c r="N14" i="25"/>
  <c r="O14" i="25"/>
  <c r="P14" i="25"/>
  <c r="Q14" i="25"/>
  <c r="S14" i="25"/>
  <c r="N15" i="25"/>
  <c r="O15" i="25"/>
  <c r="P15" i="25"/>
  <c r="Q15" i="25"/>
  <c r="S15" i="25"/>
  <c r="N16" i="25"/>
  <c r="O16" i="25"/>
  <c r="P16" i="25"/>
  <c r="Q16" i="25"/>
  <c r="S16" i="25"/>
  <c r="N17" i="25"/>
  <c r="O17" i="25"/>
  <c r="P17" i="25"/>
  <c r="Q17" i="25"/>
  <c r="S17" i="25"/>
  <c r="N18" i="25"/>
  <c r="O18" i="25"/>
  <c r="P18" i="25"/>
  <c r="Q18" i="25"/>
  <c r="S18" i="25"/>
  <c r="N19" i="25"/>
  <c r="O19" i="25"/>
  <c r="P19" i="25"/>
  <c r="Q19" i="25"/>
  <c r="S19" i="25"/>
  <c r="N20" i="25"/>
  <c r="O20" i="25"/>
  <c r="P20" i="25"/>
  <c r="Q20" i="25"/>
  <c r="S20" i="25"/>
  <c r="N21" i="25"/>
  <c r="O21" i="25"/>
  <c r="P21" i="25"/>
  <c r="Q21" i="25"/>
  <c r="S21" i="25"/>
  <c r="N22" i="25"/>
  <c r="O22" i="25"/>
  <c r="P22" i="25"/>
  <c r="Q22" i="25"/>
  <c r="S22" i="25"/>
  <c r="N23" i="25"/>
  <c r="O23" i="25"/>
  <c r="P23" i="25"/>
  <c r="Q23" i="25"/>
  <c r="S23" i="25"/>
  <c r="N24" i="25"/>
  <c r="O24" i="25"/>
  <c r="P24" i="25"/>
  <c r="Q24" i="25"/>
  <c r="S24" i="25"/>
  <c r="N25" i="25"/>
  <c r="O25" i="25"/>
  <c r="P25" i="25"/>
  <c r="Q25" i="25"/>
  <c r="S25" i="25"/>
  <c r="N26" i="25"/>
  <c r="O26" i="25"/>
  <c r="P26" i="25"/>
  <c r="Q26" i="25"/>
  <c r="S26" i="25"/>
  <c r="N27" i="25"/>
  <c r="O27" i="25"/>
  <c r="P27" i="25"/>
  <c r="Q27" i="25"/>
  <c r="S27" i="25"/>
  <c r="N28" i="25"/>
  <c r="O28" i="25"/>
  <c r="P28" i="25"/>
  <c r="Q28" i="25"/>
  <c r="S28" i="25"/>
  <c r="N29" i="25"/>
  <c r="O29" i="25"/>
  <c r="P29" i="25"/>
  <c r="Q29" i="25"/>
  <c r="S29" i="25"/>
  <c r="N30" i="25"/>
  <c r="O30" i="25"/>
  <c r="P30" i="25"/>
  <c r="Q30" i="25"/>
  <c r="S30" i="25"/>
  <c r="N31" i="25"/>
  <c r="O31" i="25"/>
  <c r="P31" i="25"/>
  <c r="Q31" i="25"/>
  <c r="S31" i="25"/>
  <c r="N32" i="25"/>
  <c r="O32" i="25"/>
  <c r="P32" i="25"/>
  <c r="Q32" i="25"/>
  <c r="S32" i="25"/>
  <c r="N33" i="25"/>
  <c r="O33" i="25"/>
  <c r="P33" i="25"/>
  <c r="Q33" i="25"/>
  <c r="S33" i="25"/>
  <c r="N34" i="25"/>
  <c r="O34" i="25"/>
  <c r="P34" i="25"/>
  <c r="Q34" i="25"/>
  <c r="S34" i="25"/>
  <c r="N35" i="25"/>
  <c r="O35" i="25"/>
  <c r="P35" i="25"/>
  <c r="Q35" i="25"/>
  <c r="S35" i="25"/>
  <c r="N36" i="25"/>
  <c r="O36" i="25"/>
  <c r="P36" i="25"/>
  <c r="Q36" i="25"/>
  <c r="S36" i="25"/>
  <c r="N37" i="25"/>
  <c r="O37" i="25"/>
  <c r="P37" i="25"/>
  <c r="Q37" i="25"/>
  <c r="S37" i="25"/>
  <c r="N38" i="25"/>
  <c r="O38" i="25"/>
  <c r="P38" i="25"/>
  <c r="Q38" i="25"/>
  <c r="S38" i="25"/>
  <c r="N39" i="25"/>
  <c r="O39" i="25"/>
  <c r="P39" i="25"/>
  <c r="Q39" i="25"/>
  <c r="S39" i="25"/>
  <c r="N40" i="25"/>
  <c r="O40" i="25"/>
  <c r="P40" i="25"/>
  <c r="Q40" i="25"/>
  <c r="S40" i="25"/>
  <c r="N41" i="25"/>
  <c r="O41" i="25"/>
  <c r="P41" i="25"/>
  <c r="Q41" i="25"/>
  <c r="S41" i="25"/>
  <c r="N42" i="25"/>
  <c r="O42" i="25"/>
  <c r="P42" i="25"/>
  <c r="Q42" i="25"/>
  <c r="S42" i="25"/>
  <c r="N43" i="25"/>
  <c r="O43" i="25"/>
  <c r="P43" i="25"/>
  <c r="Q43" i="25"/>
  <c r="S43" i="25"/>
  <c r="N44" i="25"/>
  <c r="O44" i="25"/>
  <c r="P44" i="25"/>
  <c r="Q44" i="25"/>
  <c r="S44" i="25"/>
  <c r="N45" i="25"/>
  <c r="O45" i="25"/>
  <c r="P45" i="25"/>
  <c r="Q45" i="25"/>
  <c r="S45" i="25"/>
  <c r="N46" i="25"/>
  <c r="O46" i="25"/>
  <c r="P46" i="25"/>
  <c r="Q46" i="25"/>
  <c r="S46" i="25"/>
  <c r="N47" i="25"/>
  <c r="O47" i="25"/>
  <c r="P47" i="25"/>
  <c r="Q47" i="25"/>
  <c r="S47" i="25"/>
  <c r="N48" i="25"/>
  <c r="O48" i="25"/>
  <c r="P48" i="25"/>
  <c r="Q48" i="25"/>
  <c r="S48" i="25"/>
  <c r="N49" i="25"/>
  <c r="O49" i="25"/>
  <c r="P49" i="25"/>
  <c r="Q49" i="25"/>
  <c r="S49" i="25"/>
  <c r="N50" i="25"/>
  <c r="O50" i="25"/>
  <c r="P50" i="25"/>
  <c r="Q50" i="25"/>
  <c r="S50" i="25"/>
  <c r="N51" i="25"/>
  <c r="O51" i="25"/>
  <c r="P51" i="25"/>
  <c r="Q51" i="25"/>
  <c r="S51" i="25"/>
  <c r="N52" i="25"/>
  <c r="O52" i="25"/>
  <c r="P52" i="25"/>
  <c r="Q52" i="25"/>
  <c r="S52" i="25"/>
  <c r="N53" i="25"/>
  <c r="O53" i="25"/>
  <c r="P53" i="25"/>
  <c r="Q53" i="25"/>
  <c r="S53" i="25"/>
  <c r="N54" i="25"/>
  <c r="O54" i="25"/>
  <c r="P54" i="25"/>
  <c r="Q54" i="25"/>
  <c r="S54" i="25"/>
  <c r="N55" i="25"/>
  <c r="O55" i="25"/>
  <c r="P55" i="25"/>
  <c r="Q55" i="25"/>
  <c r="S55" i="25"/>
  <c r="S5" i="25"/>
  <c r="S3" i="25"/>
  <c r="R3" i="25"/>
  <c r="Q5" i="25"/>
  <c r="Q3" i="25"/>
  <c r="P5" i="25"/>
  <c r="P3" i="25"/>
  <c r="O5" i="25"/>
  <c r="O3" i="25"/>
  <c r="N5" i="25"/>
  <c r="N3" i="25"/>
  <c r="Y6" i="25"/>
  <c r="Z6" i="25"/>
  <c r="Y7" i="25"/>
  <c r="Z7" i="25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Y16" i="25"/>
  <c r="Z16" i="25"/>
  <c r="Y17" i="25"/>
  <c r="Z17" i="25"/>
  <c r="Y18" i="25"/>
  <c r="Z18" i="25"/>
  <c r="Y19" i="25"/>
  <c r="Z19" i="25"/>
  <c r="Y20" i="25"/>
  <c r="Z20" i="25"/>
  <c r="Y21" i="25"/>
  <c r="Z21" i="25"/>
  <c r="Y22" i="25"/>
  <c r="Z22" i="25"/>
  <c r="Y23" i="25"/>
  <c r="Z23" i="25"/>
  <c r="Y24" i="25"/>
  <c r="Z24" i="25"/>
  <c r="Y25" i="25"/>
  <c r="Z25" i="25"/>
  <c r="Y26" i="25"/>
  <c r="Z26" i="25"/>
  <c r="Y27" i="25"/>
  <c r="Z27" i="25"/>
  <c r="Y28" i="25"/>
  <c r="Z28" i="25"/>
  <c r="Y29" i="25"/>
  <c r="Z29" i="25"/>
  <c r="Y30" i="25"/>
  <c r="Z30" i="25"/>
  <c r="Y31" i="25"/>
  <c r="Z31" i="25"/>
  <c r="Y32" i="25"/>
  <c r="Z32" i="25"/>
  <c r="Y33" i="25"/>
  <c r="Z33" i="25"/>
  <c r="Y34" i="25"/>
  <c r="Z34" i="25"/>
  <c r="Y35" i="25"/>
  <c r="Z35" i="25"/>
  <c r="Y36" i="25"/>
  <c r="Z36" i="25"/>
  <c r="Y37" i="25"/>
  <c r="Z37" i="25"/>
  <c r="Y38" i="25"/>
  <c r="Z38" i="25"/>
  <c r="Y39" i="25"/>
  <c r="Z39" i="25"/>
  <c r="Y40" i="25"/>
  <c r="Z40" i="25"/>
  <c r="Y41" i="25"/>
  <c r="Z41" i="25"/>
  <c r="Y42" i="25"/>
  <c r="Z42" i="25"/>
  <c r="Y43" i="25"/>
  <c r="Z43" i="25"/>
  <c r="Y44" i="25"/>
  <c r="Z44" i="25"/>
  <c r="Y45" i="25"/>
  <c r="Z45" i="25"/>
  <c r="Y46" i="25"/>
  <c r="Z46" i="25"/>
  <c r="Y47" i="25"/>
  <c r="Z47" i="25"/>
  <c r="Y48" i="25"/>
  <c r="Z48" i="25"/>
  <c r="Y49" i="25"/>
  <c r="Z49" i="25"/>
  <c r="Y50" i="25"/>
  <c r="Z50" i="25"/>
  <c r="Y51" i="25"/>
  <c r="Z51" i="25"/>
  <c r="Y52" i="25"/>
  <c r="Z52" i="25"/>
  <c r="Y53" i="25"/>
  <c r="Z53" i="25"/>
  <c r="Y54" i="25"/>
  <c r="Z54" i="25"/>
  <c r="Y55" i="25"/>
  <c r="Z55" i="25"/>
  <c r="Z5" i="25"/>
  <c r="Y5" i="25"/>
  <c r="Z3" i="25"/>
  <c r="Y3" i="25"/>
  <c r="F6" i="25"/>
  <c r="G6" i="25"/>
  <c r="F7" i="25"/>
  <c r="G7" i="25"/>
  <c r="F8" i="25"/>
  <c r="G8" i="25"/>
  <c r="F9" i="25"/>
  <c r="G9" i="25"/>
  <c r="F10" i="25"/>
  <c r="G10" i="25"/>
  <c r="F11" i="25"/>
  <c r="G11" i="25"/>
  <c r="F12" i="25"/>
  <c r="G12" i="25"/>
  <c r="F13" i="25"/>
  <c r="G13" i="25"/>
  <c r="F14" i="25"/>
  <c r="G14" i="25"/>
  <c r="F15" i="25"/>
  <c r="G15" i="25"/>
  <c r="F16" i="25"/>
  <c r="G16" i="25"/>
  <c r="F17" i="25"/>
  <c r="G17" i="25"/>
  <c r="F18" i="25"/>
  <c r="G18" i="25"/>
  <c r="F19" i="25"/>
  <c r="G19" i="25"/>
  <c r="F20" i="25"/>
  <c r="G20" i="25"/>
  <c r="F21" i="25"/>
  <c r="G21" i="25"/>
  <c r="F22" i="25"/>
  <c r="G22" i="25"/>
  <c r="F23" i="25"/>
  <c r="G23" i="25"/>
  <c r="F24" i="25"/>
  <c r="G24" i="25"/>
  <c r="F25" i="25"/>
  <c r="G25" i="25"/>
  <c r="F26" i="25"/>
  <c r="G26" i="25"/>
  <c r="F27" i="25"/>
  <c r="G27" i="25"/>
  <c r="F28" i="25"/>
  <c r="G28" i="25"/>
  <c r="F29" i="25"/>
  <c r="G29" i="25"/>
  <c r="F30" i="25"/>
  <c r="G30" i="25"/>
  <c r="F31" i="25"/>
  <c r="G31" i="25"/>
  <c r="F32" i="25"/>
  <c r="G32" i="25"/>
  <c r="F33" i="25"/>
  <c r="G33" i="25"/>
  <c r="F34" i="25"/>
  <c r="G34" i="25"/>
  <c r="F35" i="25"/>
  <c r="G35" i="25"/>
  <c r="F36" i="25"/>
  <c r="G36" i="25"/>
  <c r="F37" i="25"/>
  <c r="G37" i="25"/>
  <c r="F38" i="25"/>
  <c r="G38" i="25"/>
  <c r="F39" i="25"/>
  <c r="G39" i="25"/>
  <c r="F40" i="25"/>
  <c r="G40" i="25"/>
  <c r="F41" i="25"/>
  <c r="G41" i="25"/>
  <c r="F42" i="25"/>
  <c r="G42" i="25"/>
  <c r="F43" i="25"/>
  <c r="G43" i="25"/>
  <c r="F44" i="25"/>
  <c r="G44" i="25"/>
  <c r="F45" i="25"/>
  <c r="G45" i="25"/>
  <c r="F46" i="25"/>
  <c r="G46" i="25"/>
  <c r="F47" i="25"/>
  <c r="G47" i="25"/>
  <c r="F48" i="25"/>
  <c r="G48" i="25"/>
  <c r="F49" i="25"/>
  <c r="G49" i="25"/>
  <c r="F50" i="25"/>
  <c r="G50" i="25"/>
  <c r="F51" i="25"/>
  <c r="G51" i="25"/>
  <c r="F52" i="25"/>
  <c r="G52" i="25"/>
  <c r="F53" i="25"/>
  <c r="G53" i="25"/>
  <c r="F54" i="25"/>
  <c r="G54" i="25"/>
  <c r="F55" i="25"/>
  <c r="G55" i="25"/>
  <c r="F3" i="25"/>
  <c r="G3" i="25"/>
  <c r="G5" i="25"/>
  <c r="Q5" i="26" l="1"/>
  <c r="Z34" i="26"/>
  <c r="Z56" i="26"/>
  <c r="Z58" i="26"/>
  <c r="Z19" i="26"/>
  <c r="Z12" i="26"/>
  <c r="Z53" i="26"/>
  <c r="Z46" i="26"/>
  <c r="I52" i="26"/>
  <c r="I40" i="26"/>
  <c r="I32" i="26"/>
  <c r="I34" i="26"/>
  <c r="I28" i="26"/>
  <c r="I41" i="26"/>
  <c r="I51" i="26"/>
  <c r="I16" i="26"/>
  <c r="I21" i="26"/>
  <c r="I43" i="26"/>
  <c r="I38" i="26"/>
  <c r="I42" i="26"/>
  <c r="G42" i="26"/>
  <c r="G11" i="26"/>
  <c r="G50" i="26"/>
  <c r="G48" i="26"/>
  <c r="G58" i="26"/>
  <c r="G37" i="26"/>
  <c r="G23" i="26"/>
  <c r="G15" i="26"/>
  <c r="G17" i="26"/>
  <c r="H38" i="26"/>
  <c r="H10" i="26"/>
  <c r="I14" i="26"/>
  <c r="I58" i="26"/>
  <c r="I12" i="26"/>
  <c r="I15" i="26"/>
  <c r="I39" i="26"/>
  <c r="I26" i="26"/>
  <c r="I35" i="26"/>
  <c r="G30" i="26"/>
  <c r="G36" i="26"/>
  <c r="G59" i="26"/>
  <c r="G55" i="26"/>
  <c r="G44" i="26"/>
  <c r="G47" i="26"/>
  <c r="G40" i="26"/>
  <c r="G41" i="26"/>
  <c r="H48" i="26"/>
  <c r="H11" i="26"/>
  <c r="H32" i="26"/>
  <c r="H49" i="26"/>
  <c r="I54" i="26"/>
  <c r="I46" i="26"/>
  <c r="I48" i="26"/>
  <c r="I23" i="26"/>
  <c r="I56" i="26"/>
  <c r="I36" i="26"/>
  <c r="I33" i="26"/>
  <c r="I18" i="26"/>
  <c r="I27" i="26"/>
  <c r="H57" i="26"/>
  <c r="H16" i="26"/>
  <c r="H23" i="26"/>
  <c r="H26" i="26"/>
  <c r="H31" i="26"/>
  <c r="H24" i="26"/>
  <c r="I29" i="26"/>
  <c r="G51" i="26"/>
  <c r="G54" i="26"/>
  <c r="G19" i="26"/>
  <c r="G52" i="26"/>
  <c r="G35" i="26"/>
  <c r="G38" i="26"/>
  <c r="G27" i="26"/>
  <c r="G32" i="26"/>
  <c r="G33" i="26"/>
  <c r="H22" i="26"/>
  <c r="H40" i="26"/>
  <c r="H53" i="26"/>
  <c r="H25" i="26"/>
  <c r="I22" i="26"/>
  <c r="I37" i="26"/>
  <c r="I20" i="26"/>
  <c r="I17" i="26"/>
  <c r="I53" i="26"/>
  <c r="I30" i="26"/>
  <c r="I13" i="26"/>
  <c r="I10" i="26"/>
  <c r="I19" i="26"/>
  <c r="H45" i="26"/>
  <c r="H21" i="26"/>
  <c r="H39" i="26"/>
  <c r="G39" i="26"/>
  <c r="G34" i="26"/>
  <c r="G43" i="26"/>
  <c r="G46" i="26"/>
  <c r="G29" i="26"/>
  <c r="G18" i="26"/>
  <c r="G21" i="26"/>
  <c r="G24" i="26"/>
  <c r="H59" i="26"/>
  <c r="H14" i="26"/>
  <c r="H27" i="26"/>
  <c r="H58" i="26"/>
  <c r="I9" i="26"/>
  <c r="I25" i="26"/>
  <c r="I55" i="26"/>
  <c r="I44" i="26"/>
  <c r="I47" i="26"/>
  <c r="I24" i="26"/>
  <c r="I50" i="26"/>
  <c r="I59" i="26"/>
  <c r="H55" i="26"/>
  <c r="H36" i="26"/>
  <c r="H50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9" i="26"/>
  <c r="U5" i="26"/>
  <c r="U34" i="26" s="1"/>
  <c r="P5" i="26"/>
  <c r="H19" i="26"/>
  <c r="H37" i="26"/>
  <c r="H52" i="26"/>
  <c r="H35" i="26"/>
  <c r="H12" i="26"/>
  <c r="H15" i="26"/>
  <c r="H41" i="26"/>
  <c r="H42" i="26"/>
  <c r="N5" i="26"/>
  <c r="L5" i="26"/>
  <c r="O5" i="26"/>
  <c r="H54" i="26"/>
  <c r="H28" i="26"/>
  <c r="H46" i="26"/>
  <c r="H29" i="26"/>
  <c r="H56" i="26"/>
  <c r="H9" i="26"/>
  <c r="H33" i="26"/>
  <c r="H34" i="26"/>
  <c r="M5" i="26"/>
  <c r="H43" i="26"/>
  <c r="H13" i="26"/>
  <c r="H51" i="26"/>
  <c r="H20" i="26"/>
  <c r="H44" i="26"/>
  <c r="H47" i="26"/>
  <c r="H30" i="26"/>
  <c r="H17" i="26"/>
  <c r="V5" i="26"/>
  <c r="Y14" i="26"/>
  <c r="Y22" i="26"/>
  <c r="Y30" i="26"/>
  <c r="Y38" i="26"/>
  <c r="Y46" i="26"/>
  <c r="Y54" i="26"/>
  <c r="Y13" i="26"/>
  <c r="Y21" i="26"/>
  <c r="Y29" i="26"/>
  <c r="Y37" i="26"/>
  <c r="Y45" i="26"/>
  <c r="Y53" i="26"/>
  <c r="Y12" i="26"/>
  <c r="Y20" i="26"/>
  <c r="Y28" i="26"/>
  <c r="Y36" i="26"/>
  <c r="Y44" i="26"/>
  <c r="Y52" i="26"/>
  <c r="Y18" i="26"/>
  <c r="Y11" i="26"/>
  <c r="Y19" i="26"/>
  <c r="Y27" i="26"/>
  <c r="Y35" i="26"/>
  <c r="Y43" i="26"/>
  <c r="Y51" i="26"/>
  <c r="Y59" i="26"/>
  <c r="Y10" i="26"/>
  <c r="Y26" i="26"/>
  <c r="Y34" i="26"/>
  <c r="Y42" i="26"/>
  <c r="Y50" i="26"/>
  <c r="Y58" i="26"/>
  <c r="Y16" i="26"/>
  <c r="Y31" i="26"/>
  <c r="Y55" i="26"/>
  <c r="Y9" i="26"/>
  <c r="Y23" i="26"/>
  <c r="Y41" i="26"/>
  <c r="Y32" i="26"/>
  <c r="Y47" i="26"/>
  <c r="Y56" i="26"/>
  <c r="Y33" i="26"/>
  <c r="Y48" i="26"/>
  <c r="Y24" i="26"/>
  <c r="Y39" i="26"/>
  <c r="Y15" i="26"/>
  <c r="Y49" i="26"/>
  <c r="Y57" i="26"/>
  <c r="Y25" i="26"/>
  <c r="Y40" i="26"/>
  <c r="Y17" i="26"/>
  <c r="X13" i="26"/>
  <c r="X21" i="26"/>
  <c r="X29" i="26"/>
  <c r="X37" i="26"/>
  <c r="X45" i="26"/>
  <c r="X53" i="26"/>
  <c r="X9" i="26"/>
  <c r="X12" i="26"/>
  <c r="X20" i="26"/>
  <c r="X28" i="26"/>
  <c r="X36" i="26"/>
  <c r="X44" i="26"/>
  <c r="X52" i="26"/>
  <c r="X11" i="26"/>
  <c r="X19" i="26"/>
  <c r="X27" i="26"/>
  <c r="X35" i="26"/>
  <c r="X43" i="26"/>
  <c r="X51" i="26"/>
  <c r="X59" i="26"/>
  <c r="X25" i="26"/>
  <c r="X33" i="26"/>
  <c r="X41" i="26"/>
  <c r="X57" i="26"/>
  <c r="X10" i="26"/>
  <c r="X18" i="26"/>
  <c r="X26" i="26"/>
  <c r="X34" i="26"/>
  <c r="X42" i="26"/>
  <c r="X50" i="26"/>
  <c r="X58" i="26"/>
  <c r="X17" i="26"/>
  <c r="X49" i="26"/>
  <c r="X22" i="26"/>
  <c r="X23" i="26"/>
  <c r="X14" i="26"/>
  <c r="X48" i="26"/>
  <c r="X32" i="26"/>
  <c r="X47" i="26"/>
  <c r="X38" i="26"/>
  <c r="X56" i="26"/>
  <c r="X24" i="26"/>
  <c r="X39" i="26"/>
  <c r="X54" i="26"/>
  <c r="X15" i="26"/>
  <c r="X30" i="26"/>
  <c r="X40" i="26"/>
  <c r="X16" i="26"/>
  <c r="X31" i="26"/>
  <c r="X46" i="26"/>
  <c r="X55" i="26"/>
  <c r="W12" i="26"/>
  <c r="W20" i="26"/>
  <c r="W28" i="26"/>
  <c r="W36" i="26"/>
  <c r="W44" i="26"/>
  <c r="W52" i="26"/>
  <c r="W11" i="26"/>
  <c r="W19" i="26"/>
  <c r="W27" i="26"/>
  <c r="W35" i="26"/>
  <c r="W43" i="26"/>
  <c r="W51" i="26"/>
  <c r="W10" i="26"/>
  <c r="W18" i="26"/>
  <c r="W26" i="26"/>
  <c r="W34" i="26"/>
  <c r="W42" i="26"/>
  <c r="W50" i="26"/>
  <c r="W58" i="26"/>
  <c r="W16" i="26"/>
  <c r="W48" i="26"/>
  <c r="W17" i="26"/>
  <c r="W25" i="26"/>
  <c r="W33" i="26"/>
  <c r="W41" i="26"/>
  <c r="W49" i="26"/>
  <c r="W57" i="26"/>
  <c r="W24" i="26"/>
  <c r="W32" i="26"/>
  <c r="W40" i="26"/>
  <c r="W56" i="26"/>
  <c r="W13" i="26"/>
  <c r="W47" i="26"/>
  <c r="W29" i="26"/>
  <c r="W23" i="26"/>
  <c r="W38" i="26"/>
  <c r="W53" i="26"/>
  <c r="W9" i="26"/>
  <c r="W14" i="26"/>
  <c r="W39" i="26"/>
  <c r="W54" i="26"/>
  <c r="W15" i="26"/>
  <c r="W30" i="26"/>
  <c r="W45" i="26"/>
  <c r="W21" i="26"/>
  <c r="W59" i="26"/>
  <c r="W31" i="26"/>
  <c r="W46" i="26"/>
  <c r="W55" i="26"/>
  <c r="W22" i="26"/>
  <c r="W37" i="26"/>
  <c r="F16" i="26"/>
  <c r="F24" i="26"/>
  <c r="F32" i="26"/>
  <c r="F40" i="26"/>
  <c r="F48" i="26"/>
  <c r="F56" i="26"/>
  <c r="F15" i="26"/>
  <c r="F23" i="26"/>
  <c r="F31" i="26"/>
  <c r="F39" i="26"/>
  <c r="F47" i="26"/>
  <c r="F55" i="26"/>
  <c r="F12" i="26"/>
  <c r="F18" i="26"/>
  <c r="F38" i="26"/>
  <c r="F44" i="26"/>
  <c r="F50" i="26"/>
  <c r="F29" i="26"/>
  <c r="F35" i="26"/>
  <c r="F41" i="26"/>
  <c r="F14" i="26"/>
  <c r="F20" i="26"/>
  <c r="F26" i="26"/>
  <c r="F46" i="26"/>
  <c r="F52" i="26"/>
  <c r="F59" i="26"/>
  <c r="F9" i="26"/>
  <c r="F11" i="26"/>
  <c r="F17" i="26"/>
  <c r="F37" i="26"/>
  <c r="F43" i="26"/>
  <c r="F49" i="26"/>
  <c r="F22" i="26"/>
  <c r="F28" i="26"/>
  <c r="F34" i="26"/>
  <c r="F27" i="26"/>
  <c r="F58" i="26"/>
  <c r="F45" i="26"/>
  <c r="F13" i="26"/>
  <c r="F25" i="26"/>
  <c r="F53" i="26"/>
  <c r="F21" i="26"/>
  <c r="F33" i="26"/>
  <c r="F54" i="26"/>
  <c r="F30" i="26"/>
  <c r="F42" i="26"/>
  <c r="F51" i="26"/>
  <c r="F57" i="26"/>
  <c r="F36" i="26"/>
  <c r="F10" i="26"/>
  <c r="F19" i="26"/>
  <c r="E5" i="26"/>
  <c r="X6" i="25"/>
  <c r="X7" i="25"/>
  <c r="X8" i="25"/>
  <c r="X9" i="25"/>
  <c r="X10" i="25"/>
  <c r="X11" i="25"/>
  <c r="X12" i="25"/>
  <c r="X13" i="25"/>
  <c r="X14" i="25"/>
  <c r="X15" i="25"/>
  <c r="X16" i="25"/>
  <c r="X17" i="25"/>
  <c r="X18" i="25"/>
  <c r="X19" i="25"/>
  <c r="X20" i="25"/>
  <c r="X21" i="25"/>
  <c r="X22" i="25"/>
  <c r="X23" i="25"/>
  <c r="X24" i="25"/>
  <c r="X25" i="25"/>
  <c r="X26" i="25"/>
  <c r="X27" i="25"/>
  <c r="X28" i="25"/>
  <c r="X29" i="25"/>
  <c r="X30" i="25"/>
  <c r="X31" i="25"/>
  <c r="X32" i="25"/>
  <c r="X33" i="25"/>
  <c r="X34" i="25"/>
  <c r="X35" i="25"/>
  <c r="X36" i="25"/>
  <c r="X37" i="25"/>
  <c r="X38" i="25"/>
  <c r="X39" i="25"/>
  <c r="X40" i="25"/>
  <c r="X41" i="25"/>
  <c r="X42" i="25"/>
  <c r="X43" i="25"/>
  <c r="X44" i="25"/>
  <c r="X45" i="25"/>
  <c r="X46" i="25"/>
  <c r="X47" i="25"/>
  <c r="X48" i="25"/>
  <c r="X49" i="25"/>
  <c r="X50" i="25"/>
  <c r="X51" i="25"/>
  <c r="X52" i="25"/>
  <c r="X53" i="25"/>
  <c r="X54" i="25"/>
  <c r="X55" i="25"/>
  <c r="X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D5" i="26" s="1"/>
  <c r="U29" i="26" l="1"/>
  <c r="U38" i="26"/>
  <c r="U43" i="26"/>
  <c r="U39" i="26"/>
  <c r="U37" i="26"/>
  <c r="U46" i="26"/>
  <c r="U10" i="26"/>
  <c r="U59" i="26"/>
  <c r="U16" i="26"/>
  <c r="U20" i="26"/>
  <c r="U17" i="26"/>
  <c r="U30" i="26"/>
  <c r="U58" i="26"/>
  <c r="U53" i="26"/>
  <c r="U21" i="26"/>
  <c r="U55" i="26"/>
  <c r="U32" i="26"/>
  <c r="U26" i="26"/>
  <c r="U19" i="26"/>
  <c r="U35" i="26"/>
  <c r="U47" i="26"/>
  <c r="U24" i="26"/>
  <c r="U18" i="26"/>
  <c r="U52" i="26"/>
  <c r="U44" i="26"/>
  <c r="U54" i="26"/>
  <c r="U25" i="26"/>
  <c r="U28" i="26"/>
  <c r="U27" i="26"/>
  <c r="U36" i="26"/>
  <c r="U22" i="26"/>
  <c r="U31" i="26"/>
  <c r="U56" i="26"/>
  <c r="U49" i="26"/>
  <c r="U50" i="26"/>
  <c r="U13" i="26"/>
  <c r="U12" i="26"/>
  <c r="U45" i="26"/>
  <c r="U14" i="26"/>
  <c r="U23" i="26"/>
  <c r="U48" i="26"/>
  <c r="U41" i="26"/>
  <c r="U42" i="26"/>
  <c r="U57" i="26"/>
  <c r="U51" i="26"/>
  <c r="U11" i="26"/>
  <c r="U9" i="26"/>
  <c r="U15" i="26"/>
  <c r="U40" i="26"/>
  <c r="U33" i="26"/>
  <c r="P10" i="26"/>
  <c r="P11" i="26"/>
  <c r="P12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25" i="26"/>
  <c r="P26" i="26"/>
  <c r="P27" i="26"/>
  <c r="P28" i="26"/>
  <c r="P29" i="26"/>
  <c r="P30" i="26"/>
  <c r="P31" i="26"/>
  <c r="P32" i="26"/>
  <c r="P33" i="26"/>
  <c r="P34" i="26"/>
  <c r="P35" i="26"/>
  <c r="P36" i="26"/>
  <c r="P37" i="26"/>
  <c r="P38" i="26"/>
  <c r="P39" i="26"/>
  <c r="P40" i="26"/>
  <c r="P41" i="26"/>
  <c r="P42" i="26"/>
  <c r="P43" i="26"/>
  <c r="P44" i="26"/>
  <c r="P45" i="26"/>
  <c r="P46" i="26"/>
  <c r="P47" i="26"/>
  <c r="P48" i="26"/>
  <c r="P49" i="26"/>
  <c r="P50" i="26"/>
  <c r="P51" i="26"/>
  <c r="P52" i="26"/>
  <c r="P53" i="26"/>
  <c r="P54" i="26"/>
  <c r="P55" i="26"/>
  <c r="P56" i="26"/>
  <c r="P57" i="26"/>
  <c r="P58" i="26"/>
  <c r="P59" i="26"/>
  <c r="P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9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Q7" i="26"/>
  <c r="Q6" i="26" s="1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V11" i="26"/>
  <c r="V19" i="26"/>
  <c r="V27" i="26"/>
  <c r="V35" i="26"/>
  <c r="V43" i="26"/>
  <c r="V51" i="26"/>
  <c r="V59" i="26"/>
  <c r="V10" i="26"/>
  <c r="V18" i="26"/>
  <c r="V26" i="26"/>
  <c r="V34" i="26"/>
  <c r="V42" i="26"/>
  <c r="V50" i="26"/>
  <c r="V17" i="26"/>
  <c r="V25" i="26"/>
  <c r="V33" i="26"/>
  <c r="V41" i="26"/>
  <c r="V49" i="26"/>
  <c r="V57" i="26"/>
  <c r="V9" i="26"/>
  <c r="V15" i="26"/>
  <c r="V23" i="26"/>
  <c r="V31" i="26"/>
  <c r="V39" i="26"/>
  <c r="V16" i="26"/>
  <c r="V24" i="26"/>
  <c r="V32" i="26"/>
  <c r="V40" i="26"/>
  <c r="V48" i="26"/>
  <c r="V56" i="26"/>
  <c r="V47" i="26"/>
  <c r="V55" i="26"/>
  <c r="V38" i="26"/>
  <c r="V53" i="26"/>
  <c r="V54" i="26"/>
  <c r="V30" i="26"/>
  <c r="V14" i="26"/>
  <c r="V29" i="26"/>
  <c r="V44" i="26"/>
  <c r="V58" i="26"/>
  <c r="V20" i="26"/>
  <c r="V45" i="26"/>
  <c r="V21" i="26"/>
  <c r="V36" i="26"/>
  <c r="V12" i="26"/>
  <c r="V46" i="26"/>
  <c r="V22" i="26"/>
  <c r="V37" i="26"/>
  <c r="V52" i="26"/>
  <c r="V13" i="26"/>
  <c r="V28" i="26"/>
  <c r="E15" i="26"/>
  <c r="E23" i="26"/>
  <c r="E31" i="26"/>
  <c r="E39" i="26"/>
  <c r="E47" i="26"/>
  <c r="E55" i="26"/>
  <c r="E14" i="26"/>
  <c r="E22" i="26"/>
  <c r="E30" i="26"/>
  <c r="E38" i="26"/>
  <c r="E46" i="26"/>
  <c r="E54" i="26"/>
  <c r="E29" i="26"/>
  <c r="E35" i="26"/>
  <c r="E41" i="26"/>
  <c r="E20" i="26"/>
  <c r="E26" i="26"/>
  <c r="E32" i="26"/>
  <c r="E52" i="26"/>
  <c r="E59" i="26"/>
  <c r="E11" i="26"/>
  <c r="E17" i="26"/>
  <c r="E37" i="26"/>
  <c r="E43" i="26"/>
  <c r="E49" i="26"/>
  <c r="E28" i="26"/>
  <c r="E34" i="26"/>
  <c r="E40" i="26"/>
  <c r="E58" i="26"/>
  <c r="E9" i="26"/>
  <c r="E13" i="26"/>
  <c r="E19" i="26"/>
  <c r="E25" i="26"/>
  <c r="E45" i="26"/>
  <c r="E51" i="26"/>
  <c r="E36" i="26"/>
  <c r="E48" i="26"/>
  <c r="E12" i="26"/>
  <c r="E24" i="26"/>
  <c r="E53" i="26"/>
  <c r="E21" i="26"/>
  <c r="E33" i="26"/>
  <c r="E56" i="26"/>
  <c r="E42" i="26"/>
  <c r="E50" i="26"/>
  <c r="E57" i="26"/>
  <c r="E10" i="26"/>
  <c r="E18" i="26"/>
  <c r="E16" i="26"/>
  <c r="E44" i="26"/>
  <c r="E27" i="26"/>
  <c r="D14" i="26"/>
  <c r="D22" i="26"/>
  <c r="D30" i="26"/>
  <c r="D38" i="26"/>
  <c r="D46" i="26"/>
  <c r="D54" i="26"/>
  <c r="D9" i="26"/>
  <c r="D13" i="26"/>
  <c r="D21" i="26"/>
  <c r="D29" i="26"/>
  <c r="D37" i="26"/>
  <c r="D45" i="26"/>
  <c r="D53" i="26"/>
  <c r="D20" i="26"/>
  <c r="D26" i="26"/>
  <c r="D32" i="26"/>
  <c r="D52" i="26"/>
  <c r="D59" i="26"/>
  <c r="D11" i="26"/>
  <c r="D17" i="26"/>
  <c r="D23" i="26"/>
  <c r="D43" i="26"/>
  <c r="D49" i="26"/>
  <c r="D55" i="26"/>
  <c r="D28" i="26"/>
  <c r="D34" i="26"/>
  <c r="D40" i="26"/>
  <c r="D58" i="26"/>
  <c r="D19" i="26"/>
  <c r="D25" i="26"/>
  <c r="D31" i="26"/>
  <c r="D51" i="26"/>
  <c r="D10" i="26"/>
  <c r="D16" i="26"/>
  <c r="D36" i="26"/>
  <c r="D42" i="26"/>
  <c r="D48" i="26"/>
  <c r="D15" i="26"/>
  <c r="D44" i="26"/>
  <c r="D33" i="26"/>
  <c r="D56" i="26"/>
  <c r="D41" i="26"/>
  <c r="D50" i="26"/>
  <c r="D57" i="26"/>
  <c r="D18" i="26"/>
  <c r="D27" i="26"/>
  <c r="D39" i="26"/>
  <c r="D12" i="26"/>
  <c r="D24" i="26"/>
  <c r="D35" i="26"/>
  <c r="D47" i="26"/>
  <c r="S43" i="26"/>
  <c r="AG7" i="26" s="1"/>
  <c r="AG6" i="26" s="1"/>
  <c r="B43" i="26"/>
  <c r="S19" i="26"/>
  <c r="B19" i="26"/>
  <c r="B9" i="26"/>
  <c r="S9" i="26"/>
  <c r="S53" i="26"/>
  <c r="B53" i="26"/>
  <c r="S45" i="26"/>
  <c r="B45" i="26"/>
  <c r="B37" i="26"/>
  <c r="S37" i="26"/>
  <c r="S29" i="26"/>
  <c r="B29" i="26"/>
  <c r="S21" i="26"/>
  <c r="B21" i="26"/>
  <c r="B13" i="26"/>
  <c r="S13" i="26"/>
  <c r="S52" i="26"/>
  <c r="B52" i="26"/>
  <c r="S44" i="26"/>
  <c r="B44" i="26"/>
  <c r="S36" i="26"/>
  <c r="B36" i="26"/>
  <c r="S28" i="26"/>
  <c r="B28" i="26"/>
  <c r="S20" i="26"/>
  <c r="B20" i="26"/>
  <c r="S12" i="26"/>
  <c r="B12" i="26"/>
  <c r="S51" i="26"/>
  <c r="B51" i="26"/>
  <c r="S58" i="26"/>
  <c r="B58" i="26"/>
  <c r="S42" i="26"/>
  <c r="B42" i="26"/>
  <c r="S18" i="26"/>
  <c r="B18" i="26"/>
  <c r="S56" i="26"/>
  <c r="B56" i="26"/>
  <c r="S48" i="26"/>
  <c r="B48" i="26"/>
  <c r="S40" i="26"/>
  <c r="B40" i="26"/>
  <c r="S32" i="26"/>
  <c r="B32" i="26"/>
  <c r="S24" i="26"/>
  <c r="B24" i="26"/>
  <c r="S16" i="26"/>
  <c r="B16" i="26"/>
  <c r="S50" i="26"/>
  <c r="B50" i="26"/>
  <c r="S34" i="26"/>
  <c r="B34" i="26"/>
  <c r="S26" i="26"/>
  <c r="W7" i="26" s="1"/>
  <c r="W6" i="26" s="1"/>
  <c r="B26" i="26"/>
  <c r="S10" i="26"/>
  <c r="B10" i="26"/>
  <c r="B57" i="26"/>
  <c r="S57" i="26"/>
  <c r="S25" i="26"/>
  <c r="B25" i="26"/>
  <c r="S55" i="26"/>
  <c r="B55" i="26"/>
  <c r="S47" i="26"/>
  <c r="AF7" i="26" s="1"/>
  <c r="AF6" i="26" s="1"/>
  <c r="B47" i="26"/>
  <c r="S39" i="26"/>
  <c r="B39" i="26"/>
  <c r="S31" i="26"/>
  <c r="B31" i="26"/>
  <c r="S23" i="26"/>
  <c r="B23" i="26"/>
  <c r="S15" i="26"/>
  <c r="B15" i="26"/>
  <c r="S59" i="26"/>
  <c r="B59" i="26"/>
  <c r="S35" i="26"/>
  <c r="B35" i="26"/>
  <c r="S27" i="26"/>
  <c r="B27" i="26"/>
  <c r="S11" i="26"/>
  <c r="B11" i="26"/>
  <c r="S49" i="26"/>
  <c r="B49" i="26"/>
  <c r="S41" i="26"/>
  <c r="B41" i="26"/>
  <c r="B33" i="26"/>
  <c r="S33" i="26"/>
  <c r="S17" i="26"/>
  <c r="B17" i="26"/>
  <c r="B54" i="26"/>
  <c r="S54" i="26"/>
  <c r="AC7" i="26" s="1"/>
  <c r="AC6" i="26" s="1"/>
  <c r="S46" i="26"/>
  <c r="B46" i="26"/>
  <c r="B38" i="26"/>
  <c r="S38" i="26"/>
  <c r="S30" i="26"/>
  <c r="B30" i="26"/>
  <c r="S22" i="26"/>
  <c r="B22" i="26"/>
  <c r="B14" i="26"/>
  <c r="S14" i="26"/>
  <c r="O7" i="26" l="1"/>
  <c r="O6" i="26" s="1"/>
  <c r="L7" i="26"/>
  <c r="L6" i="26" s="1"/>
  <c r="U7" i="26"/>
  <c r="U6" i="26" s="1"/>
  <c r="V7" i="26"/>
  <c r="V6" i="26" s="1"/>
  <c r="AA7" i="26"/>
  <c r="AA6" i="26" s="1"/>
  <c r="Z7" i="26"/>
  <c r="Z6" i="26" s="1"/>
  <c r="X7" i="26"/>
  <c r="X6" i="26" s="1"/>
  <c r="Y7" i="26"/>
  <c r="Y6" i="26" s="1"/>
  <c r="N7" i="26"/>
  <c r="N6" i="26" s="1"/>
  <c r="I7" i="26"/>
  <c r="I6" i="26" s="1"/>
  <c r="P7" i="26"/>
  <c r="P6" i="26" s="1"/>
  <c r="G7" i="26"/>
  <c r="G6" i="26" s="1"/>
  <c r="H7" i="26"/>
  <c r="H6" i="26" s="1"/>
  <c r="M7" i="26"/>
  <c r="M6" i="26" s="1"/>
  <c r="E7" i="26"/>
  <c r="E6" i="26" s="1"/>
  <c r="AE7" i="26"/>
  <c r="AE6" i="26" s="1"/>
  <c r="AD7" i="26"/>
  <c r="AD6" i="26" s="1"/>
  <c r="AL6" i="7"/>
  <c r="AO6" i="7"/>
  <c r="AR6" i="7"/>
  <c r="AU6" i="7"/>
  <c r="AL7" i="7"/>
  <c r="AO7" i="7"/>
  <c r="AR7" i="7"/>
  <c r="AU7" i="7"/>
  <c r="AL8" i="7"/>
  <c r="AO8" i="7"/>
  <c r="AR8" i="7"/>
  <c r="AU8" i="7"/>
  <c r="AL9" i="7"/>
  <c r="AO9" i="7"/>
  <c r="AR9" i="7"/>
  <c r="AU9" i="7"/>
  <c r="AL10" i="7"/>
  <c r="AO10" i="7"/>
  <c r="AR10" i="7"/>
  <c r="AU10" i="7"/>
  <c r="AL11" i="7"/>
  <c r="AO11" i="7"/>
  <c r="AR11" i="7"/>
  <c r="AU11" i="7"/>
  <c r="AL12" i="7"/>
  <c r="AO12" i="7"/>
  <c r="AR12" i="7"/>
  <c r="AU12" i="7"/>
  <c r="AL13" i="7"/>
  <c r="AO13" i="7"/>
  <c r="AR13" i="7"/>
  <c r="AU13" i="7"/>
  <c r="AL14" i="7"/>
  <c r="AO14" i="7"/>
  <c r="AR14" i="7"/>
  <c r="AU14" i="7"/>
  <c r="AL15" i="7"/>
  <c r="AO15" i="7"/>
  <c r="AR15" i="7"/>
  <c r="AU15" i="7"/>
  <c r="AL16" i="7"/>
  <c r="AO16" i="7"/>
  <c r="AR16" i="7"/>
  <c r="AU16" i="7"/>
  <c r="AL17" i="7"/>
  <c r="AO17" i="7"/>
  <c r="AR17" i="7"/>
  <c r="AU17" i="7"/>
  <c r="AL18" i="7"/>
  <c r="AO18" i="7"/>
  <c r="AR18" i="7"/>
  <c r="AU18" i="7"/>
  <c r="AL19" i="7"/>
  <c r="AO19" i="7"/>
  <c r="AR19" i="7"/>
  <c r="AU19" i="7"/>
  <c r="AL20" i="7"/>
  <c r="AO20" i="7"/>
  <c r="AR20" i="7"/>
  <c r="AU20" i="7"/>
  <c r="AL21" i="7"/>
  <c r="AO21" i="7"/>
  <c r="AR21" i="7"/>
  <c r="AU21" i="7"/>
  <c r="AL22" i="7"/>
  <c r="AO22" i="7"/>
  <c r="AR22" i="7"/>
  <c r="AU22" i="7"/>
  <c r="AL23" i="7"/>
  <c r="AO23" i="7"/>
  <c r="AR23" i="7"/>
  <c r="AU23" i="7"/>
  <c r="AL24" i="7"/>
  <c r="AO24" i="7"/>
  <c r="AR24" i="7"/>
  <c r="AU24" i="7"/>
  <c r="AL25" i="7"/>
  <c r="AO25" i="7"/>
  <c r="AR25" i="7"/>
  <c r="AU25" i="7"/>
  <c r="AL26" i="7"/>
  <c r="AO26" i="7"/>
  <c r="AR26" i="7"/>
  <c r="AU26" i="7"/>
  <c r="AL27" i="7"/>
  <c r="AO27" i="7"/>
  <c r="AR27" i="7"/>
  <c r="AU27" i="7"/>
  <c r="AL28" i="7"/>
  <c r="AO28" i="7"/>
  <c r="AR28" i="7"/>
  <c r="AU28" i="7"/>
  <c r="AL29" i="7"/>
  <c r="AO29" i="7"/>
  <c r="AR29" i="7"/>
  <c r="AU29" i="7"/>
  <c r="AL30" i="7"/>
  <c r="AO30" i="7"/>
  <c r="AR30" i="7"/>
  <c r="AU30" i="7"/>
  <c r="AL31" i="7"/>
  <c r="AO31" i="7"/>
  <c r="AR31" i="7"/>
  <c r="AU31" i="7"/>
  <c r="AL32" i="7"/>
  <c r="AO32" i="7"/>
  <c r="AR32" i="7"/>
  <c r="AU32" i="7"/>
  <c r="AL33" i="7"/>
  <c r="AO33" i="7"/>
  <c r="AR33" i="7"/>
  <c r="AU33" i="7"/>
  <c r="AL34" i="7"/>
  <c r="AO34" i="7"/>
  <c r="AR34" i="7"/>
  <c r="AU34" i="7"/>
  <c r="AL35" i="7"/>
  <c r="AO35" i="7"/>
  <c r="AR35" i="7"/>
  <c r="AU35" i="7"/>
  <c r="AL36" i="7"/>
  <c r="AO36" i="7"/>
  <c r="AR36" i="7"/>
  <c r="AU36" i="7"/>
  <c r="AL37" i="7"/>
  <c r="AO37" i="7"/>
  <c r="AR37" i="7"/>
  <c r="AU37" i="7"/>
  <c r="AL38" i="7"/>
  <c r="AO38" i="7"/>
  <c r="AR38" i="7"/>
  <c r="AU38" i="7"/>
  <c r="AL39" i="7"/>
  <c r="AO39" i="7"/>
  <c r="AR39" i="7"/>
  <c r="AU39" i="7"/>
  <c r="AL40" i="7"/>
  <c r="AO40" i="7"/>
  <c r="AR40" i="7"/>
  <c r="AU40" i="7"/>
  <c r="AL41" i="7"/>
  <c r="AO41" i="7"/>
  <c r="AR41" i="7"/>
  <c r="AU41" i="7"/>
  <c r="AL42" i="7"/>
  <c r="AO42" i="7"/>
  <c r="AR42" i="7"/>
  <c r="AU42" i="7"/>
  <c r="AL43" i="7"/>
  <c r="AO43" i="7"/>
  <c r="AR43" i="7"/>
  <c r="AU43" i="7"/>
  <c r="AL44" i="7"/>
  <c r="AO44" i="7"/>
  <c r="AR44" i="7"/>
  <c r="AU44" i="7"/>
  <c r="AL45" i="7"/>
  <c r="AO45" i="7"/>
  <c r="AR45" i="7"/>
  <c r="AU45" i="7"/>
  <c r="AL46" i="7"/>
  <c r="AO46" i="7"/>
  <c r="AR46" i="7"/>
  <c r="AU46" i="7"/>
  <c r="AL47" i="7"/>
  <c r="AO47" i="7"/>
  <c r="AR47" i="7"/>
  <c r="AU47" i="7"/>
  <c r="AL48" i="7"/>
  <c r="AO48" i="7"/>
  <c r="AR48" i="7"/>
  <c r="AU48" i="7"/>
  <c r="AL49" i="7"/>
  <c r="AO49" i="7"/>
  <c r="AR49" i="7"/>
  <c r="AU49" i="7"/>
  <c r="AL50" i="7"/>
  <c r="AO50" i="7"/>
  <c r="AR50" i="7"/>
  <c r="AU50" i="7"/>
  <c r="AL51" i="7"/>
  <c r="AO51" i="7"/>
  <c r="AR51" i="7"/>
  <c r="AU51" i="7"/>
  <c r="AL52" i="7"/>
  <c r="AO52" i="7"/>
  <c r="AR52" i="7"/>
  <c r="AU52" i="7"/>
  <c r="AL53" i="7"/>
  <c r="AO53" i="7"/>
  <c r="AR53" i="7"/>
  <c r="AU53" i="7"/>
  <c r="AL54" i="7"/>
  <c r="AO54" i="7"/>
  <c r="AR54" i="7"/>
  <c r="AU54" i="7"/>
  <c r="AL55" i="7"/>
  <c r="AO55" i="7"/>
  <c r="AR55" i="7"/>
  <c r="AU55" i="7"/>
  <c r="AL56" i="7"/>
  <c r="AO56" i="7"/>
  <c r="AR56" i="7"/>
  <c r="AU56" i="7"/>
  <c r="AL57" i="7"/>
  <c r="AO57" i="7"/>
  <c r="AR57" i="7"/>
  <c r="AU57" i="7"/>
  <c r="AL58" i="7"/>
  <c r="AO58" i="7"/>
  <c r="AR58" i="7"/>
  <c r="AU58" i="7"/>
  <c r="AL59" i="7"/>
  <c r="AO59" i="7"/>
  <c r="AR59" i="7"/>
  <c r="AU59" i="7"/>
  <c r="AL60" i="7"/>
  <c r="AO60" i="7"/>
  <c r="AR60" i="7"/>
  <c r="AU60" i="7"/>
  <c r="AL61" i="7"/>
  <c r="AO61" i="7"/>
  <c r="AR61" i="7"/>
  <c r="AU61" i="7"/>
  <c r="AL62" i="7"/>
  <c r="AO62" i="7"/>
  <c r="AR62" i="7"/>
  <c r="AU62" i="7"/>
  <c r="AL63" i="7"/>
  <c r="AO63" i="7"/>
  <c r="AR63" i="7"/>
  <c r="AU63" i="7"/>
  <c r="AL64" i="7"/>
  <c r="AO64" i="7"/>
  <c r="AR64" i="7"/>
  <c r="AU64" i="7"/>
  <c r="AL65" i="7"/>
  <c r="AO65" i="7"/>
  <c r="AR65" i="7"/>
  <c r="AU65" i="7"/>
  <c r="AL66" i="7"/>
  <c r="AO66" i="7"/>
  <c r="AR66" i="7"/>
  <c r="AU66" i="7"/>
  <c r="AL67" i="7"/>
  <c r="AO67" i="7"/>
  <c r="AR67" i="7"/>
  <c r="AU67" i="7"/>
  <c r="AL68" i="7"/>
  <c r="AO68" i="7"/>
  <c r="AR68" i="7"/>
  <c r="AU68" i="7"/>
  <c r="AL69" i="7"/>
  <c r="AO69" i="7"/>
  <c r="AR69" i="7"/>
  <c r="AU69" i="7"/>
  <c r="AL70" i="7"/>
  <c r="AO70" i="7"/>
  <c r="AR70" i="7"/>
  <c r="AU70" i="7"/>
  <c r="AL71" i="7"/>
  <c r="AO71" i="7"/>
  <c r="AR71" i="7"/>
  <c r="AU71" i="7"/>
  <c r="AL72" i="7"/>
  <c r="AO72" i="7"/>
  <c r="AR72" i="7"/>
  <c r="AU72" i="7"/>
  <c r="AL73" i="7"/>
  <c r="AO73" i="7"/>
  <c r="AR73" i="7"/>
  <c r="AU73" i="7"/>
  <c r="AL74" i="7"/>
  <c r="AO74" i="7"/>
  <c r="AR74" i="7"/>
  <c r="AU74" i="7"/>
  <c r="AL75" i="7"/>
  <c r="AO75" i="7"/>
  <c r="AR75" i="7"/>
  <c r="AU75" i="7"/>
  <c r="AL76" i="7"/>
  <c r="AO76" i="7"/>
  <c r="AR76" i="7"/>
  <c r="AU76" i="7"/>
  <c r="AL77" i="7"/>
  <c r="AO77" i="7"/>
  <c r="AR77" i="7"/>
  <c r="AU77" i="7"/>
  <c r="AL78" i="7"/>
  <c r="AO78" i="7"/>
  <c r="AR78" i="7"/>
  <c r="AU78" i="7"/>
  <c r="AL79" i="7"/>
  <c r="AO79" i="7"/>
  <c r="AR79" i="7"/>
  <c r="AU79" i="7"/>
  <c r="AL80" i="7"/>
  <c r="AO80" i="7"/>
  <c r="AR80" i="7"/>
  <c r="AU80" i="7"/>
  <c r="AL81" i="7"/>
  <c r="AO81" i="7"/>
  <c r="AR81" i="7"/>
  <c r="AU81" i="7"/>
  <c r="AL82" i="7"/>
  <c r="AO82" i="7"/>
  <c r="AR82" i="7"/>
  <c r="AU82" i="7"/>
  <c r="AL83" i="7"/>
  <c r="AO83" i="7"/>
  <c r="AR83" i="7"/>
  <c r="AU83" i="7"/>
  <c r="AL84" i="7"/>
  <c r="AO84" i="7"/>
  <c r="AR84" i="7"/>
  <c r="AU84" i="7"/>
  <c r="AL85" i="7"/>
  <c r="AO85" i="7"/>
  <c r="AR85" i="7"/>
  <c r="AU85" i="7"/>
  <c r="AL86" i="7"/>
  <c r="AO86" i="7"/>
  <c r="AR86" i="7"/>
  <c r="AU86" i="7"/>
  <c r="AL87" i="7"/>
  <c r="AO87" i="7"/>
  <c r="AR87" i="7"/>
  <c r="AU87" i="7"/>
  <c r="AL88" i="7"/>
  <c r="AO88" i="7"/>
  <c r="AR88" i="7"/>
  <c r="AU88" i="7"/>
  <c r="AL89" i="7"/>
  <c r="AO89" i="7"/>
  <c r="AR89" i="7"/>
  <c r="AU89" i="7"/>
  <c r="AL90" i="7"/>
  <c r="AO90" i="7"/>
  <c r="AR90" i="7"/>
  <c r="AU90" i="7"/>
  <c r="AL91" i="7"/>
  <c r="AO91" i="7"/>
  <c r="AR91" i="7"/>
  <c r="AU91" i="7"/>
  <c r="AL92" i="7"/>
  <c r="AO92" i="7"/>
  <c r="AR92" i="7"/>
  <c r="AU92" i="7"/>
  <c r="AL93" i="7"/>
  <c r="AO93" i="7"/>
  <c r="AR93" i="7"/>
  <c r="AU93" i="7"/>
  <c r="AL94" i="7"/>
  <c r="AO94" i="7"/>
  <c r="AR94" i="7"/>
  <c r="AU94" i="7"/>
  <c r="AL95" i="7"/>
  <c r="AO95" i="7"/>
  <c r="AR95" i="7"/>
  <c r="AU95" i="7"/>
  <c r="AL96" i="7"/>
  <c r="AO96" i="7"/>
  <c r="AR96" i="7"/>
  <c r="AU96" i="7"/>
  <c r="AL97" i="7"/>
  <c r="AO97" i="7"/>
  <c r="AR97" i="7"/>
  <c r="AU97" i="7"/>
  <c r="AL98" i="7"/>
  <c r="AO98" i="7"/>
  <c r="AR98" i="7"/>
  <c r="AU98" i="7"/>
  <c r="AL99" i="7"/>
  <c r="AO99" i="7"/>
  <c r="AR99" i="7"/>
  <c r="AU99" i="7"/>
  <c r="AL100" i="7"/>
  <c r="AO100" i="7"/>
  <c r="AR100" i="7"/>
  <c r="AU100" i="7"/>
  <c r="AL101" i="7"/>
  <c r="AO101" i="7"/>
  <c r="AR101" i="7"/>
  <c r="AU101" i="7"/>
  <c r="AL102" i="7"/>
  <c r="AO102" i="7"/>
  <c r="AR102" i="7"/>
  <c r="AU102" i="7"/>
  <c r="AL103" i="7"/>
  <c r="AO103" i="7"/>
  <c r="AR103" i="7"/>
  <c r="AU103" i="7"/>
  <c r="AT1" i="7"/>
  <c r="AW1" i="7"/>
  <c r="AQ1" i="7"/>
  <c r="AU5" i="7"/>
  <c r="AR5" i="7"/>
  <c r="AO5" i="7"/>
  <c r="L6" i="7"/>
  <c r="O6" i="7"/>
  <c r="R6" i="7"/>
  <c r="U6" i="7"/>
  <c r="L7" i="7"/>
  <c r="O7" i="7"/>
  <c r="R7" i="7"/>
  <c r="U7" i="7"/>
  <c r="L8" i="7"/>
  <c r="O8" i="7"/>
  <c r="R8" i="7"/>
  <c r="U8" i="7"/>
  <c r="L9" i="7"/>
  <c r="O9" i="7"/>
  <c r="R9" i="7"/>
  <c r="U9" i="7"/>
  <c r="L10" i="7"/>
  <c r="O10" i="7"/>
  <c r="R10" i="7"/>
  <c r="U10" i="7"/>
  <c r="L11" i="7"/>
  <c r="O11" i="7"/>
  <c r="R11" i="7"/>
  <c r="U11" i="7"/>
  <c r="L12" i="7"/>
  <c r="O12" i="7"/>
  <c r="R12" i="7"/>
  <c r="U12" i="7"/>
  <c r="L13" i="7"/>
  <c r="O13" i="7"/>
  <c r="R13" i="7"/>
  <c r="U13" i="7"/>
  <c r="L14" i="7"/>
  <c r="O14" i="7"/>
  <c r="R14" i="7"/>
  <c r="U14" i="7"/>
  <c r="L15" i="7"/>
  <c r="O15" i="7"/>
  <c r="R15" i="7"/>
  <c r="U15" i="7"/>
  <c r="L16" i="7"/>
  <c r="O16" i="7"/>
  <c r="R16" i="7"/>
  <c r="U16" i="7"/>
  <c r="L17" i="7"/>
  <c r="O17" i="7"/>
  <c r="R17" i="7"/>
  <c r="U17" i="7"/>
  <c r="L18" i="7"/>
  <c r="O18" i="7"/>
  <c r="R18" i="7"/>
  <c r="U18" i="7"/>
  <c r="L19" i="7"/>
  <c r="O19" i="7"/>
  <c r="R19" i="7"/>
  <c r="U19" i="7"/>
  <c r="L20" i="7"/>
  <c r="O20" i="7"/>
  <c r="R20" i="7"/>
  <c r="U20" i="7"/>
  <c r="L21" i="7"/>
  <c r="O21" i="7"/>
  <c r="R21" i="7"/>
  <c r="U21" i="7"/>
  <c r="L22" i="7"/>
  <c r="O22" i="7"/>
  <c r="R22" i="7"/>
  <c r="U22" i="7"/>
  <c r="L23" i="7"/>
  <c r="O23" i="7"/>
  <c r="R23" i="7"/>
  <c r="U23" i="7"/>
  <c r="L24" i="7"/>
  <c r="O24" i="7"/>
  <c r="R24" i="7"/>
  <c r="U24" i="7"/>
  <c r="L25" i="7"/>
  <c r="O25" i="7"/>
  <c r="R25" i="7"/>
  <c r="U25" i="7"/>
  <c r="L26" i="7"/>
  <c r="O26" i="7"/>
  <c r="R26" i="7"/>
  <c r="U26" i="7"/>
  <c r="L27" i="7"/>
  <c r="O27" i="7"/>
  <c r="R27" i="7"/>
  <c r="U27" i="7"/>
  <c r="L28" i="7"/>
  <c r="O28" i="7"/>
  <c r="R28" i="7"/>
  <c r="U28" i="7"/>
  <c r="L29" i="7"/>
  <c r="O29" i="7"/>
  <c r="R29" i="7"/>
  <c r="U29" i="7"/>
  <c r="L30" i="7"/>
  <c r="O30" i="7"/>
  <c r="R30" i="7"/>
  <c r="U30" i="7"/>
  <c r="L31" i="7"/>
  <c r="O31" i="7"/>
  <c r="R31" i="7"/>
  <c r="U31" i="7"/>
  <c r="L32" i="7"/>
  <c r="O32" i="7"/>
  <c r="R32" i="7"/>
  <c r="U32" i="7"/>
  <c r="L33" i="7"/>
  <c r="O33" i="7"/>
  <c r="R33" i="7"/>
  <c r="U33" i="7"/>
  <c r="L34" i="7"/>
  <c r="O34" i="7"/>
  <c r="R34" i="7"/>
  <c r="U34" i="7"/>
  <c r="L35" i="7"/>
  <c r="O35" i="7"/>
  <c r="R35" i="7"/>
  <c r="U35" i="7"/>
  <c r="L36" i="7"/>
  <c r="O36" i="7"/>
  <c r="R36" i="7"/>
  <c r="U36" i="7"/>
  <c r="L37" i="7"/>
  <c r="O37" i="7"/>
  <c r="R37" i="7"/>
  <c r="U37" i="7"/>
  <c r="L38" i="7"/>
  <c r="O38" i="7"/>
  <c r="R38" i="7"/>
  <c r="U38" i="7"/>
  <c r="L39" i="7"/>
  <c r="O39" i="7"/>
  <c r="R39" i="7"/>
  <c r="U39" i="7"/>
  <c r="L40" i="7"/>
  <c r="O40" i="7"/>
  <c r="R40" i="7"/>
  <c r="U40" i="7"/>
  <c r="L41" i="7"/>
  <c r="O41" i="7"/>
  <c r="R41" i="7"/>
  <c r="U41" i="7"/>
  <c r="L42" i="7"/>
  <c r="O42" i="7"/>
  <c r="R42" i="7"/>
  <c r="U42" i="7"/>
  <c r="L43" i="7"/>
  <c r="O43" i="7"/>
  <c r="R43" i="7"/>
  <c r="U43" i="7"/>
  <c r="L44" i="7"/>
  <c r="O44" i="7"/>
  <c r="R44" i="7"/>
  <c r="U44" i="7"/>
  <c r="L45" i="7"/>
  <c r="O45" i="7"/>
  <c r="R45" i="7"/>
  <c r="U45" i="7"/>
  <c r="L46" i="7"/>
  <c r="O46" i="7"/>
  <c r="R46" i="7"/>
  <c r="U46" i="7"/>
  <c r="L47" i="7"/>
  <c r="O47" i="7"/>
  <c r="R47" i="7"/>
  <c r="U47" i="7"/>
  <c r="L48" i="7"/>
  <c r="O48" i="7"/>
  <c r="R48" i="7"/>
  <c r="U48" i="7"/>
  <c r="L49" i="7"/>
  <c r="O49" i="7"/>
  <c r="R49" i="7"/>
  <c r="U49" i="7"/>
  <c r="L50" i="7"/>
  <c r="O50" i="7"/>
  <c r="R50" i="7"/>
  <c r="U50" i="7"/>
  <c r="L51" i="7"/>
  <c r="O51" i="7"/>
  <c r="R51" i="7"/>
  <c r="U51" i="7"/>
  <c r="L52" i="7"/>
  <c r="O52" i="7"/>
  <c r="R52" i="7"/>
  <c r="U52" i="7"/>
  <c r="L53" i="7"/>
  <c r="O53" i="7"/>
  <c r="R53" i="7"/>
  <c r="U53" i="7"/>
  <c r="L54" i="7"/>
  <c r="O54" i="7"/>
  <c r="R54" i="7"/>
  <c r="U54" i="7"/>
  <c r="L55" i="7"/>
  <c r="O55" i="7"/>
  <c r="R55" i="7"/>
  <c r="U55" i="7"/>
  <c r="L56" i="7"/>
  <c r="O56" i="7"/>
  <c r="R56" i="7"/>
  <c r="U56" i="7"/>
  <c r="L57" i="7"/>
  <c r="O57" i="7"/>
  <c r="R57" i="7"/>
  <c r="U57" i="7"/>
  <c r="L58" i="7"/>
  <c r="O58" i="7"/>
  <c r="R58" i="7"/>
  <c r="U58" i="7"/>
  <c r="L59" i="7"/>
  <c r="O59" i="7"/>
  <c r="R59" i="7"/>
  <c r="U59" i="7"/>
  <c r="L60" i="7"/>
  <c r="O60" i="7"/>
  <c r="R60" i="7"/>
  <c r="U60" i="7"/>
  <c r="L61" i="7"/>
  <c r="O61" i="7"/>
  <c r="R61" i="7"/>
  <c r="U61" i="7"/>
  <c r="L62" i="7"/>
  <c r="O62" i="7"/>
  <c r="R62" i="7"/>
  <c r="U62" i="7"/>
  <c r="L63" i="7"/>
  <c r="O63" i="7"/>
  <c r="R63" i="7"/>
  <c r="U63" i="7"/>
  <c r="L64" i="7"/>
  <c r="O64" i="7"/>
  <c r="R64" i="7"/>
  <c r="U64" i="7"/>
  <c r="L65" i="7"/>
  <c r="O65" i="7"/>
  <c r="R65" i="7"/>
  <c r="U65" i="7"/>
  <c r="L66" i="7"/>
  <c r="O66" i="7"/>
  <c r="R66" i="7"/>
  <c r="U66" i="7"/>
  <c r="L67" i="7"/>
  <c r="O67" i="7"/>
  <c r="R67" i="7"/>
  <c r="U67" i="7"/>
  <c r="L68" i="7"/>
  <c r="O68" i="7"/>
  <c r="R68" i="7"/>
  <c r="U68" i="7"/>
  <c r="L69" i="7"/>
  <c r="O69" i="7"/>
  <c r="R69" i="7"/>
  <c r="U69" i="7"/>
  <c r="L70" i="7"/>
  <c r="O70" i="7"/>
  <c r="R70" i="7"/>
  <c r="U70" i="7"/>
  <c r="L71" i="7"/>
  <c r="O71" i="7"/>
  <c r="R71" i="7"/>
  <c r="U71" i="7"/>
  <c r="L72" i="7"/>
  <c r="O72" i="7"/>
  <c r="R72" i="7"/>
  <c r="U72" i="7"/>
  <c r="L73" i="7"/>
  <c r="O73" i="7"/>
  <c r="R73" i="7"/>
  <c r="U73" i="7"/>
  <c r="L74" i="7"/>
  <c r="O74" i="7"/>
  <c r="R74" i="7"/>
  <c r="U74" i="7"/>
  <c r="L75" i="7"/>
  <c r="O75" i="7"/>
  <c r="R75" i="7"/>
  <c r="U75" i="7"/>
  <c r="L76" i="7"/>
  <c r="O76" i="7"/>
  <c r="R76" i="7"/>
  <c r="U76" i="7"/>
  <c r="L77" i="7"/>
  <c r="O77" i="7"/>
  <c r="R77" i="7"/>
  <c r="U77" i="7"/>
  <c r="L78" i="7"/>
  <c r="O78" i="7"/>
  <c r="R78" i="7"/>
  <c r="U78" i="7"/>
  <c r="L79" i="7"/>
  <c r="O79" i="7"/>
  <c r="R79" i="7"/>
  <c r="U79" i="7"/>
  <c r="L80" i="7"/>
  <c r="O80" i="7"/>
  <c r="R80" i="7"/>
  <c r="U80" i="7"/>
  <c r="L81" i="7"/>
  <c r="O81" i="7"/>
  <c r="R81" i="7"/>
  <c r="U81" i="7"/>
  <c r="L82" i="7"/>
  <c r="O82" i="7"/>
  <c r="R82" i="7"/>
  <c r="U82" i="7"/>
  <c r="L83" i="7"/>
  <c r="O83" i="7"/>
  <c r="R83" i="7"/>
  <c r="U83" i="7"/>
  <c r="L84" i="7"/>
  <c r="O84" i="7"/>
  <c r="R84" i="7"/>
  <c r="U84" i="7"/>
  <c r="L85" i="7"/>
  <c r="O85" i="7"/>
  <c r="R85" i="7"/>
  <c r="U85" i="7"/>
  <c r="L86" i="7"/>
  <c r="O86" i="7"/>
  <c r="R86" i="7"/>
  <c r="U86" i="7"/>
  <c r="L87" i="7"/>
  <c r="O87" i="7"/>
  <c r="R87" i="7"/>
  <c r="U87" i="7"/>
  <c r="L88" i="7"/>
  <c r="O88" i="7"/>
  <c r="R88" i="7"/>
  <c r="U88" i="7"/>
  <c r="L89" i="7"/>
  <c r="O89" i="7"/>
  <c r="R89" i="7"/>
  <c r="U89" i="7"/>
  <c r="L90" i="7"/>
  <c r="O90" i="7"/>
  <c r="R90" i="7"/>
  <c r="U90" i="7"/>
  <c r="L91" i="7"/>
  <c r="O91" i="7"/>
  <c r="R91" i="7"/>
  <c r="U91" i="7"/>
  <c r="L92" i="7"/>
  <c r="O92" i="7"/>
  <c r="R92" i="7"/>
  <c r="U92" i="7"/>
  <c r="L93" i="7"/>
  <c r="O93" i="7"/>
  <c r="R93" i="7"/>
  <c r="U93" i="7"/>
  <c r="L94" i="7"/>
  <c r="O94" i="7"/>
  <c r="R94" i="7"/>
  <c r="U94" i="7"/>
  <c r="L95" i="7"/>
  <c r="O95" i="7"/>
  <c r="R95" i="7"/>
  <c r="U95" i="7"/>
  <c r="L96" i="7"/>
  <c r="O96" i="7"/>
  <c r="R96" i="7"/>
  <c r="U96" i="7"/>
  <c r="L97" i="7"/>
  <c r="O97" i="7"/>
  <c r="R97" i="7"/>
  <c r="U97" i="7"/>
  <c r="L98" i="7"/>
  <c r="O98" i="7"/>
  <c r="R98" i="7"/>
  <c r="U98" i="7"/>
  <c r="L99" i="7"/>
  <c r="O99" i="7"/>
  <c r="R99" i="7"/>
  <c r="U99" i="7"/>
  <c r="L100" i="7"/>
  <c r="O100" i="7"/>
  <c r="R100" i="7"/>
  <c r="U100" i="7"/>
  <c r="L101" i="7"/>
  <c r="O101" i="7"/>
  <c r="R101" i="7"/>
  <c r="U101" i="7"/>
  <c r="L102" i="7"/>
  <c r="O102" i="7"/>
  <c r="R102" i="7"/>
  <c r="U102" i="7"/>
  <c r="L103" i="7"/>
  <c r="O103" i="7"/>
  <c r="R103" i="7"/>
  <c r="U103" i="7"/>
  <c r="W1" i="7"/>
  <c r="T1" i="7"/>
  <c r="Q1" i="7"/>
  <c r="N1" i="7"/>
  <c r="AN1" i="7"/>
  <c r="AL5" i="7"/>
  <c r="U5" i="7"/>
  <c r="R5" i="7"/>
  <c r="O5" i="7"/>
  <c r="L5" i="7"/>
  <c r="AP3" i="7" l="1"/>
  <c r="AT3" i="7"/>
  <c r="V3" i="7"/>
  <c r="M105" i="7"/>
  <c r="M3" i="7" s="1"/>
  <c r="AV3" i="7"/>
  <c r="AW3" i="7"/>
  <c r="AS3" i="7"/>
  <c r="AQ3" i="7"/>
  <c r="AN3" i="7"/>
  <c r="T3" i="7"/>
  <c r="S3" i="7"/>
  <c r="Q3" i="7"/>
  <c r="W3" i="7"/>
  <c r="P3" i="7"/>
  <c r="N3" i="7"/>
  <c r="W205" i="19" l="1"/>
  <c r="V205" i="19"/>
  <c r="W204" i="19"/>
  <c r="V204" i="19"/>
  <c r="W203" i="19"/>
  <c r="V203" i="19"/>
  <c r="W202" i="19"/>
  <c r="V202" i="19"/>
  <c r="W201" i="19"/>
  <c r="V201" i="19"/>
  <c r="W200" i="19"/>
  <c r="V200" i="19"/>
  <c r="W199" i="19"/>
  <c r="V199" i="19"/>
  <c r="W198" i="19"/>
  <c r="V198" i="19"/>
  <c r="W197" i="19"/>
  <c r="V197" i="19"/>
  <c r="W196" i="19"/>
  <c r="V196" i="19"/>
  <c r="W195" i="19"/>
  <c r="V195" i="19"/>
  <c r="W194" i="19"/>
  <c r="V194" i="19"/>
  <c r="W193" i="19"/>
  <c r="V193" i="19"/>
  <c r="W192" i="19"/>
  <c r="V192" i="19"/>
  <c r="W191" i="19"/>
  <c r="V191" i="19"/>
  <c r="W190" i="19"/>
  <c r="V190" i="19"/>
  <c r="W189" i="19"/>
  <c r="V189" i="19"/>
  <c r="W188" i="19"/>
  <c r="V188" i="19"/>
  <c r="W187" i="19"/>
  <c r="V187" i="19"/>
  <c r="W186" i="19"/>
  <c r="V186" i="19"/>
  <c r="W185" i="19"/>
  <c r="V185" i="19"/>
  <c r="W184" i="19"/>
  <c r="V184" i="19"/>
  <c r="W183" i="19"/>
  <c r="V183" i="19"/>
  <c r="W182" i="19"/>
  <c r="V182" i="19"/>
  <c r="W181" i="19"/>
  <c r="V181" i="19"/>
  <c r="W180" i="19"/>
  <c r="V180" i="19"/>
  <c r="W179" i="19"/>
  <c r="V179" i="19"/>
  <c r="W178" i="19"/>
  <c r="V178" i="19"/>
  <c r="W177" i="19"/>
  <c r="V177" i="19"/>
  <c r="W176" i="19"/>
  <c r="V176" i="19"/>
  <c r="W175" i="19"/>
  <c r="V175" i="19"/>
  <c r="W174" i="19"/>
  <c r="V174" i="19"/>
  <c r="W173" i="19"/>
  <c r="V173" i="19"/>
  <c r="W172" i="19"/>
  <c r="V172" i="19"/>
  <c r="W171" i="19"/>
  <c r="V171" i="19"/>
  <c r="W170" i="19"/>
  <c r="V170" i="19"/>
  <c r="W169" i="19"/>
  <c r="V169" i="19"/>
  <c r="W168" i="19"/>
  <c r="V168" i="19"/>
  <c r="W167" i="19"/>
  <c r="V167" i="19"/>
  <c r="W166" i="19"/>
  <c r="V166" i="19"/>
  <c r="W165" i="19"/>
  <c r="V165" i="19"/>
  <c r="W164" i="19"/>
  <c r="V164" i="19"/>
  <c r="W163" i="19"/>
  <c r="V163" i="19"/>
  <c r="W162" i="19"/>
  <c r="V162" i="19"/>
  <c r="W161" i="19"/>
  <c r="V161" i="19"/>
  <c r="W160" i="19"/>
  <c r="V160" i="19"/>
  <c r="W159" i="19"/>
  <c r="V159" i="19"/>
  <c r="W158" i="19"/>
  <c r="V158" i="19"/>
  <c r="W157" i="19"/>
  <c r="V157" i="19"/>
  <c r="W156" i="19"/>
  <c r="V156" i="19"/>
  <c r="W155" i="19"/>
  <c r="V155" i="19"/>
  <c r="W154" i="19"/>
  <c r="V154" i="19"/>
  <c r="W153" i="19"/>
  <c r="V153" i="19"/>
  <c r="W152" i="19"/>
  <c r="V152" i="19"/>
  <c r="W151" i="19"/>
  <c r="V151" i="19"/>
  <c r="W150" i="19"/>
  <c r="V150" i="19"/>
  <c r="W149" i="19"/>
  <c r="V149" i="19"/>
  <c r="W148" i="19"/>
  <c r="V148" i="19"/>
  <c r="W147" i="19"/>
  <c r="V147" i="19"/>
  <c r="W146" i="19"/>
  <c r="V146" i="19"/>
  <c r="W145" i="19"/>
  <c r="V145" i="19"/>
  <c r="W144" i="19"/>
  <c r="V144" i="19"/>
  <c r="W143" i="19"/>
  <c r="V143" i="19"/>
  <c r="W142" i="19"/>
  <c r="V142" i="19"/>
  <c r="W141" i="19"/>
  <c r="V141" i="19"/>
  <c r="W140" i="19"/>
  <c r="V140" i="19"/>
  <c r="W139" i="19"/>
  <c r="V139" i="19"/>
  <c r="W138" i="19"/>
  <c r="V138" i="19"/>
  <c r="W137" i="19"/>
  <c r="V137" i="19"/>
  <c r="W136" i="19"/>
  <c r="V136" i="19"/>
  <c r="W135" i="19"/>
  <c r="V135" i="19"/>
  <c r="W134" i="19"/>
  <c r="V134" i="19"/>
  <c r="W133" i="19"/>
  <c r="V133" i="19"/>
  <c r="W132" i="19"/>
  <c r="V132" i="19"/>
  <c r="W131" i="19"/>
  <c r="V131" i="19"/>
  <c r="W130" i="19"/>
  <c r="V130" i="19"/>
  <c r="W129" i="19"/>
  <c r="V129" i="19"/>
  <c r="W128" i="19"/>
  <c r="V128" i="19"/>
  <c r="W127" i="19"/>
  <c r="V127" i="19"/>
  <c r="W126" i="19"/>
  <c r="V126" i="19"/>
  <c r="W125" i="19"/>
  <c r="V125" i="19"/>
  <c r="W124" i="19"/>
  <c r="V124" i="19"/>
  <c r="W123" i="19"/>
  <c r="V123" i="19"/>
  <c r="W122" i="19"/>
  <c r="V122" i="19"/>
  <c r="W121" i="19"/>
  <c r="V121" i="19"/>
  <c r="W120" i="19"/>
  <c r="V120" i="19"/>
  <c r="W119" i="19"/>
  <c r="V119" i="19"/>
  <c r="W118" i="19"/>
  <c r="V118" i="19"/>
  <c r="W117" i="19"/>
  <c r="V117" i="19"/>
  <c r="W116" i="19"/>
  <c r="V116" i="19"/>
  <c r="W115" i="19"/>
  <c r="V115" i="19"/>
  <c r="W114" i="19"/>
  <c r="V114" i="19"/>
  <c r="W113" i="19"/>
  <c r="V113" i="19"/>
  <c r="W112" i="19"/>
  <c r="V112" i="19"/>
  <c r="W111" i="19"/>
  <c r="V111" i="19"/>
  <c r="W110" i="19"/>
  <c r="V110" i="19"/>
  <c r="W109" i="19"/>
  <c r="V109" i="19"/>
  <c r="W108" i="19"/>
  <c r="V108" i="19"/>
  <c r="W107" i="19"/>
  <c r="V107" i="19"/>
  <c r="W106" i="19"/>
  <c r="V106" i="19"/>
  <c r="W105" i="19"/>
  <c r="V105" i="19"/>
  <c r="W104" i="19"/>
  <c r="V104" i="19"/>
  <c r="W103" i="19"/>
  <c r="V103" i="19"/>
  <c r="W102" i="19"/>
  <c r="V102" i="19"/>
  <c r="W101" i="19"/>
  <c r="V101" i="19"/>
  <c r="W100" i="19"/>
  <c r="V100" i="19"/>
  <c r="W99" i="19"/>
  <c r="V99" i="19"/>
  <c r="W98" i="19"/>
  <c r="V98" i="19"/>
  <c r="W97" i="19"/>
  <c r="V97" i="19"/>
  <c r="W96" i="19"/>
  <c r="V96" i="19"/>
  <c r="W95" i="19"/>
  <c r="V95" i="19"/>
  <c r="W94" i="19"/>
  <c r="V94" i="19"/>
  <c r="W93" i="19"/>
  <c r="V93" i="19"/>
  <c r="W92" i="19"/>
  <c r="V92" i="19"/>
  <c r="W91" i="19"/>
  <c r="V91" i="19"/>
  <c r="W90" i="19"/>
  <c r="V90" i="19"/>
  <c r="W89" i="19"/>
  <c r="V89" i="19"/>
  <c r="W88" i="19"/>
  <c r="V88" i="19"/>
  <c r="W87" i="19"/>
  <c r="V87" i="19"/>
  <c r="W86" i="19"/>
  <c r="V86" i="19"/>
  <c r="W85" i="19"/>
  <c r="V85" i="19"/>
  <c r="W84" i="19"/>
  <c r="V84" i="19"/>
  <c r="W83" i="19"/>
  <c r="V83" i="19"/>
  <c r="W82" i="19"/>
  <c r="V82" i="19"/>
  <c r="W81" i="19"/>
  <c r="V81" i="19"/>
  <c r="W80" i="19"/>
  <c r="V80" i="19"/>
  <c r="W79" i="19"/>
  <c r="V79" i="19"/>
  <c r="W78" i="19"/>
  <c r="V78" i="19"/>
  <c r="W77" i="19"/>
  <c r="V77" i="19"/>
  <c r="W76" i="19"/>
  <c r="V76" i="19"/>
  <c r="W75" i="19"/>
  <c r="V75" i="19"/>
  <c r="W74" i="19"/>
  <c r="V74" i="19"/>
  <c r="W73" i="19"/>
  <c r="V73" i="19"/>
  <c r="W72" i="19"/>
  <c r="V72" i="19"/>
  <c r="W71" i="19"/>
  <c r="V71" i="19"/>
  <c r="W70" i="19"/>
  <c r="V70" i="19"/>
  <c r="W69" i="19"/>
  <c r="V69" i="19"/>
  <c r="W68" i="19"/>
  <c r="V68" i="19"/>
  <c r="W67" i="19"/>
  <c r="V67" i="19"/>
  <c r="W66" i="19"/>
  <c r="V66" i="19"/>
  <c r="W65" i="19"/>
  <c r="V65" i="19"/>
  <c r="W64" i="19"/>
  <c r="V64" i="19"/>
  <c r="W63" i="19"/>
  <c r="V63" i="19"/>
  <c r="W62" i="19"/>
  <c r="V62" i="19"/>
  <c r="W61" i="19"/>
  <c r="V61" i="19"/>
  <c r="W60" i="19"/>
  <c r="V60" i="19"/>
  <c r="W59" i="19"/>
  <c r="V59" i="19"/>
  <c r="W58" i="19"/>
  <c r="V58" i="19"/>
  <c r="W57" i="19"/>
  <c r="V57" i="19"/>
  <c r="W56" i="19"/>
  <c r="V56" i="19"/>
  <c r="W55" i="19"/>
  <c r="V55" i="19"/>
  <c r="W54" i="19"/>
  <c r="V54" i="19"/>
  <c r="W53" i="19"/>
  <c r="V53" i="19"/>
  <c r="W52" i="19"/>
  <c r="V52" i="19"/>
  <c r="W51" i="19"/>
  <c r="V51" i="19"/>
  <c r="W50" i="19"/>
  <c r="V50" i="19"/>
  <c r="W49" i="19"/>
  <c r="V49" i="19"/>
  <c r="W48" i="19"/>
  <c r="V48" i="19"/>
  <c r="W47" i="19"/>
  <c r="V47" i="19"/>
  <c r="W46" i="19"/>
  <c r="V46" i="19"/>
  <c r="W45" i="19"/>
  <c r="V45" i="19"/>
  <c r="W44" i="19"/>
  <c r="V44" i="19"/>
  <c r="W43" i="19"/>
  <c r="V43" i="19"/>
  <c r="W42" i="19"/>
  <c r="V42" i="19"/>
  <c r="W41" i="19"/>
  <c r="V41" i="19"/>
  <c r="W40" i="19"/>
  <c r="V40" i="19"/>
  <c r="W39" i="19"/>
  <c r="V39" i="19"/>
  <c r="W38" i="19"/>
  <c r="V38" i="19"/>
  <c r="W37" i="19"/>
  <c r="V37" i="19"/>
  <c r="W36" i="19"/>
  <c r="V36" i="19"/>
  <c r="W35" i="19"/>
  <c r="V35" i="19"/>
  <c r="W34" i="19"/>
  <c r="V34" i="19"/>
  <c r="W33" i="19"/>
  <c r="V33" i="19"/>
  <c r="W32" i="19"/>
  <c r="V32" i="19"/>
  <c r="W31" i="19"/>
  <c r="V31" i="19"/>
  <c r="W30" i="19"/>
  <c r="V30" i="19"/>
  <c r="W29" i="19"/>
  <c r="V29" i="19"/>
  <c r="W28" i="19"/>
  <c r="V28" i="19"/>
  <c r="W27" i="19"/>
  <c r="V27" i="19"/>
  <c r="W26" i="19"/>
  <c r="V26" i="19"/>
  <c r="W25" i="19"/>
  <c r="V25" i="19"/>
  <c r="W24" i="19"/>
  <c r="V24" i="19"/>
  <c r="W23" i="19"/>
  <c r="V23" i="19"/>
  <c r="W22" i="19"/>
  <c r="V22" i="19"/>
  <c r="W21" i="19"/>
  <c r="V21" i="19"/>
  <c r="W20" i="19"/>
  <c r="V20" i="19"/>
  <c r="W19" i="19"/>
  <c r="V19" i="19"/>
  <c r="W18" i="19"/>
  <c r="V18" i="19"/>
  <c r="W17" i="19"/>
  <c r="V17" i="19"/>
  <c r="W16" i="19"/>
  <c r="V16" i="19"/>
  <c r="W15" i="19"/>
  <c r="V15" i="19"/>
  <c r="W14" i="19"/>
  <c r="V14" i="19"/>
  <c r="W13" i="19"/>
  <c r="V13" i="19"/>
  <c r="W12" i="19"/>
  <c r="V12" i="19"/>
  <c r="W11" i="19"/>
  <c r="V11" i="19"/>
  <c r="W10" i="19"/>
  <c r="V10" i="19"/>
  <c r="W9" i="19"/>
  <c r="V9" i="19"/>
  <c r="W8" i="19"/>
  <c r="V8" i="19"/>
  <c r="W7" i="19"/>
  <c r="V7" i="19"/>
  <c r="W6" i="19"/>
  <c r="V6" i="19"/>
  <c r="W5" i="19"/>
  <c r="V5" i="19"/>
  <c r="W3" i="19"/>
  <c r="V3" i="19"/>
  <c r="U205" i="19"/>
  <c r="T205" i="19"/>
  <c r="S205" i="19"/>
  <c r="R205" i="19"/>
  <c r="Q205" i="19"/>
  <c r="U204" i="19"/>
  <c r="T204" i="19"/>
  <c r="S204" i="19"/>
  <c r="R204" i="19"/>
  <c r="Q204" i="19"/>
  <c r="U203" i="19"/>
  <c r="T203" i="19"/>
  <c r="S203" i="19"/>
  <c r="R203" i="19"/>
  <c r="Q203" i="19"/>
  <c r="U202" i="19"/>
  <c r="T202" i="19"/>
  <c r="S202" i="19"/>
  <c r="R202" i="19"/>
  <c r="Q202" i="19"/>
  <c r="U201" i="19"/>
  <c r="T201" i="19"/>
  <c r="S201" i="19"/>
  <c r="R201" i="19"/>
  <c r="Q201" i="19"/>
  <c r="U200" i="19"/>
  <c r="T200" i="19"/>
  <c r="S200" i="19"/>
  <c r="R200" i="19"/>
  <c r="Q200" i="19"/>
  <c r="U199" i="19"/>
  <c r="T199" i="19"/>
  <c r="S199" i="19"/>
  <c r="R199" i="19"/>
  <c r="Q199" i="19"/>
  <c r="U198" i="19"/>
  <c r="T198" i="19"/>
  <c r="S198" i="19"/>
  <c r="R198" i="19"/>
  <c r="Q198" i="19"/>
  <c r="U197" i="19"/>
  <c r="T197" i="19"/>
  <c r="S197" i="19"/>
  <c r="R197" i="19"/>
  <c r="Q197" i="19"/>
  <c r="U196" i="19"/>
  <c r="T196" i="19"/>
  <c r="S196" i="19"/>
  <c r="R196" i="19"/>
  <c r="Q196" i="19"/>
  <c r="U195" i="19"/>
  <c r="T195" i="19"/>
  <c r="S195" i="19"/>
  <c r="R195" i="19"/>
  <c r="Q195" i="19"/>
  <c r="U194" i="19"/>
  <c r="T194" i="19"/>
  <c r="S194" i="19"/>
  <c r="R194" i="19"/>
  <c r="Q194" i="19"/>
  <c r="U193" i="19"/>
  <c r="T193" i="19"/>
  <c r="S193" i="19"/>
  <c r="R193" i="19"/>
  <c r="Q193" i="19"/>
  <c r="U192" i="19"/>
  <c r="T192" i="19"/>
  <c r="S192" i="19"/>
  <c r="R192" i="19"/>
  <c r="Q192" i="19"/>
  <c r="U191" i="19"/>
  <c r="T191" i="19"/>
  <c r="S191" i="19"/>
  <c r="R191" i="19"/>
  <c r="Q191" i="19"/>
  <c r="U190" i="19"/>
  <c r="T190" i="19"/>
  <c r="S190" i="19"/>
  <c r="R190" i="19"/>
  <c r="Q190" i="19"/>
  <c r="U189" i="19"/>
  <c r="T189" i="19"/>
  <c r="S189" i="19"/>
  <c r="R189" i="19"/>
  <c r="Q189" i="19"/>
  <c r="U188" i="19"/>
  <c r="T188" i="19"/>
  <c r="S188" i="19"/>
  <c r="R188" i="19"/>
  <c r="Q188" i="19"/>
  <c r="U187" i="19"/>
  <c r="T187" i="19"/>
  <c r="S187" i="19"/>
  <c r="R187" i="19"/>
  <c r="Q187" i="19"/>
  <c r="U186" i="19"/>
  <c r="T186" i="19"/>
  <c r="S186" i="19"/>
  <c r="R186" i="19"/>
  <c r="Q186" i="19"/>
  <c r="U185" i="19"/>
  <c r="T185" i="19"/>
  <c r="S185" i="19"/>
  <c r="R185" i="19"/>
  <c r="Q185" i="19"/>
  <c r="U184" i="19"/>
  <c r="T184" i="19"/>
  <c r="S184" i="19"/>
  <c r="R184" i="19"/>
  <c r="Q184" i="19"/>
  <c r="U183" i="19"/>
  <c r="T183" i="19"/>
  <c r="S183" i="19"/>
  <c r="R183" i="19"/>
  <c r="Q183" i="19"/>
  <c r="U182" i="19"/>
  <c r="T182" i="19"/>
  <c r="S182" i="19"/>
  <c r="R182" i="19"/>
  <c r="Q182" i="19"/>
  <c r="U181" i="19"/>
  <c r="T181" i="19"/>
  <c r="S181" i="19"/>
  <c r="R181" i="19"/>
  <c r="Q181" i="19"/>
  <c r="U180" i="19"/>
  <c r="T180" i="19"/>
  <c r="S180" i="19"/>
  <c r="R180" i="19"/>
  <c r="Q180" i="19"/>
  <c r="U179" i="19"/>
  <c r="T179" i="19"/>
  <c r="S179" i="19"/>
  <c r="R179" i="19"/>
  <c r="Q179" i="19"/>
  <c r="U178" i="19"/>
  <c r="T178" i="19"/>
  <c r="S178" i="19"/>
  <c r="R178" i="19"/>
  <c r="Q178" i="19"/>
  <c r="U177" i="19"/>
  <c r="T177" i="19"/>
  <c r="S177" i="19"/>
  <c r="R177" i="19"/>
  <c r="Q177" i="19"/>
  <c r="U176" i="19"/>
  <c r="T176" i="19"/>
  <c r="S176" i="19"/>
  <c r="R176" i="19"/>
  <c r="Q176" i="19"/>
  <c r="U175" i="19"/>
  <c r="T175" i="19"/>
  <c r="S175" i="19"/>
  <c r="R175" i="19"/>
  <c r="Q175" i="19"/>
  <c r="U174" i="19"/>
  <c r="T174" i="19"/>
  <c r="S174" i="19"/>
  <c r="R174" i="19"/>
  <c r="Q174" i="19"/>
  <c r="U173" i="19"/>
  <c r="T173" i="19"/>
  <c r="S173" i="19"/>
  <c r="R173" i="19"/>
  <c r="Q173" i="19"/>
  <c r="U172" i="19"/>
  <c r="T172" i="19"/>
  <c r="S172" i="19"/>
  <c r="R172" i="19"/>
  <c r="Q172" i="19"/>
  <c r="U171" i="19"/>
  <c r="T171" i="19"/>
  <c r="S171" i="19"/>
  <c r="R171" i="19"/>
  <c r="Q171" i="19"/>
  <c r="U170" i="19"/>
  <c r="T170" i="19"/>
  <c r="S170" i="19"/>
  <c r="R170" i="19"/>
  <c r="Q170" i="19"/>
  <c r="U169" i="19"/>
  <c r="T169" i="19"/>
  <c r="S169" i="19"/>
  <c r="R169" i="19"/>
  <c r="Q169" i="19"/>
  <c r="U168" i="19"/>
  <c r="T168" i="19"/>
  <c r="S168" i="19"/>
  <c r="R168" i="19"/>
  <c r="Q168" i="19"/>
  <c r="U167" i="19"/>
  <c r="T167" i="19"/>
  <c r="S167" i="19"/>
  <c r="R167" i="19"/>
  <c r="Q167" i="19"/>
  <c r="U166" i="19"/>
  <c r="T166" i="19"/>
  <c r="S166" i="19"/>
  <c r="R166" i="19"/>
  <c r="Q166" i="19"/>
  <c r="U165" i="19"/>
  <c r="T165" i="19"/>
  <c r="S165" i="19"/>
  <c r="R165" i="19"/>
  <c r="Q165" i="19"/>
  <c r="U164" i="19"/>
  <c r="T164" i="19"/>
  <c r="S164" i="19"/>
  <c r="R164" i="19"/>
  <c r="Q164" i="19"/>
  <c r="U163" i="19"/>
  <c r="T163" i="19"/>
  <c r="S163" i="19"/>
  <c r="R163" i="19"/>
  <c r="Q163" i="19"/>
  <c r="U162" i="19"/>
  <c r="T162" i="19"/>
  <c r="S162" i="19"/>
  <c r="R162" i="19"/>
  <c r="Q162" i="19"/>
  <c r="U161" i="19"/>
  <c r="T161" i="19"/>
  <c r="S161" i="19"/>
  <c r="R161" i="19"/>
  <c r="Q161" i="19"/>
  <c r="U160" i="19"/>
  <c r="T160" i="19"/>
  <c r="S160" i="19"/>
  <c r="R160" i="19"/>
  <c r="Q160" i="19"/>
  <c r="U159" i="19"/>
  <c r="T159" i="19"/>
  <c r="S159" i="19"/>
  <c r="R159" i="19"/>
  <c r="Q159" i="19"/>
  <c r="U158" i="19"/>
  <c r="T158" i="19"/>
  <c r="S158" i="19"/>
  <c r="R158" i="19"/>
  <c r="Q158" i="19"/>
  <c r="U157" i="19"/>
  <c r="T157" i="19"/>
  <c r="S157" i="19"/>
  <c r="R157" i="19"/>
  <c r="Q157" i="19"/>
  <c r="U156" i="19"/>
  <c r="T156" i="19"/>
  <c r="S156" i="19"/>
  <c r="R156" i="19"/>
  <c r="Q156" i="19"/>
  <c r="U155" i="19"/>
  <c r="T155" i="19"/>
  <c r="S155" i="19"/>
  <c r="R155" i="19"/>
  <c r="Q155" i="19"/>
  <c r="U154" i="19"/>
  <c r="T154" i="19"/>
  <c r="S154" i="19"/>
  <c r="R154" i="19"/>
  <c r="Q154" i="19"/>
  <c r="U153" i="19"/>
  <c r="T153" i="19"/>
  <c r="S153" i="19"/>
  <c r="R153" i="19"/>
  <c r="Q153" i="19"/>
  <c r="U152" i="19"/>
  <c r="T152" i="19"/>
  <c r="S152" i="19"/>
  <c r="R152" i="19"/>
  <c r="Q152" i="19"/>
  <c r="U151" i="19"/>
  <c r="T151" i="19"/>
  <c r="S151" i="19"/>
  <c r="R151" i="19"/>
  <c r="Q151" i="19"/>
  <c r="U150" i="19"/>
  <c r="T150" i="19"/>
  <c r="S150" i="19"/>
  <c r="R150" i="19"/>
  <c r="Q150" i="19"/>
  <c r="U149" i="19"/>
  <c r="T149" i="19"/>
  <c r="S149" i="19"/>
  <c r="R149" i="19"/>
  <c r="Q149" i="19"/>
  <c r="U148" i="19"/>
  <c r="T148" i="19"/>
  <c r="S148" i="19"/>
  <c r="R148" i="19"/>
  <c r="Q148" i="19"/>
  <c r="U147" i="19"/>
  <c r="T147" i="19"/>
  <c r="S147" i="19"/>
  <c r="R147" i="19"/>
  <c r="Q147" i="19"/>
  <c r="U146" i="19"/>
  <c r="T146" i="19"/>
  <c r="S146" i="19"/>
  <c r="R146" i="19"/>
  <c r="Q146" i="19"/>
  <c r="U145" i="19"/>
  <c r="T145" i="19"/>
  <c r="S145" i="19"/>
  <c r="R145" i="19"/>
  <c r="Q145" i="19"/>
  <c r="U144" i="19"/>
  <c r="T144" i="19"/>
  <c r="S144" i="19"/>
  <c r="R144" i="19"/>
  <c r="Q144" i="19"/>
  <c r="U143" i="19"/>
  <c r="T143" i="19"/>
  <c r="S143" i="19"/>
  <c r="R143" i="19"/>
  <c r="Q143" i="19"/>
  <c r="U142" i="19"/>
  <c r="T142" i="19"/>
  <c r="S142" i="19"/>
  <c r="R142" i="19"/>
  <c r="Q142" i="19"/>
  <c r="U141" i="19"/>
  <c r="T141" i="19"/>
  <c r="S141" i="19"/>
  <c r="R141" i="19"/>
  <c r="Q141" i="19"/>
  <c r="U140" i="19"/>
  <c r="T140" i="19"/>
  <c r="S140" i="19"/>
  <c r="R140" i="19"/>
  <c r="Q140" i="19"/>
  <c r="U139" i="19"/>
  <c r="T139" i="19"/>
  <c r="S139" i="19"/>
  <c r="R139" i="19"/>
  <c r="Q139" i="19"/>
  <c r="U138" i="19"/>
  <c r="T138" i="19"/>
  <c r="S138" i="19"/>
  <c r="R138" i="19"/>
  <c r="Q138" i="19"/>
  <c r="U137" i="19"/>
  <c r="T137" i="19"/>
  <c r="S137" i="19"/>
  <c r="R137" i="19"/>
  <c r="Q137" i="19"/>
  <c r="U136" i="19"/>
  <c r="T136" i="19"/>
  <c r="S136" i="19"/>
  <c r="R136" i="19"/>
  <c r="Q136" i="19"/>
  <c r="U135" i="19"/>
  <c r="T135" i="19"/>
  <c r="S135" i="19"/>
  <c r="R135" i="19"/>
  <c r="Q135" i="19"/>
  <c r="U134" i="19"/>
  <c r="T134" i="19"/>
  <c r="S134" i="19"/>
  <c r="R134" i="19"/>
  <c r="Q134" i="19"/>
  <c r="U133" i="19"/>
  <c r="T133" i="19"/>
  <c r="S133" i="19"/>
  <c r="R133" i="19"/>
  <c r="Q133" i="19"/>
  <c r="U132" i="19"/>
  <c r="T132" i="19"/>
  <c r="S132" i="19"/>
  <c r="R132" i="19"/>
  <c r="Q132" i="19"/>
  <c r="U131" i="19"/>
  <c r="T131" i="19"/>
  <c r="S131" i="19"/>
  <c r="R131" i="19"/>
  <c r="Q131" i="19"/>
  <c r="U130" i="19"/>
  <c r="T130" i="19"/>
  <c r="S130" i="19"/>
  <c r="R130" i="19"/>
  <c r="Q130" i="19"/>
  <c r="U129" i="19"/>
  <c r="T129" i="19"/>
  <c r="S129" i="19"/>
  <c r="R129" i="19"/>
  <c r="Q129" i="19"/>
  <c r="U128" i="19"/>
  <c r="T128" i="19"/>
  <c r="S128" i="19"/>
  <c r="R128" i="19"/>
  <c r="Q128" i="19"/>
  <c r="U127" i="19"/>
  <c r="T127" i="19"/>
  <c r="S127" i="19"/>
  <c r="R127" i="19"/>
  <c r="Q127" i="19"/>
  <c r="U126" i="19"/>
  <c r="T126" i="19"/>
  <c r="S126" i="19"/>
  <c r="R126" i="19"/>
  <c r="Q126" i="19"/>
  <c r="U125" i="19"/>
  <c r="T125" i="19"/>
  <c r="S125" i="19"/>
  <c r="R125" i="19"/>
  <c r="Q125" i="19"/>
  <c r="U124" i="19"/>
  <c r="T124" i="19"/>
  <c r="S124" i="19"/>
  <c r="R124" i="19"/>
  <c r="Q124" i="19"/>
  <c r="U123" i="19"/>
  <c r="T123" i="19"/>
  <c r="S123" i="19"/>
  <c r="R123" i="19"/>
  <c r="Q123" i="19"/>
  <c r="U122" i="19"/>
  <c r="T122" i="19"/>
  <c r="S122" i="19"/>
  <c r="R122" i="19"/>
  <c r="Q122" i="19"/>
  <c r="U121" i="19"/>
  <c r="T121" i="19"/>
  <c r="S121" i="19"/>
  <c r="R121" i="19"/>
  <c r="Q121" i="19"/>
  <c r="U120" i="19"/>
  <c r="T120" i="19"/>
  <c r="S120" i="19"/>
  <c r="R120" i="19"/>
  <c r="Q120" i="19"/>
  <c r="U119" i="19"/>
  <c r="T119" i="19"/>
  <c r="S119" i="19"/>
  <c r="R119" i="19"/>
  <c r="Q119" i="19"/>
  <c r="U118" i="19"/>
  <c r="T118" i="19"/>
  <c r="S118" i="19"/>
  <c r="R118" i="19"/>
  <c r="Q118" i="19"/>
  <c r="U117" i="19"/>
  <c r="T117" i="19"/>
  <c r="S117" i="19"/>
  <c r="R117" i="19"/>
  <c r="Q117" i="19"/>
  <c r="U116" i="19"/>
  <c r="T116" i="19"/>
  <c r="S116" i="19"/>
  <c r="R116" i="19"/>
  <c r="Q116" i="19"/>
  <c r="U115" i="19"/>
  <c r="T115" i="19"/>
  <c r="S115" i="19"/>
  <c r="R115" i="19"/>
  <c r="Q115" i="19"/>
  <c r="U114" i="19"/>
  <c r="T114" i="19"/>
  <c r="S114" i="19"/>
  <c r="R114" i="19"/>
  <c r="Q114" i="19"/>
  <c r="U113" i="19"/>
  <c r="T113" i="19"/>
  <c r="S113" i="19"/>
  <c r="R113" i="19"/>
  <c r="Q113" i="19"/>
  <c r="U112" i="19"/>
  <c r="T112" i="19"/>
  <c r="S112" i="19"/>
  <c r="R112" i="19"/>
  <c r="Q112" i="19"/>
  <c r="U111" i="19"/>
  <c r="T111" i="19"/>
  <c r="S111" i="19"/>
  <c r="R111" i="19"/>
  <c r="Q111" i="19"/>
  <c r="U110" i="19"/>
  <c r="T110" i="19"/>
  <c r="S110" i="19"/>
  <c r="R110" i="19"/>
  <c r="Q110" i="19"/>
  <c r="U109" i="19"/>
  <c r="T109" i="19"/>
  <c r="S109" i="19"/>
  <c r="R109" i="19"/>
  <c r="Q109" i="19"/>
  <c r="U108" i="19"/>
  <c r="T108" i="19"/>
  <c r="S108" i="19"/>
  <c r="R108" i="19"/>
  <c r="Q108" i="19"/>
  <c r="U107" i="19"/>
  <c r="T107" i="19"/>
  <c r="S107" i="19"/>
  <c r="R107" i="19"/>
  <c r="Q107" i="19"/>
  <c r="U106" i="19"/>
  <c r="T106" i="19"/>
  <c r="S106" i="19"/>
  <c r="R106" i="19"/>
  <c r="Q106" i="19"/>
  <c r="U105" i="19"/>
  <c r="T105" i="19"/>
  <c r="S105" i="19"/>
  <c r="R105" i="19"/>
  <c r="Q105" i="19"/>
  <c r="U104" i="19"/>
  <c r="T104" i="19"/>
  <c r="S104" i="19"/>
  <c r="R104" i="19"/>
  <c r="Q104" i="19"/>
  <c r="U103" i="19"/>
  <c r="T103" i="19"/>
  <c r="S103" i="19"/>
  <c r="R103" i="19"/>
  <c r="Q103" i="19"/>
  <c r="U102" i="19"/>
  <c r="T102" i="19"/>
  <c r="S102" i="19"/>
  <c r="R102" i="19"/>
  <c r="Q102" i="19"/>
  <c r="U101" i="19"/>
  <c r="T101" i="19"/>
  <c r="S101" i="19"/>
  <c r="R101" i="19"/>
  <c r="Q101" i="19"/>
  <c r="U100" i="19"/>
  <c r="T100" i="19"/>
  <c r="S100" i="19"/>
  <c r="R100" i="19"/>
  <c r="Q100" i="19"/>
  <c r="U99" i="19"/>
  <c r="T99" i="19"/>
  <c r="S99" i="19"/>
  <c r="R99" i="19"/>
  <c r="Q99" i="19"/>
  <c r="U98" i="19"/>
  <c r="T98" i="19"/>
  <c r="S98" i="19"/>
  <c r="R98" i="19"/>
  <c r="Q98" i="19"/>
  <c r="U97" i="19"/>
  <c r="T97" i="19"/>
  <c r="S97" i="19"/>
  <c r="R97" i="19"/>
  <c r="Q97" i="19"/>
  <c r="U96" i="19"/>
  <c r="T96" i="19"/>
  <c r="S96" i="19"/>
  <c r="R96" i="19"/>
  <c r="Q96" i="19"/>
  <c r="U95" i="19"/>
  <c r="T95" i="19"/>
  <c r="S95" i="19"/>
  <c r="R95" i="19"/>
  <c r="Q95" i="19"/>
  <c r="U94" i="19"/>
  <c r="T94" i="19"/>
  <c r="S94" i="19"/>
  <c r="R94" i="19"/>
  <c r="Q94" i="19"/>
  <c r="U93" i="19"/>
  <c r="T93" i="19"/>
  <c r="S93" i="19"/>
  <c r="R93" i="19"/>
  <c r="Q93" i="19"/>
  <c r="U92" i="19"/>
  <c r="T92" i="19"/>
  <c r="S92" i="19"/>
  <c r="R92" i="19"/>
  <c r="Q92" i="19"/>
  <c r="U91" i="19"/>
  <c r="T91" i="19"/>
  <c r="S91" i="19"/>
  <c r="R91" i="19"/>
  <c r="Q91" i="19"/>
  <c r="U90" i="19"/>
  <c r="T90" i="19"/>
  <c r="S90" i="19"/>
  <c r="R90" i="19"/>
  <c r="Q90" i="19"/>
  <c r="U89" i="19"/>
  <c r="T89" i="19"/>
  <c r="S89" i="19"/>
  <c r="R89" i="19"/>
  <c r="Q89" i="19"/>
  <c r="U88" i="19"/>
  <c r="T88" i="19"/>
  <c r="S88" i="19"/>
  <c r="R88" i="19"/>
  <c r="Q88" i="19"/>
  <c r="U87" i="19"/>
  <c r="T87" i="19"/>
  <c r="S87" i="19"/>
  <c r="R87" i="19"/>
  <c r="Q87" i="19"/>
  <c r="U86" i="19"/>
  <c r="T86" i="19"/>
  <c r="S86" i="19"/>
  <c r="R86" i="19"/>
  <c r="Q86" i="19"/>
  <c r="U85" i="19"/>
  <c r="T85" i="19"/>
  <c r="S85" i="19"/>
  <c r="R85" i="19"/>
  <c r="Q85" i="19"/>
  <c r="U84" i="19"/>
  <c r="T84" i="19"/>
  <c r="S84" i="19"/>
  <c r="R84" i="19"/>
  <c r="Q84" i="19"/>
  <c r="U83" i="19"/>
  <c r="T83" i="19"/>
  <c r="S83" i="19"/>
  <c r="R83" i="19"/>
  <c r="Q83" i="19"/>
  <c r="U82" i="19"/>
  <c r="T82" i="19"/>
  <c r="S82" i="19"/>
  <c r="R82" i="19"/>
  <c r="Q82" i="19"/>
  <c r="U81" i="19"/>
  <c r="T81" i="19"/>
  <c r="S81" i="19"/>
  <c r="R81" i="19"/>
  <c r="Q81" i="19"/>
  <c r="U80" i="19"/>
  <c r="T80" i="19"/>
  <c r="S80" i="19"/>
  <c r="R80" i="19"/>
  <c r="Q80" i="19"/>
  <c r="U79" i="19"/>
  <c r="T79" i="19"/>
  <c r="S79" i="19"/>
  <c r="R79" i="19"/>
  <c r="Q79" i="19"/>
  <c r="U78" i="19"/>
  <c r="T78" i="19"/>
  <c r="S78" i="19"/>
  <c r="R78" i="19"/>
  <c r="Q78" i="19"/>
  <c r="U77" i="19"/>
  <c r="T77" i="19"/>
  <c r="S77" i="19"/>
  <c r="R77" i="19"/>
  <c r="Q77" i="19"/>
  <c r="U76" i="19"/>
  <c r="T76" i="19"/>
  <c r="S76" i="19"/>
  <c r="R76" i="19"/>
  <c r="Q76" i="19"/>
  <c r="U75" i="19"/>
  <c r="T75" i="19"/>
  <c r="S75" i="19"/>
  <c r="R75" i="19"/>
  <c r="Q75" i="19"/>
  <c r="U74" i="19"/>
  <c r="T74" i="19"/>
  <c r="S74" i="19"/>
  <c r="R74" i="19"/>
  <c r="Q74" i="19"/>
  <c r="U73" i="19"/>
  <c r="T73" i="19"/>
  <c r="S73" i="19"/>
  <c r="R73" i="19"/>
  <c r="Q73" i="19"/>
  <c r="U72" i="19"/>
  <c r="T72" i="19"/>
  <c r="S72" i="19"/>
  <c r="R72" i="19"/>
  <c r="Q72" i="19"/>
  <c r="U71" i="19"/>
  <c r="T71" i="19"/>
  <c r="S71" i="19"/>
  <c r="R71" i="19"/>
  <c r="Q71" i="19"/>
  <c r="U70" i="19"/>
  <c r="T70" i="19"/>
  <c r="S70" i="19"/>
  <c r="R70" i="19"/>
  <c r="Q70" i="19"/>
  <c r="U69" i="19"/>
  <c r="T69" i="19"/>
  <c r="S69" i="19"/>
  <c r="R69" i="19"/>
  <c r="Q69" i="19"/>
  <c r="U68" i="19"/>
  <c r="T68" i="19"/>
  <c r="S68" i="19"/>
  <c r="R68" i="19"/>
  <c r="Q68" i="19"/>
  <c r="U67" i="19"/>
  <c r="T67" i="19"/>
  <c r="S67" i="19"/>
  <c r="R67" i="19"/>
  <c r="Q67" i="19"/>
  <c r="U66" i="19"/>
  <c r="T66" i="19"/>
  <c r="S66" i="19"/>
  <c r="R66" i="19"/>
  <c r="Q66" i="19"/>
  <c r="U65" i="19"/>
  <c r="T65" i="19"/>
  <c r="S65" i="19"/>
  <c r="R65" i="19"/>
  <c r="Q65" i="19"/>
  <c r="U64" i="19"/>
  <c r="T64" i="19"/>
  <c r="S64" i="19"/>
  <c r="R64" i="19"/>
  <c r="Q64" i="19"/>
  <c r="U63" i="19"/>
  <c r="T63" i="19"/>
  <c r="S63" i="19"/>
  <c r="R63" i="19"/>
  <c r="Q63" i="19"/>
  <c r="U62" i="19"/>
  <c r="T62" i="19"/>
  <c r="S62" i="19"/>
  <c r="R62" i="19"/>
  <c r="Q62" i="19"/>
  <c r="U61" i="19"/>
  <c r="T61" i="19"/>
  <c r="S61" i="19"/>
  <c r="R61" i="19"/>
  <c r="Q61" i="19"/>
  <c r="U60" i="19"/>
  <c r="T60" i="19"/>
  <c r="S60" i="19"/>
  <c r="R60" i="19"/>
  <c r="Q60" i="19"/>
  <c r="U59" i="19"/>
  <c r="T59" i="19"/>
  <c r="S59" i="19"/>
  <c r="R59" i="19"/>
  <c r="Q59" i="19"/>
  <c r="U58" i="19"/>
  <c r="T58" i="19"/>
  <c r="S58" i="19"/>
  <c r="R58" i="19"/>
  <c r="Q58" i="19"/>
  <c r="U57" i="19"/>
  <c r="T57" i="19"/>
  <c r="S57" i="19"/>
  <c r="R57" i="19"/>
  <c r="Q57" i="19"/>
  <c r="U56" i="19"/>
  <c r="T56" i="19"/>
  <c r="S56" i="19"/>
  <c r="R56" i="19"/>
  <c r="Q56" i="19"/>
  <c r="U55" i="19"/>
  <c r="T55" i="19"/>
  <c r="S55" i="19"/>
  <c r="R55" i="19"/>
  <c r="Q55" i="19"/>
  <c r="U54" i="19"/>
  <c r="T54" i="19"/>
  <c r="S54" i="19"/>
  <c r="R54" i="19"/>
  <c r="Q54" i="19"/>
  <c r="U53" i="19"/>
  <c r="T53" i="19"/>
  <c r="S53" i="19"/>
  <c r="R53" i="19"/>
  <c r="Q53" i="19"/>
  <c r="U52" i="19"/>
  <c r="T52" i="19"/>
  <c r="S52" i="19"/>
  <c r="R52" i="19"/>
  <c r="Q52" i="19"/>
  <c r="U51" i="19"/>
  <c r="T51" i="19"/>
  <c r="S51" i="19"/>
  <c r="R51" i="19"/>
  <c r="Q51" i="19"/>
  <c r="U50" i="19"/>
  <c r="T50" i="19"/>
  <c r="S50" i="19"/>
  <c r="R50" i="19"/>
  <c r="Q50" i="19"/>
  <c r="U49" i="19"/>
  <c r="T49" i="19"/>
  <c r="S49" i="19"/>
  <c r="R49" i="19"/>
  <c r="Q49" i="19"/>
  <c r="U48" i="19"/>
  <c r="T48" i="19"/>
  <c r="S48" i="19"/>
  <c r="R48" i="19"/>
  <c r="Q48" i="19"/>
  <c r="U47" i="19"/>
  <c r="T47" i="19"/>
  <c r="S47" i="19"/>
  <c r="R47" i="19"/>
  <c r="Q47" i="19"/>
  <c r="U46" i="19"/>
  <c r="T46" i="19"/>
  <c r="S46" i="19"/>
  <c r="R46" i="19"/>
  <c r="Q46" i="19"/>
  <c r="U45" i="19"/>
  <c r="T45" i="19"/>
  <c r="S45" i="19"/>
  <c r="R45" i="19"/>
  <c r="Q45" i="19"/>
  <c r="U44" i="19"/>
  <c r="T44" i="19"/>
  <c r="S44" i="19"/>
  <c r="R44" i="19"/>
  <c r="Q44" i="19"/>
  <c r="U43" i="19"/>
  <c r="T43" i="19"/>
  <c r="S43" i="19"/>
  <c r="R43" i="19"/>
  <c r="Q43" i="19"/>
  <c r="U42" i="19"/>
  <c r="T42" i="19"/>
  <c r="S42" i="19"/>
  <c r="R42" i="19"/>
  <c r="Q42" i="19"/>
  <c r="U41" i="19"/>
  <c r="T41" i="19"/>
  <c r="S41" i="19"/>
  <c r="R41" i="19"/>
  <c r="Q41" i="19"/>
  <c r="U40" i="19"/>
  <c r="T40" i="19"/>
  <c r="S40" i="19"/>
  <c r="R40" i="19"/>
  <c r="Q40" i="19"/>
  <c r="U39" i="19"/>
  <c r="T39" i="19"/>
  <c r="S39" i="19"/>
  <c r="R39" i="19"/>
  <c r="Q39" i="19"/>
  <c r="U38" i="19"/>
  <c r="T38" i="19"/>
  <c r="S38" i="19"/>
  <c r="R38" i="19"/>
  <c r="Q38" i="19"/>
  <c r="U37" i="19"/>
  <c r="T37" i="19"/>
  <c r="S37" i="19"/>
  <c r="R37" i="19"/>
  <c r="Q37" i="19"/>
  <c r="U36" i="19"/>
  <c r="T36" i="19"/>
  <c r="S36" i="19"/>
  <c r="R36" i="19"/>
  <c r="Q36" i="19"/>
  <c r="U35" i="19"/>
  <c r="T35" i="19"/>
  <c r="S35" i="19"/>
  <c r="R35" i="19"/>
  <c r="Q35" i="19"/>
  <c r="U34" i="19"/>
  <c r="T34" i="19"/>
  <c r="S34" i="19"/>
  <c r="R34" i="19"/>
  <c r="Q34" i="19"/>
  <c r="U33" i="19"/>
  <c r="T33" i="19"/>
  <c r="S33" i="19"/>
  <c r="R33" i="19"/>
  <c r="Q33" i="19"/>
  <c r="U32" i="19"/>
  <c r="T32" i="19"/>
  <c r="S32" i="19"/>
  <c r="R32" i="19"/>
  <c r="Q32" i="19"/>
  <c r="U31" i="19"/>
  <c r="T31" i="19"/>
  <c r="S31" i="19"/>
  <c r="R31" i="19"/>
  <c r="Q31" i="19"/>
  <c r="U30" i="19"/>
  <c r="T30" i="19"/>
  <c r="S30" i="19"/>
  <c r="R30" i="19"/>
  <c r="Q30" i="19"/>
  <c r="U29" i="19"/>
  <c r="T29" i="19"/>
  <c r="S29" i="19"/>
  <c r="R29" i="19"/>
  <c r="Q29" i="19"/>
  <c r="U28" i="19"/>
  <c r="T28" i="19"/>
  <c r="S28" i="19"/>
  <c r="R28" i="19"/>
  <c r="Q28" i="19"/>
  <c r="U27" i="19"/>
  <c r="T27" i="19"/>
  <c r="S27" i="19"/>
  <c r="R27" i="19"/>
  <c r="Q27" i="19"/>
  <c r="U26" i="19"/>
  <c r="T26" i="19"/>
  <c r="S26" i="19"/>
  <c r="R26" i="19"/>
  <c r="Q26" i="19"/>
  <c r="U25" i="19"/>
  <c r="T25" i="19"/>
  <c r="S25" i="19"/>
  <c r="R25" i="19"/>
  <c r="Q25" i="19"/>
  <c r="U24" i="19"/>
  <c r="T24" i="19"/>
  <c r="S24" i="19"/>
  <c r="R24" i="19"/>
  <c r="Q24" i="19"/>
  <c r="U23" i="19"/>
  <c r="T23" i="19"/>
  <c r="S23" i="19"/>
  <c r="R23" i="19"/>
  <c r="Q23" i="19"/>
  <c r="U22" i="19"/>
  <c r="T22" i="19"/>
  <c r="S22" i="19"/>
  <c r="R22" i="19"/>
  <c r="Q22" i="19"/>
  <c r="U21" i="19"/>
  <c r="T21" i="19"/>
  <c r="S21" i="19"/>
  <c r="R21" i="19"/>
  <c r="Q21" i="19"/>
  <c r="U20" i="19"/>
  <c r="T20" i="19"/>
  <c r="S20" i="19"/>
  <c r="R20" i="19"/>
  <c r="Q20" i="19"/>
  <c r="U19" i="19"/>
  <c r="T19" i="19"/>
  <c r="S19" i="19"/>
  <c r="R19" i="19"/>
  <c r="Q19" i="19"/>
  <c r="U18" i="19"/>
  <c r="T18" i="19"/>
  <c r="S18" i="19"/>
  <c r="R18" i="19"/>
  <c r="Q18" i="19"/>
  <c r="U17" i="19"/>
  <c r="T17" i="19"/>
  <c r="S17" i="19"/>
  <c r="R17" i="19"/>
  <c r="Q17" i="19"/>
  <c r="U16" i="19"/>
  <c r="T16" i="19"/>
  <c r="S16" i="19"/>
  <c r="R16" i="19"/>
  <c r="Q16" i="19"/>
  <c r="U15" i="19"/>
  <c r="T15" i="19"/>
  <c r="S15" i="19"/>
  <c r="R15" i="19"/>
  <c r="Q15" i="19"/>
  <c r="U14" i="19"/>
  <c r="T14" i="19"/>
  <c r="S14" i="19"/>
  <c r="R14" i="19"/>
  <c r="Q14" i="19"/>
  <c r="U13" i="19"/>
  <c r="T13" i="19"/>
  <c r="S13" i="19"/>
  <c r="R13" i="19"/>
  <c r="Q13" i="19"/>
  <c r="U12" i="19"/>
  <c r="T12" i="19"/>
  <c r="S12" i="19"/>
  <c r="R12" i="19"/>
  <c r="Q12" i="19"/>
  <c r="U11" i="19"/>
  <c r="T11" i="19"/>
  <c r="S11" i="19"/>
  <c r="R11" i="19"/>
  <c r="Q11" i="19"/>
  <c r="U10" i="19"/>
  <c r="T10" i="19"/>
  <c r="S10" i="19"/>
  <c r="R10" i="19"/>
  <c r="Q10" i="19"/>
  <c r="U9" i="19"/>
  <c r="T9" i="19"/>
  <c r="S9" i="19"/>
  <c r="R9" i="19"/>
  <c r="Q9" i="19"/>
  <c r="U8" i="19"/>
  <c r="T8" i="19"/>
  <c r="S8" i="19"/>
  <c r="R8" i="19"/>
  <c r="Q8" i="19"/>
  <c r="U7" i="19"/>
  <c r="T7" i="19"/>
  <c r="S7" i="19"/>
  <c r="R7" i="19"/>
  <c r="Q7" i="19"/>
  <c r="U6" i="19"/>
  <c r="T6" i="19"/>
  <c r="S6" i="19"/>
  <c r="R6" i="19"/>
  <c r="Q6" i="19"/>
  <c r="U5" i="19"/>
  <c r="T5" i="19"/>
  <c r="S5" i="19"/>
  <c r="R5" i="19"/>
  <c r="Q5" i="19"/>
  <c r="U3" i="19"/>
  <c r="T3" i="19"/>
  <c r="S3" i="19"/>
  <c r="R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G577" i="23"/>
  <c r="F577" i="23"/>
  <c r="G576" i="23"/>
  <c r="F576" i="23"/>
  <c r="G575" i="23"/>
  <c r="F575" i="23"/>
  <c r="G574" i="23"/>
  <c r="F574" i="23"/>
  <c r="G573" i="23"/>
  <c r="F573" i="23"/>
  <c r="G572" i="23"/>
  <c r="F572" i="23"/>
  <c r="G571" i="23"/>
  <c r="F571" i="23"/>
  <c r="G570" i="23"/>
  <c r="F570" i="23"/>
  <c r="G569" i="23"/>
  <c r="F569" i="23"/>
  <c r="G568" i="23"/>
  <c r="F568" i="23"/>
  <c r="G567" i="23"/>
  <c r="F567" i="23"/>
  <c r="G566" i="23"/>
  <c r="F566" i="23"/>
  <c r="G565" i="23"/>
  <c r="F565" i="23"/>
  <c r="G564" i="23"/>
  <c r="F564" i="23"/>
  <c r="G563" i="23"/>
  <c r="F563" i="23"/>
  <c r="G562" i="23"/>
  <c r="F562" i="23"/>
  <c r="G561" i="23"/>
  <c r="F561" i="23"/>
  <c r="G560" i="23"/>
  <c r="F560" i="23"/>
  <c r="G559" i="23"/>
  <c r="F559" i="23"/>
  <c r="G558" i="23"/>
  <c r="G553" i="23"/>
  <c r="F553" i="23"/>
  <c r="G552" i="23"/>
  <c r="F552" i="23"/>
  <c r="G551" i="23"/>
  <c r="F551" i="23"/>
  <c r="G550" i="23"/>
  <c r="F550" i="23"/>
  <c r="G549" i="23"/>
  <c r="F549" i="23"/>
  <c r="G548" i="23"/>
  <c r="F548" i="23"/>
  <c r="G547" i="23"/>
  <c r="F547" i="23"/>
  <c r="G546" i="23"/>
  <c r="F546" i="23"/>
  <c r="G545" i="23"/>
  <c r="F545" i="23"/>
  <c r="G544" i="23"/>
  <c r="F544" i="23"/>
  <c r="G543" i="23"/>
  <c r="F543" i="23"/>
  <c r="G542" i="23"/>
  <c r="F542" i="23"/>
  <c r="G541" i="23"/>
  <c r="F541" i="23"/>
  <c r="G540" i="23"/>
  <c r="F540" i="23"/>
  <c r="G539" i="23"/>
  <c r="F539" i="23"/>
  <c r="G538" i="23"/>
  <c r="F538" i="23"/>
  <c r="G537" i="23"/>
  <c r="F537" i="23"/>
  <c r="G536" i="23"/>
  <c r="F536" i="23"/>
  <c r="G535" i="23"/>
  <c r="F535" i="23"/>
  <c r="G534" i="23"/>
  <c r="G529" i="23"/>
  <c r="F529" i="23"/>
  <c r="G528" i="23"/>
  <c r="F528" i="23"/>
  <c r="G527" i="23"/>
  <c r="F527" i="23"/>
  <c r="G526" i="23"/>
  <c r="F526" i="23"/>
  <c r="G525" i="23"/>
  <c r="F525" i="23"/>
  <c r="G524" i="23"/>
  <c r="F524" i="23"/>
  <c r="G523" i="23"/>
  <c r="F523" i="23"/>
  <c r="G522" i="23"/>
  <c r="F522" i="23"/>
  <c r="G521" i="23"/>
  <c r="F521" i="23"/>
  <c r="G520" i="23"/>
  <c r="F520" i="23"/>
  <c r="G519" i="23"/>
  <c r="F519" i="23"/>
  <c r="G518" i="23"/>
  <c r="F518" i="23"/>
  <c r="G517" i="23"/>
  <c r="F517" i="23"/>
  <c r="G516" i="23"/>
  <c r="F516" i="23"/>
  <c r="G515" i="23"/>
  <c r="F515" i="23"/>
  <c r="G514" i="23"/>
  <c r="F514" i="23"/>
  <c r="G513" i="23"/>
  <c r="F513" i="23"/>
  <c r="G512" i="23"/>
  <c r="F512" i="23"/>
  <c r="G511" i="23"/>
  <c r="F511" i="23"/>
  <c r="G510" i="23"/>
  <c r="G505" i="23"/>
  <c r="F505" i="23"/>
  <c r="G504" i="23"/>
  <c r="F504" i="23"/>
  <c r="G503" i="23"/>
  <c r="F503" i="23"/>
  <c r="G502" i="23"/>
  <c r="F502" i="23"/>
  <c r="G501" i="23"/>
  <c r="F501" i="23"/>
  <c r="G500" i="23"/>
  <c r="F500" i="23"/>
  <c r="G499" i="23"/>
  <c r="F499" i="23"/>
  <c r="G498" i="23"/>
  <c r="F498" i="23"/>
  <c r="G497" i="23"/>
  <c r="F497" i="23"/>
  <c r="G496" i="23"/>
  <c r="F496" i="23"/>
  <c r="G495" i="23"/>
  <c r="F495" i="23"/>
  <c r="G494" i="23"/>
  <c r="F494" i="23"/>
  <c r="G493" i="23"/>
  <c r="F493" i="23"/>
  <c r="G492" i="23"/>
  <c r="F492" i="23"/>
  <c r="G491" i="23"/>
  <c r="F491" i="23"/>
  <c r="G490" i="23"/>
  <c r="F490" i="23"/>
  <c r="G489" i="23"/>
  <c r="F489" i="23"/>
  <c r="G488" i="23"/>
  <c r="F488" i="23"/>
  <c r="G487" i="23"/>
  <c r="F487" i="23"/>
  <c r="G486" i="23"/>
  <c r="G481" i="23"/>
  <c r="F481" i="23"/>
  <c r="G480" i="23"/>
  <c r="F480" i="23"/>
  <c r="G479" i="23"/>
  <c r="F479" i="23"/>
  <c r="G478" i="23"/>
  <c r="F478" i="23"/>
  <c r="G477" i="23"/>
  <c r="F477" i="23"/>
  <c r="G476" i="23"/>
  <c r="F476" i="23"/>
  <c r="G475" i="23"/>
  <c r="F475" i="23"/>
  <c r="G474" i="23"/>
  <c r="F474" i="23"/>
  <c r="G473" i="23"/>
  <c r="F473" i="23"/>
  <c r="G472" i="23"/>
  <c r="F472" i="23"/>
  <c r="G471" i="23"/>
  <c r="F471" i="23"/>
  <c r="G470" i="23"/>
  <c r="F470" i="23"/>
  <c r="G469" i="23"/>
  <c r="F469" i="23"/>
  <c r="G468" i="23"/>
  <c r="F468" i="23"/>
  <c r="G467" i="23"/>
  <c r="F467" i="23"/>
  <c r="G466" i="23"/>
  <c r="F466" i="23"/>
  <c r="G465" i="23"/>
  <c r="F465" i="23"/>
  <c r="G464" i="23"/>
  <c r="F464" i="23"/>
  <c r="G463" i="23"/>
  <c r="F463" i="23"/>
  <c r="G462" i="23"/>
  <c r="G457" i="23"/>
  <c r="F457" i="23"/>
  <c r="G456" i="23"/>
  <c r="F456" i="23"/>
  <c r="G455" i="23"/>
  <c r="F455" i="23"/>
  <c r="G454" i="23"/>
  <c r="F454" i="23"/>
  <c r="G453" i="23"/>
  <c r="F453" i="23"/>
  <c r="G452" i="23"/>
  <c r="F452" i="23"/>
  <c r="G451" i="23"/>
  <c r="F451" i="23"/>
  <c r="G450" i="23"/>
  <c r="F450" i="23"/>
  <c r="G449" i="23"/>
  <c r="F449" i="23"/>
  <c r="G448" i="23"/>
  <c r="F448" i="23"/>
  <c r="G447" i="23"/>
  <c r="F447" i="23"/>
  <c r="G446" i="23"/>
  <c r="F446" i="23"/>
  <c r="G445" i="23"/>
  <c r="F445" i="23"/>
  <c r="G444" i="23"/>
  <c r="F444" i="23"/>
  <c r="G443" i="23"/>
  <c r="F443" i="23"/>
  <c r="G442" i="23"/>
  <c r="F442" i="23"/>
  <c r="G441" i="23"/>
  <c r="F441" i="23"/>
  <c r="G440" i="23"/>
  <c r="F440" i="23"/>
  <c r="G439" i="23"/>
  <c r="F439" i="23"/>
  <c r="G438" i="23"/>
  <c r="G433" i="23"/>
  <c r="F433" i="23"/>
  <c r="G432" i="23"/>
  <c r="F432" i="23"/>
  <c r="G431" i="23"/>
  <c r="F431" i="23"/>
  <c r="G430" i="23"/>
  <c r="F430" i="23"/>
  <c r="G429" i="23"/>
  <c r="F429" i="23"/>
  <c r="G428" i="23"/>
  <c r="F428" i="23"/>
  <c r="G427" i="23"/>
  <c r="F427" i="23"/>
  <c r="G426" i="23"/>
  <c r="F426" i="23"/>
  <c r="G425" i="23"/>
  <c r="F425" i="23"/>
  <c r="G424" i="23"/>
  <c r="F424" i="23"/>
  <c r="G423" i="23"/>
  <c r="F423" i="23"/>
  <c r="G422" i="23"/>
  <c r="F422" i="23"/>
  <c r="G421" i="23"/>
  <c r="F421" i="23"/>
  <c r="G420" i="23"/>
  <c r="F420" i="23"/>
  <c r="G419" i="23"/>
  <c r="F419" i="23"/>
  <c r="G418" i="23"/>
  <c r="F418" i="23"/>
  <c r="G417" i="23"/>
  <c r="F417" i="23"/>
  <c r="G416" i="23"/>
  <c r="F416" i="23"/>
  <c r="G415" i="23"/>
  <c r="F415" i="23"/>
  <c r="G414" i="23"/>
  <c r="G409" i="23"/>
  <c r="F409" i="23"/>
  <c r="G408" i="23"/>
  <c r="F408" i="23"/>
  <c r="G407" i="23"/>
  <c r="F407" i="23"/>
  <c r="G406" i="23"/>
  <c r="F406" i="23"/>
  <c r="G405" i="23"/>
  <c r="F405" i="23"/>
  <c r="G404" i="23"/>
  <c r="F404" i="23"/>
  <c r="G403" i="23"/>
  <c r="F403" i="23"/>
  <c r="G402" i="23"/>
  <c r="F402" i="23"/>
  <c r="G401" i="23"/>
  <c r="F401" i="23"/>
  <c r="G400" i="23"/>
  <c r="F400" i="23"/>
  <c r="G399" i="23"/>
  <c r="F399" i="23"/>
  <c r="G398" i="23"/>
  <c r="F398" i="23"/>
  <c r="G397" i="23"/>
  <c r="F397" i="23"/>
  <c r="G396" i="23"/>
  <c r="F396" i="23"/>
  <c r="G395" i="23"/>
  <c r="F395" i="23"/>
  <c r="G394" i="23"/>
  <c r="F394" i="23"/>
  <c r="G393" i="23"/>
  <c r="F393" i="23"/>
  <c r="G392" i="23"/>
  <c r="F392" i="23"/>
  <c r="G391" i="23"/>
  <c r="F391" i="23"/>
  <c r="G390" i="23"/>
  <c r="G385" i="23"/>
  <c r="F385" i="23"/>
  <c r="G384" i="23"/>
  <c r="F384" i="23"/>
  <c r="G383" i="23"/>
  <c r="F383" i="23"/>
  <c r="G382" i="23"/>
  <c r="F382" i="23"/>
  <c r="G381" i="23"/>
  <c r="F381" i="23"/>
  <c r="G380" i="23"/>
  <c r="F380" i="23"/>
  <c r="G379" i="23"/>
  <c r="F379" i="23"/>
  <c r="G378" i="23"/>
  <c r="F378" i="23"/>
  <c r="G377" i="23"/>
  <c r="F377" i="23"/>
  <c r="G376" i="23"/>
  <c r="F376" i="23"/>
  <c r="G375" i="23"/>
  <c r="F375" i="23"/>
  <c r="G374" i="23"/>
  <c r="F374" i="23"/>
  <c r="G373" i="23"/>
  <c r="F373" i="23"/>
  <c r="G372" i="23"/>
  <c r="F372" i="23"/>
  <c r="G371" i="23"/>
  <c r="F371" i="23"/>
  <c r="G370" i="23"/>
  <c r="F370" i="23"/>
  <c r="G369" i="23"/>
  <c r="F369" i="23"/>
  <c r="G368" i="23"/>
  <c r="F368" i="23"/>
  <c r="G367" i="23"/>
  <c r="F367" i="23"/>
  <c r="G366" i="23"/>
  <c r="G361" i="23"/>
  <c r="F361" i="23"/>
  <c r="G360" i="23"/>
  <c r="F360" i="23"/>
  <c r="G359" i="23"/>
  <c r="F359" i="23"/>
  <c r="G358" i="23"/>
  <c r="F358" i="23"/>
  <c r="G357" i="23"/>
  <c r="F357" i="23"/>
  <c r="G356" i="23"/>
  <c r="F356" i="23"/>
  <c r="G355" i="23"/>
  <c r="F355" i="23"/>
  <c r="G354" i="23"/>
  <c r="F354" i="23"/>
  <c r="G353" i="23"/>
  <c r="F353" i="23"/>
  <c r="G352" i="23"/>
  <c r="F352" i="23"/>
  <c r="G351" i="23"/>
  <c r="F351" i="23"/>
  <c r="G350" i="23"/>
  <c r="F350" i="23"/>
  <c r="G349" i="23"/>
  <c r="F349" i="23"/>
  <c r="G348" i="23"/>
  <c r="F348" i="23"/>
  <c r="G347" i="23"/>
  <c r="F347" i="23"/>
  <c r="G346" i="23"/>
  <c r="F346" i="23"/>
  <c r="G345" i="23"/>
  <c r="F345" i="23"/>
  <c r="G344" i="23"/>
  <c r="F344" i="23"/>
  <c r="G343" i="23"/>
  <c r="F343" i="23"/>
  <c r="G342" i="23"/>
  <c r="G337" i="23"/>
  <c r="F337" i="23"/>
  <c r="G336" i="23"/>
  <c r="F336" i="23"/>
  <c r="G335" i="23"/>
  <c r="F335" i="23"/>
  <c r="G334" i="23"/>
  <c r="F334" i="23"/>
  <c r="G333" i="23"/>
  <c r="F333" i="23"/>
  <c r="G332" i="23"/>
  <c r="F332" i="23"/>
  <c r="G331" i="23"/>
  <c r="F331" i="23"/>
  <c r="G330" i="23"/>
  <c r="F330" i="23"/>
  <c r="G329" i="23"/>
  <c r="F329" i="23"/>
  <c r="G328" i="23"/>
  <c r="F328" i="23"/>
  <c r="G327" i="23"/>
  <c r="F327" i="23"/>
  <c r="G326" i="23"/>
  <c r="F326" i="23"/>
  <c r="G325" i="23"/>
  <c r="F325" i="23"/>
  <c r="G324" i="23"/>
  <c r="F324" i="23"/>
  <c r="G323" i="23"/>
  <c r="F323" i="23"/>
  <c r="G322" i="23"/>
  <c r="F322" i="23"/>
  <c r="G321" i="23"/>
  <c r="F321" i="23"/>
  <c r="G320" i="23"/>
  <c r="F320" i="23"/>
  <c r="G319" i="23"/>
  <c r="F319" i="23"/>
  <c r="G318" i="23"/>
  <c r="G313" i="23"/>
  <c r="F313" i="23"/>
  <c r="G312" i="23"/>
  <c r="F312" i="23"/>
  <c r="G311" i="23"/>
  <c r="F311" i="23"/>
  <c r="G310" i="23"/>
  <c r="F310" i="23"/>
  <c r="G309" i="23"/>
  <c r="F309" i="23"/>
  <c r="G308" i="23"/>
  <c r="F308" i="23"/>
  <c r="G307" i="23"/>
  <c r="F307" i="23"/>
  <c r="G306" i="23"/>
  <c r="F306" i="23"/>
  <c r="G305" i="23"/>
  <c r="F305" i="23"/>
  <c r="G304" i="23"/>
  <c r="F304" i="23"/>
  <c r="G303" i="23"/>
  <c r="F303" i="23"/>
  <c r="G302" i="23"/>
  <c r="F302" i="23"/>
  <c r="G301" i="23"/>
  <c r="F301" i="23"/>
  <c r="G300" i="23"/>
  <c r="F300" i="23"/>
  <c r="G299" i="23"/>
  <c r="F299" i="23"/>
  <c r="G298" i="23"/>
  <c r="F298" i="23"/>
  <c r="G297" i="23"/>
  <c r="F297" i="23"/>
  <c r="G296" i="23"/>
  <c r="F296" i="23"/>
  <c r="G295" i="23"/>
  <c r="F295" i="23"/>
  <c r="G294" i="23"/>
  <c r="G289" i="23"/>
  <c r="F289" i="23"/>
  <c r="G288" i="23"/>
  <c r="F288" i="23"/>
  <c r="G287" i="23"/>
  <c r="F287" i="23"/>
  <c r="G286" i="23"/>
  <c r="F286" i="23"/>
  <c r="G285" i="23"/>
  <c r="F285" i="23"/>
  <c r="G284" i="23"/>
  <c r="F284" i="23"/>
  <c r="G283" i="23"/>
  <c r="F283" i="23"/>
  <c r="G282" i="23"/>
  <c r="F282" i="23"/>
  <c r="G281" i="23"/>
  <c r="F281" i="23"/>
  <c r="G280" i="23"/>
  <c r="F280" i="23"/>
  <c r="G279" i="23"/>
  <c r="F279" i="23"/>
  <c r="G278" i="23"/>
  <c r="F278" i="23"/>
  <c r="G277" i="23"/>
  <c r="F277" i="23"/>
  <c r="G276" i="23"/>
  <c r="F276" i="23"/>
  <c r="G275" i="23"/>
  <c r="F275" i="23"/>
  <c r="G274" i="23"/>
  <c r="F274" i="23"/>
  <c r="G273" i="23"/>
  <c r="F273" i="23"/>
  <c r="G272" i="23"/>
  <c r="F272" i="23"/>
  <c r="G271" i="23"/>
  <c r="F271" i="23"/>
  <c r="G270" i="23"/>
  <c r="G265" i="23"/>
  <c r="F265" i="23"/>
  <c r="G264" i="23"/>
  <c r="F264" i="23"/>
  <c r="G263" i="23"/>
  <c r="F263" i="23"/>
  <c r="G262" i="23"/>
  <c r="F262" i="23"/>
  <c r="G261" i="23"/>
  <c r="F261" i="23"/>
  <c r="G260" i="23"/>
  <c r="F260" i="23"/>
  <c r="G259" i="23"/>
  <c r="F259" i="23"/>
  <c r="G258" i="23"/>
  <c r="F258" i="23"/>
  <c r="G257" i="23"/>
  <c r="F257" i="23"/>
  <c r="G256" i="23"/>
  <c r="F256" i="23"/>
  <c r="G255" i="23"/>
  <c r="F255" i="23"/>
  <c r="G254" i="23"/>
  <c r="F254" i="23"/>
  <c r="G253" i="23"/>
  <c r="F253" i="23"/>
  <c r="G252" i="23"/>
  <c r="F252" i="23"/>
  <c r="G251" i="23"/>
  <c r="F251" i="23"/>
  <c r="G250" i="23"/>
  <c r="F250" i="23"/>
  <c r="G249" i="23"/>
  <c r="F249" i="23"/>
  <c r="G248" i="23"/>
  <c r="F248" i="23"/>
  <c r="G247" i="23"/>
  <c r="F247" i="23"/>
  <c r="G246" i="23"/>
  <c r="G241" i="23"/>
  <c r="F241" i="23"/>
  <c r="G240" i="23"/>
  <c r="F240" i="23"/>
  <c r="G239" i="23"/>
  <c r="F239" i="23"/>
  <c r="G238" i="23"/>
  <c r="F238" i="23"/>
  <c r="G237" i="23"/>
  <c r="F237" i="23"/>
  <c r="G236" i="23"/>
  <c r="F236" i="23"/>
  <c r="G235" i="23"/>
  <c r="F235" i="23"/>
  <c r="G234" i="23"/>
  <c r="F234" i="23"/>
  <c r="G233" i="23"/>
  <c r="F233" i="23"/>
  <c r="G232" i="23"/>
  <c r="F232" i="23"/>
  <c r="G231" i="23"/>
  <c r="F231" i="23"/>
  <c r="G230" i="23"/>
  <c r="F230" i="23"/>
  <c r="G229" i="23"/>
  <c r="F229" i="23"/>
  <c r="G228" i="23"/>
  <c r="F228" i="23"/>
  <c r="G227" i="23"/>
  <c r="F227" i="23"/>
  <c r="G226" i="23"/>
  <c r="F226" i="23"/>
  <c r="G225" i="23"/>
  <c r="F225" i="23"/>
  <c r="G224" i="23"/>
  <c r="F224" i="23"/>
  <c r="G223" i="23"/>
  <c r="F223" i="23"/>
  <c r="G222" i="23"/>
  <c r="G217" i="23"/>
  <c r="F217" i="23"/>
  <c r="G216" i="23"/>
  <c r="F216" i="23"/>
  <c r="G215" i="23"/>
  <c r="F215" i="23"/>
  <c r="G214" i="23"/>
  <c r="F214" i="23"/>
  <c r="G213" i="23"/>
  <c r="F213" i="23"/>
  <c r="G212" i="23"/>
  <c r="F212" i="23"/>
  <c r="G211" i="23"/>
  <c r="F211" i="23"/>
  <c r="G210" i="23"/>
  <c r="F210" i="23"/>
  <c r="G209" i="23"/>
  <c r="F209" i="23"/>
  <c r="G208" i="23"/>
  <c r="F208" i="23"/>
  <c r="G207" i="23"/>
  <c r="F207" i="23"/>
  <c r="G206" i="23"/>
  <c r="F206" i="23"/>
  <c r="G205" i="23"/>
  <c r="F205" i="23"/>
  <c r="G204" i="23"/>
  <c r="F204" i="23"/>
  <c r="G203" i="23"/>
  <c r="F203" i="23"/>
  <c r="G202" i="23"/>
  <c r="F202" i="23"/>
  <c r="G201" i="23"/>
  <c r="F201" i="23"/>
  <c r="G200" i="23"/>
  <c r="F200" i="23"/>
  <c r="G199" i="23"/>
  <c r="F199" i="23"/>
  <c r="G198" i="23"/>
  <c r="G193" i="23"/>
  <c r="F193" i="23"/>
  <c r="G192" i="23"/>
  <c r="F192" i="23"/>
  <c r="G191" i="23"/>
  <c r="F191" i="23"/>
  <c r="G190" i="23"/>
  <c r="F190" i="23"/>
  <c r="G189" i="23"/>
  <c r="F189" i="23"/>
  <c r="G188" i="23"/>
  <c r="F188" i="23"/>
  <c r="G187" i="23"/>
  <c r="F187" i="23"/>
  <c r="G186" i="23"/>
  <c r="F186" i="23"/>
  <c r="G185" i="23"/>
  <c r="F185" i="23"/>
  <c r="G184" i="23"/>
  <c r="F184" i="23"/>
  <c r="G183" i="23"/>
  <c r="F183" i="23"/>
  <c r="G182" i="23"/>
  <c r="F182" i="23"/>
  <c r="G181" i="23"/>
  <c r="F181" i="23"/>
  <c r="G180" i="23"/>
  <c r="F180" i="23"/>
  <c r="G179" i="23"/>
  <c r="F179" i="23"/>
  <c r="G178" i="23"/>
  <c r="F178" i="23"/>
  <c r="G177" i="23"/>
  <c r="F177" i="23"/>
  <c r="G176" i="23"/>
  <c r="F176" i="23"/>
  <c r="G175" i="23"/>
  <c r="F175" i="23"/>
  <c r="G174" i="23"/>
  <c r="G169" i="23"/>
  <c r="F169" i="23"/>
  <c r="G168" i="23"/>
  <c r="F168" i="23"/>
  <c r="G167" i="23"/>
  <c r="F167" i="23"/>
  <c r="G166" i="23"/>
  <c r="F166" i="23"/>
  <c r="G165" i="23"/>
  <c r="F165" i="23"/>
  <c r="G164" i="23"/>
  <c r="F164" i="23"/>
  <c r="G163" i="23"/>
  <c r="F163" i="23"/>
  <c r="G162" i="23"/>
  <c r="F162" i="23"/>
  <c r="G161" i="23"/>
  <c r="F161" i="23"/>
  <c r="G160" i="23"/>
  <c r="F160" i="23"/>
  <c r="G159" i="23"/>
  <c r="F159" i="23"/>
  <c r="G158" i="23"/>
  <c r="F158" i="23"/>
  <c r="G157" i="23"/>
  <c r="F157" i="23"/>
  <c r="G156" i="23"/>
  <c r="F156" i="23"/>
  <c r="G155" i="23"/>
  <c r="F155" i="23"/>
  <c r="G154" i="23"/>
  <c r="F154" i="23"/>
  <c r="G153" i="23"/>
  <c r="F153" i="23"/>
  <c r="G152" i="23"/>
  <c r="F152" i="23"/>
  <c r="G151" i="23"/>
  <c r="F151" i="23"/>
  <c r="G150" i="23"/>
  <c r="G145" i="23"/>
  <c r="F145" i="23"/>
  <c r="G144" i="23"/>
  <c r="F144" i="23"/>
  <c r="G143" i="23"/>
  <c r="F143" i="23"/>
  <c r="G142" i="23"/>
  <c r="F142" i="23"/>
  <c r="G141" i="23"/>
  <c r="F141" i="23"/>
  <c r="G140" i="23"/>
  <c r="F140" i="23"/>
  <c r="G139" i="23"/>
  <c r="F139" i="23"/>
  <c r="G138" i="23"/>
  <c r="F138" i="23"/>
  <c r="G137" i="23"/>
  <c r="F137" i="23"/>
  <c r="G136" i="23"/>
  <c r="F136" i="23"/>
  <c r="G135" i="23"/>
  <c r="F135" i="23"/>
  <c r="G134" i="23"/>
  <c r="F134" i="23"/>
  <c r="G133" i="23"/>
  <c r="F133" i="23"/>
  <c r="G132" i="23"/>
  <c r="F132" i="23"/>
  <c r="G131" i="23"/>
  <c r="F131" i="23"/>
  <c r="G130" i="23"/>
  <c r="F130" i="23"/>
  <c r="G129" i="23"/>
  <c r="F129" i="23"/>
  <c r="G128" i="23"/>
  <c r="F128" i="23"/>
  <c r="G127" i="23"/>
  <c r="F127" i="23"/>
  <c r="G126" i="23"/>
  <c r="G121" i="23"/>
  <c r="F121" i="23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8" i="23"/>
  <c r="F108" i="23"/>
  <c r="G107" i="23"/>
  <c r="F107" i="23"/>
  <c r="G106" i="23"/>
  <c r="F106" i="23"/>
  <c r="G105" i="23"/>
  <c r="F105" i="23"/>
  <c r="G104" i="23"/>
  <c r="F104" i="23"/>
  <c r="G103" i="23"/>
  <c r="F103" i="23"/>
  <c r="G102" i="23"/>
  <c r="G97" i="23"/>
  <c r="F97" i="23"/>
  <c r="G96" i="23"/>
  <c r="F96" i="23"/>
  <c r="G95" i="23"/>
  <c r="F95" i="23"/>
  <c r="G94" i="23"/>
  <c r="F94" i="23"/>
  <c r="G93" i="23"/>
  <c r="F93" i="23"/>
  <c r="G92" i="23"/>
  <c r="F92" i="23"/>
  <c r="G91" i="23"/>
  <c r="F91" i="23"/>
  <c r="G90" i="23"/>
  <c r="F90" i="23"/>
  <c r="G89" i="23"/>
  <c r="F89" i="23"/>
  <c r="G88" i="23"/>
  <c r="F88" i="23"/>
  <c r="G87" i="23"/>
  <c r="F87" i="23"/>
  <c r="G86" i="23"/>
  <c r="F86" i="23"/>
  <c r="G85" i="23"/>
  <c r="F85" i="23"/>
  <c r="G84" i="23"/>
  <c r="F84" i="23"/>
  <c r="G83" i="23"/>
  <c r="F83" i="23"/>
  <c r="G82" i="23"/>
  <c r="F82" i="23"/>
  <c r="G81" i="23"/>
  <c r="F81" i="23"/>
  <c r="G80" i="23"/>
  <c r="F80" i="23"/>
  <c r="G79" i="23"/>
  <c r="F79" i="23"/>
  <c r="G78" i="23"/>
  <c r="G73" i="23"/>
  <c r="F73" i="23"/>
  <c r="G72" i="23"/>
  <c r="F72" i="23"/>
  <c r="G71" i="23"/>
  <c r="F71" i="23"/>
  <c r="G70" i="23"/>
  <c r="F70" i="23"/>
  <c r="G69" i="23"/>
  <c r="F69" i="23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N343" i="21"/>
  <c r="O342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O319" i="21"/>
  <c r="P319" i="21" s="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N55" i="22"/>
  <c r="G55" i="22"/>
  <c r="H55" i="22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K1" i="7"/>
  <c r="AJ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J103" i="7"/>
  <c r="AI103" i="7"/>
  <c r="AJ102" i="7"/>
  <c r="AI102" i="7"/>
  <c r="AJ101" i="7"/>
  <c r="AI101" i="7"/>
  <c r="AJ100" i="7"/>
  <c r="AI100" i="7"/>
  <c r="AJ99" i="7"/>
  <c r="AI99" i="7"/>
  <c r="AJ98" i="7"/>
  <c r="AI98" i="7"/>
  <c r="AJ97" i="7"/>
  <c r="AI97" i="7"/>
  <c r="AJ96" i="7"/>
  <c r="AI96" i="7"/>
  <c r="AJ95" i="7"/>
  <c r="AI95" i="7"/>
  <c r="AJ94" i="7"/>
  <c r="AI94" i="7"/>
  <c r="AJ93" i="7"/>
  <c r="AI93" i="7"/>
  <c r="AJ92" i="7"/>
  <c r="AI92" i="7"/>
  <c r="AJ91" i="7"/>
  <c r="AI91" i="7"/>
  <c r="AJ90" i="7"/>
  <c r="AI90" i="7"/>
  <c r="AJ89" i="7"/>
  <c r="AI89" i="7"/>
  <c r="AJ88" i="7"/>
  <c r="AI88" i="7"/>
  <c r="AJ87" i="7"/>
  <c r="AI87" i="7"/>
  <c r="AJ86" i="7"/>
  <c r="AI86" i="7"/>
  <c r="AJ85" i="7"/>
  <c r="AI85" i="7"/>
  <c r="AJ84" i="7"/>
  <c r="AI84" i="7"/>
  <c r="AJ83" i="7"/>
  <c r="AI83" i="7"/>
  <c r="AJ82" i="7"/>
  <c r="AI82" i="7"/>
  <c r="AJ81" i="7"/>
  <c r="AI81" i="7"/>
  <c r="AJ80" i="7"/>
  <c r="AI80" i="7"/>
  <c r="AJ79" i="7"/>
  <c r="AI79" i="7"/>
  <c r="AJ78" i="7"/>
  <c r="AI78" i="7"/>
  <c r="AJ77" i="7"/>
  <c r="AI77" i="7"/>
  <c r="AJ76" i="7"/>
  <c r="AI76" i="7"/>
  <c r="AJ75" i="7"/>
  <c r="AI75" i="7"/>
  <c r="AJ74" i="7"/>
  <c r="AI74" i="7"/>
  <c r="AJ73" i="7"/>
  <c r="AI73" i="7"/>
  <c r="AJ72" i="7"/>
  <c r="AI72" i="7"/>
  <c r="AJ71" i="7"/>
  <c r="AI71" i="7"/>
  <c r="AJ70" i="7"/>
  <c r="AI70" i="7"/>
  <c r="AJ69" i="7"/>
  <c r="AI69" i="7"/>
  <c r="AJ68" i="7"/>
  <c r="AI68" i="7"/>
  <c r="AJ67" i="7"/>
  <c r="AI67" i="7"/>
  <c r="AJ66" i="7"/>
  <c r="AI66" i="7"/>
  <c r="AJ65" i="7"/>
  <c r="AI65" i="7"/>
  <c r="AJ64" i="7"/>
  <c r="AI64" i="7"/>
  <c r="AJ63" i="7"/>
  <c r="AI63" i="7"/>
  <c r="AJ62" i="7"/>
  <c r="AI62" i="7"/>
  <c r="AJ61" i="7"/>
  <c r="AI61" i="7"/>
  <c r="AJ60" i="7"/>
  <c r="AI60" i="7"/>
  <c r="AJ59" i="7"/>
  <c r="AI59" i="7"/>
  <c r="AJ58" i="7"/>
  <c r="AI58" i="7"/>
  <c r="AJ57" i="7"/>
  <c r="AI57" i="7"/>
  <c r="AJ56" i="7"/>
  <c r="AI56" i="7"/>
  <c r="AJ55" i="7"/>
  <c r="AI55" i="7"/>
  <c r="AJ54" i="7"/>
  <c r="AI54" i="7"/>
  <c r="AJ53" i="7"/>
  <c r="AI53" i="7"/>
  <c r="AJ52" i="7"/>
  <c r="AI52" i="7"/>
  <c r="AJ51" i="7"/>
  <c r="AI51" i="7"/>
  <c r="AJ50" i="7"/>
  <c r="AI50" i="7"/>
  <c r="AJ49" i="7"/>
  <c r="AI49" i="7"/>
  <c r="AJ48" i="7"/>
  <c r="AI48" i="7"/>
  <c r="AJ47" i="7"/>
  <c r="AI47" i="7"/>
  <c r="AJ46" i="7"/>
  <c r="AI46" i="7"/>
  <c r="AJ45" i="7"/>
  <c r="AI45" i="7"/>
  <c r="AJ44" i="7"/>
  <c r="AI44" i="7"/>
  <c r="AJ43" i="7"/>
  <c r="AI43" i="7"/>
  <c r="AJ42" i="7"/>
  <c r="AI42" i="7"/>
  <c r="AJ41" i="7"/>
  <c r="AI41" i="7"/>
  <c r="AJ40" i="7"/>
  <c r="AI40" i="7"/>
  <c r="AJ39" i="7"/>
  <c r="AI39" i="7"/>
  <c r="AJ38" i="7"/>
  <c r="AI38" i="7"/>
  <c r="AJ37" i="7"/>
  <c r="AI37" i="7"/>
  <c r="AJ36" i="7"/>
  <c r="AI36" i="7"/>
  <c r="AJ35" i="7"/>
  <c r="AI35" i="7"/>
  <c r="AJ34" i="7"/>
  <c r="AI34" i="7"/>
  <c r="AJ33" i="7"/>
  <c r="AI33" i="7"/>
  <c r="AJ32" i="7"/>
  <c r="AI32" i="7"/>
  <c r="AJ31" i="7"/>
  <c r="AI31" i="7"/>
  <c r="AJ30" i="7"/>
  <c r="AI30" i="7"/>
  <c r="AJ29" i="7"/>
  <c r="AI29" i="7"/>
  <c r="AJ28" i="7"/>
  <c r="AI28" i="7"/>
  <c r="AJ27" i="7"/>
  <c r="AI27" i="7"/>
  <c r="AJ26" i="7"/>
  <c r="AI26" i="7"/>
  <c r="AJ25" i="7"/>
  <c r="AI25" i="7"/>
  <c r="AJ24" i="7"/>
  <c r="AI24" i="7"/>
  <c r="AJ23" i="7"/>
  <c r="AI23" i="7"/>
  <c r="AJ22" i="7"/>
  <c r="AI22" i="7"/>
  <c r="AJ21" i="7"/>
  <c r="AI21" i="7"/>
  <c r="AJ20" i="7"/>
  <c r="AI20" i="7"/>
  <c r="AJ19" i="7"/>
  <c r="AI19" i="7"/>
  <c r="AJ18" i="7"/>
  <c r="AI18" i="7"/>
  <c r="AJ17" i="7"/>
  <c r="AI17" i="7"/>
  <c r="AJ16" i="7"/>
  <c r="AI16" i="7"/>
  <c r="AJ15" i="7"/>
  <c r="AI15" i="7"/>
  <c r="AJ14" i="7"/>
  <c r="AI14" i="7"/>
  <c r="AJ13" i="7"/>
  <c r="AI13" i="7"/>
  <c r="AJ12" i="7"/>
  <c r="AI12" i="7"/>
  <c r="AJ11" i="7"/>
  <c r="AI11" i="7"/>
  <c r="AJ10" i="7"/>
  <c r="AI10" i="7"/>
  <c r="AJ9" i="7"/>
  <c r="AI9" i="7"/>
  <c r="AJ8" i="7"/>
  <c r="AI8" i="7"/>
  <c r="AJ7" i="7"/>
  <c r="AI7" i="7"/>
  <c r="AJ6" i="7"/>
  <c r="AI6" i="7"/>
  <c r="AJ5" i="7"/>
  <c r="AI5" i="7"/>
  <c r="J103" i="7"/>
  <c r="I103" i="7"/>
  <c r="J102" i="7"/>
  <c r="I102" i="7"/>
  <c r="J101" i="7"/>
  <c r="I101" i="7"/>
  <c r="J100" i="7"/>
  <c r="I100" i="7"/>
  <c r="J99" i="7"/>
  <c r="I99" i="7"/>
  <c r="J98" i="7"/>
  <c r="I98" i="7"/>
  <c r="J97" i="7"/>
  <c r="I97" i="7"/>
  <c r="J96" i="7"/>
  <c r="I96" i="7"/>
  <c r="J95" i="7"/>
  <c r="I95" i="7"/>
  <c r="J94" i="7"/>
  <c r="I94" i="7"/>
  <c r="J93" i="7"/>
  <c r="I93" i="7"/>
  <c r="J92" i="7"/>
  <c r="I92" i="7"/>
  <c r="J91" i="7"/>
  <c r="I91" i="7"/>
  <c r="J90" i="7"/>
  <c r="I90" i="7"/>
  <c r="J89" i="7"/>
  <c r="I89" i="7"/>
  <c r="J88" i="7"/>
  <c r="I88" i="7"/>
  <c r="J87" i="7"/>
  <c r="I87" i="7"/>
  <c r="J86" i="7"/>
  <c r="I86" i="7"/>
  <c r="J85" i="7"/>
  <c r="I85" i="7"/>
  <c r="J84" i="7"/>
  <c r="I84" i="7"/>
  <c r="J83" i="7"/>
  <c r="I83" i="7"/>
  <c r="J82" i="7"/>
  <c r="I82" i="7"/>
  <c r="J81" i="7"/>
  <c r="I81" i="7"/>
  <c r="J80" i="7"/>
  <c r="I80" i="7"/>
  <c r="J79" i="7"/>
  <c r="I79" i="7"/>
  <c r="J78" i="7"/>
  <c r="I78" i="7"/>
  <c r="J77" i="7"/>
  <c r="I77" i="7"/>
  <c r="J76" i="7"/>
  <c r="I76" i="7"/>
  <c r="J75" i="7"/>
  <c r="I75" i="7"/>
  <c r="J74" i="7"/>
  <c r="I74" i="7"/>
  <c r="J73" i="7"/>
  <c r="I73" i="7"/>
  <c r="J72" i="7"/>
  <c r="I72" i="7"/>
  <c r="J71" i="7"/>
  <c r="I71" i="7"/>
  <c r="J70" i="7"/>
  <c r="I70" i="7"/>
  <c r="J69" i="7"/>
  <c r="I69" i="7"/>
  <c r="J68" i="7"/>
  <c r="I68" i="7"/>
  <c r="J67" i="7"/>
  <c r="I67" i="7"/>
  <c r="J66" i="7"/>
  <c r="I66" i="7"/>
  <c r="J65" i="7"/>
  <c r="I65" i="7"/>
  <c r="J64" i="7"/>
  <c r="I64" i="7"/>
  <c r="J63" i="7"/>
  <c r="I63" i="7"/>
  <c r="J62" i="7"/>
  <c r="I62" i="7"/>
  <c r="J61" i="7"/>
  <c r="I61" i="7"/>
  <c r="J60" i="7"/>
  <c r="I60" i="7"/>
  <c r="J59" i="7"/>
  <c r="I59" i="7"/>
  <c r="J58" i="7"/>
  <c r="I58" i="7"/>
  <c r="J57" i="7"/>
  <c r="I57" i="7"/>
  <c r="J56" i="7"/>
  <c r="I56" i="7"/>
  <c r="J55" i="7"/>
  <c r="I55" i="7"/>
  <c r="J54" i="7"/>
  <c r="I54" i="7"/>
  <c r="J53" i="7"/>
  <c r="I53" i="7"/>
  <c r="J52" i="7"/>
  <c r="I52" i="7"/>
  <c r="J51" i="7"/>
  <c r="I51" i="7"/>
  <c r="J50" i="7"/>
  <c r="I50" i="7"/>
  <c r="J49" i="7"/>
  <c r="I49" i="7"/>
  <c r="J48" i="7"/>
  <c r="I48" i="7"/>
  <c r="J47" i="7"/>
  <c r="I47" i="7"/>
  <c r="J46" i="7"/>
  <c r="I46" i="7"/>
  <c r="J45" i="7"/>
  <c r="I45" i="7"/>
  <c r="J44" i="7"/>
  <c r="I44" i="7"/>
  <c r="J43" i="7"/>
  <c r="I43" i="7"/>
  <c r="J42" i="7"/>
  <c r="I42" i="7"/>
  <c r="J41" i="7"/>
  <c r="I41" i="7"/>
  <c r="J40" i="7"/>
  <c r="I40" i="7"/>
  <c r="J39" i="7"/>
  <c r="I39" i="7"/>
  <c r="J38" i="7"/>
  <c r="I38" i="7"/>
  <c r="J37" i="7"/>
  <c r="I37" i="7"/>
  <c r="J36" i="7"/>
  <c r="I36" i="7"/>
  <c r="J35" i="7"/>
  <c r="I35" i="7"/>
  <c r="J34" i="7"/>
  <c r="I34" i="7"/>
  <c r="J33" i="7"/>
  <c r="I33" i="7"/>
  <c r="J32" i="7"/>
  <c r="I32" i="7"/>
  <c r="J31" i="7"/>
  <c r="I31" i="7"/>
  <c r="J30" i="7"/>
  <c r="I30" i="7"/>
  <c r="J29" i="7"/>
  <c r="I29" i="7"/>
  <c r="J28" i="7"/>
  <c r="I28" i="7"/>
  <c r="J27" i="7"/>
  <c r="I27" i="7"/>
  <c r="J26" i="7"/>
  <c r="I26" i="7"/>
  <c r="J25" i="7"/>
  <c r="I25" i="7"/>
  <c r="J24" i="7"/>
  <c r="I24" i="7"/>
  <c r="J23" i="7"/>
  <c r="I23" i="7"/>
  <c r="J22" i="7"/>
  <c r="I22" i="7"/>
  <c r="J21" i="7"/>
  <c r="I21" i="7"/>
  <c r="J20" i="7"/>
  <c r="I20" i="7"/>
  <c r="J19" i="7"/>
  <c r="I19" i="7"/>
  <c r="J18" i="7"/>
  <c r="I18" i="7"/>
  <c r="J17" i="7"/>
  <c r="I17" i="7"/>
  <c r="J16" i="7"/>
  <c r="I16" i="7"/>
  <c r="J15" i="7"/>
  <c r="I15" i="7"/>
  <c r="J14" i="7"/>
  <c r="I14" i="7"/>
  <c r="J13" i="7"/>
  <c r="I13" i="7"/>
  <c r="J12" i="7"/>
  <c r="I12" i="7"/>
  <c r="J11" i="7"/>
  <c r="I11" i="7"/>
  <c r="J10" i="7"/>
  <c r="I10" i="7"/>
  <c r="J9" i="7"/>
  <c r="I9" i="7"/>
  <c r="J8" i="7"/>
  <c r="I8" i="7"/>
  <c r="J7" i="7"/>
  <c r="I7" i="7"/>
  <c r="J6" i="7"/>
  <c r="I6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R51" i="17"/>
  <c r="R50" i="17"/>
  <c r="R49" i="17"/>
  <c r="R48" i="17"/>
  <c r="R47" i="17"/>
  <c r="R46" i="17"/>
  <c r="R45" i="17"/>
  <c r="R44" i="17"/>
  <c r="R43" i="17"/>
  <c r="R42" i="17"/>
  <c r="R41" i="17"/>
  <c r="R40" i="17"/>
  <c r="R39" i="17"/>
  <c r="R38" i="17"/>
  <c r="R37" i="17"/>
  <c r="R36" i="17"/>
  <c r="R35" i="17"/>
  <c r="R34" i="17"/>
  <c r="R33" i="17"/>
  <c r="R32" i="17"/>
  <c r="R31" i="17"/>
  <c r="R30" i="17"/>
  <c r="R29" i="17"/>
  <c r="R28" i="17"/>
  <c r="R27" i="17"/>
  <c r="R26" i="17"/>
  <c r="R25" i="17"/>
  <c r="R24" i="17"/>
  <c r="R23" i="17"/>
  <c r="R22" i="17"/>
  <c r="R21" i="17"/>
  <c r="R20" i="17"/>
  <c r="R19" i="17"/>
  <c r="R18" i="17"/>
  <c r="R17" i="17"/>
  <c r="R16" i="17"/>
  <c r="R15" i="17"/>
  <c r="R14" i="17"/>
  <c r="R13" i="17"/>
  <c r="R12" i="17"/>
  <c r="R11" i="17"/>
  <c r="R10" i="17"/>
  <c r="R9" i="17"/>
  <c r="R8" i="17"/>
  <c r="R7" i="17"/>
  <c r="R6" i="17"/>
  <c r="R5" i="17"/>
  <c r="R4" i="17"/>
  <c r="R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H103" i="20" l="1"/>
  <c r="H223" i="21"/>
  <c r="H295" i="21"/>
  <c r="AC170" i="18" s="1"/>
  <c r="H367" i="21"/>
  <c r="H439" i="21"/>
  <c r="AD171" i="18" s="1"/>
  <c r="H511" i="21"/>
  <c r="AB172" i="18" s="1"/>
  <c r="P79" i="20"/>
  <c r="AG171" i="18" s="1"/>
  <c r="P7" i="21"/>
  <c r="AI168" i="18" s="1"/>
  <c r="P55" i="21"/>
  <c r="AK168" i="18" s="1"/>
  <c r="P103" i="21"/>
  <c r="AH169" i="18" s="1"/>
  <c r="P151" i="21"/>
  <c r="AJ169" i="18" s="1"/>
  <c r="P199" i="21"/>
  <c r="AL169" i="18" s="1"/>
  <c r="P247" i="21"/>
  <c r="AI170" i="18" s="1"/>
  <c r="P295" i="21"/>
  <c r="P343" i="21"/>
  <c r="AH171" i="18" s="1"/>
  <c r="P391" i="21"/>
  <c r="P439" i="21"/>
  <c r="P487" i="21"/>
  <c r="AI172" i="18" s="1"/>
  <c r="P535" i="21"/>
  <c r="AK172" i="18" s="1"/>
  <c r="H7" i="23"/>
  <c r="H55" i="23"/>
  <c r="AC178" i="18" s="1"/>
  <c r="H103" i="23"/>
  <c r="H151" i="23"/>
  <c r="AB179" i="18" s="1"/>
  <c r="H199" i="23"/>
  <c r="H247" i="23"/>
  <c r="AA180" i="18" s="1"/>
  <c r="H295" i="23"/>
  <c r="AC180" i="18" s="1"/>
  <c r="H343" i="23"/>
  <c r="Z181" i="18" s="1"/>
  <c r="H391" i="23"/>
  <c r="H439" i="23"/>
  <c r="AD181" i="18" s="1"/>
  <c r="H487" i="23"/>
  <c r="H535" i="23"/>
  <c r="AC182" i="18" s="1"/>
  <c r="H7" i="22"/>
  <c r="Y178" i="18" s="1"/>
  <c r="H31" i="22"/>
  <c r="H79" i="22"/>
  <c r="Y181" i="18" s="1"/>
  <c r="H103" i="22"/>
  <c r="Y182" i="18" s="1"/>
  <c r="H247" i="21"/>
  <c r="AA170" i="18" s="1"/>
  <c r="H319" i="21"/>
  <c r="AD170" i="18" s="1"/>
  <c r="H391" i="21"/>
  <c r="H463" i="21"/>
  <c r="Z172" i="18" s="1"/>
  <c r="H535" i="21"/>
  <c r="H79" i="20"/>
  <c r="Y171" i="18" s="1"/>
  <c r="P31" i="20"/>
  <c r="P103" i="20"/>
  <c r="AG172" i="18" s="1"/>
  <c r="P7" i="22"/>
  <c r="P31" i="22"/>
  <c r="AG179" i="18" s="1"/>
  <c r="P79" i="22"/>
  <c r="AG181" i="18" s="1"/>
  <c r="P103" i="22"/>
  <c r="AG182" i="18" s="1"/>
  <c r="H271" i="21"/>
  <c r="AB170" i="18" s="1"/>
  <c r="H343" i="21"/>
  <c r="Z171" i="18" s="1"/>
  <c r="H415" i="21"/>
  <c r="AC171" i="18" s="1"/>
  <c r="H487" i="21"/>
  <c r="AA172" i="18" s="1"/>
  <c r="H559" i="21"/>
  <c r="P31" i="21"/>
  <c r="AJ168" i="18" s="1"/>
  <c r="P79" i="21"/>
  <c r="AL168" i="18" s="1"/>
  <c r="P127" i="21"/>
  <c r="P175" i="21"/>
  <c r="AK169" i="18" s="1"/>
  <c r="P223" i="21"/>
  <c r="AH170" i="18" s="1"/>
  <c r="P271" i="21"/>
  <c r="AJ170" i="18" s="1"/>
  <c r="P367" i="21"/>
  <c r="AI171" i="18" s="1"/>
  <c r="P415" i="21"/>
  <c r="P463" i="21"/>
  <c r="AH172" i="18" s="1"/>
  <c r="P511" i="21"/>
  <c r="AJ172" i="18" s="1"/>
  <c r="P559" i="21"/>
  <c r="AL172" i="18" s="1"/>
  <c r="H31" i="23"/>
  <c r="H79" i="23"/>
  <c r="AD178" i="18" s="1"/>
  <c r="H127" i="23"/>
  <c r="H175" i="23"/>
  <c r="H223" i="23"/>
  <c r="Z180" i="18" s="1"/>
  <c r="H271" i="23"/>
  <c r="H319" i="23"/>
  <c r="H367" i="23"/>
  <c r="AA181" i="18" s="1"/>
  <c r="H415" i="23"/>
  <c r="H463" i="23"/>
  <c r="Z182" i="18" s="1"/>
  <c r="H511" i="23"/>
  <c r="AB182" i="18" s="1"/>
  <c r="H559" i="23"/>
  <c r="AD182" i="18" s="1"/>
  <c r="AK170" i="18"/>
  <c r="AK171" i="18"/>
  <c r="AD172" i="18"/>
  <c r="AC172" i="18"/>
  <c r="P7" i="20"/>
  <c r="AA179" i="18"/>
  <c r="AD180" i="18"/>
  <c r="N3" i="4"/>
  <c r="P3" i="4"/>
  <c r="R3" i="4"/>
  <c r="T3" i="4"/>
  <c r="F3" i="4"/>
  <c r="H3" i="4"/>
  <c r="J3" i="4"/>
  <c r="D3" i="4"/>
  <c r="AA182" i="18"/>
  <c r="AB180" i="18"/>
  <c r="AC181" i="18"/>
  <c r="AA178" i="18"/>
  <c r="AD179" i="18"/>
  <c r="AB181" i="18"/>
  <c r="AB178" i="18"/>
  <c r="AC179" i="18"/>
  <c r="Z170" i="18"/>
  <c r="AJ3" i="7"/>
  <c r="J3" i="7"/>
  <c r="AL171" i="18"/>
  <c r="AJ171" i="18"/>
  <c r="H127" i="21"/>
  <c r="H175" i="21"/>
  <c r="AC169" i="18" s="1"/>
  <c r="H103" i="21"/>
  <c r="Z169" i="18" s="1"/>
  <c r="H151" i="21"/>
  <c r="AB169" i="18" s="1"/>
  <c r="H199" i="21"/>
  <c r="AD169" i="18" s="1"/>
  <c r="Y172" i="18"/>
  <c r="H31" i="20"/>
  <c r="Y169" i="18" s="1"/>
  <c r="AA171" i="18"/>
  <c r="AB171" i="18"/>
  <c r="AL181" i="18"/>
  <c r="AK182" i="18"/>
  <c r="AG170" i="18"/>
  <c r="AK180" i="18"/>
  <c r="AH182" i="18"/>
  <c r="AL182" i="18"/>
  <c r="AH180" i="18"/>
  <c r="AK181" i="18"/>
  <c r="AJ182" i="18"/>
  <c r="AG180" i="18"/>
  <c r="Y180" i="18"/>
  <c r="Y170" i="18"/>
  <c r="J105" i="7"/>
  <c r="AK178" i="18"/>
  <c r="AJ179" i="18"/>
  <c r="AI180" i="18"/>
  <c r="AH181" i="18"/>
  <c r="Y179" i="18"/>
  <c r="AK179" i="18"/>
  <c r="AI181" i="18"/>
  <c r="AL178" i="18"/>
  <c r="AJ180" i="18"/>
  <c r="AI178" i="18"/>
  <c r="AL179" i="18"/>
  <c r="AJ181" i="18"/>
  <c r="AI182" i="18"/>
  <c r="AJ178" i="18"/>
  <c r="AI179" i="18"/>
  <c r="AL180" i="18"/>
  <c r="H7" i="21"/>
  <c r="AA168" i="18" s="1"/>
  <c r="H55" i="21"/>
  <c r="AC168" i="18" s="1"/>
  <c r="H31" i="21"/>
  <c r="AB168" i="18" s="1"/>
  <c r="H79" i="21"/>
  <c r="AD168" i="18" s="1"/>
  <c r="AL170" i="18"/>
  <c r="AG178" i="18"/>
  <c r="AG168" i="18"/>
  <c r="H7" i="20"/>
  <c r="Y168" i="18" s="1"/>
  <c r="AG169" i="18"/>
  <c r="O3" i="16"/>
  <c r="AH179" i="18" s="1"/>
  <c r="G3" i="16"/>
  <c r="Z179" i="18" s="1"/>
  <c r="O3" i="15"/>
  <c r="AI169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O103" i="6" s="1"/>
  <c r="N102" i="6"/>
  <c r="O102" i="6" s="1"/>
  <c r="N101" i="6"/>
  <c r="O101" i="6" s="1"/>
  <c r="N100" i="6"/>
  <c r="N99" i="6"/>
  <c r="O99" i="6" s="1"/>
  <c r="N98" i="6"/>
  <c r="O98" i="6" s="1"/>
  <c r="N97" i="6"/>
  <c r="O97" i="6" s="1"/>
  <c r="N96" i="6"/>
  <c r="O96" i="6" s="1"/>
  <c r="N95" i="6"/>
  <c r="O95" i="6" s="1"/>
  <c r="N94" i="6"/>
  <c r="N93" i="6"/>
  <c r="O93" i="6" s="1"/>
  <c r="N92" i="6"/>
  <c r="O92" i="6" s="1"/>
  <c r="N91" i="6"/>
  <c r="O91" i="6" s="1"/>
  <c r="N90" i="6"/>
  <c r="O90" i="6" s="1"/>
  <c r="N89" i="6"/>
  <c r="O89" i="6" s="1"/>
  <c r="N88" i="6"/>
  <c r="O88" i="6" s="1"/>
  <c r="N87" i="6"/>
  <c r="O87" i="6" s="1"/>
  <c r="N86" i="6"/>
  <c r="O86" i="6" s="1"/>
  <c r="N85" i="6"/>
  <c r="O85" i="6" s="1"/>
  <c r="N84" i="6"/>
  <c r="O84" i="6" s="1"/>
  <c r="N83" i="6"/>
  <c r="O83" i="6" s="1"/>
  <c r="N82" i="6"/>
  <c r="O82" i="6" s="1"/>
  <c r="N81" i="6"/>
  <c r="O81" i="6" s="1"/>
  <c r="N80" i="6"/>
  <c r="O80" i="6" s="1"/>
  <c r="N79" i="6"/>
  <c r="O79" i="6" s="1"/>
  <c r="N78" i="6"/>
  <c r="O78" i="6" s="1"/>
  <c r="N77" i="6"/>
  <c r="O77" i="6" s="1"/>
  <c r="N76" i="6"/>
  <c r="O76" i="6" s="1"/>
  <c r="N75" i="6"/>
  <c r="O75" i="6" s="1"/>
  <c r="N74" i="6"/>
  <c r="O74" i="6" s="1"/>
  <c r="N73" i="6"/>
  <c r="O73" i="6" s="1"/>
  <c r="N72" i="6"/>
  <c r="O72" i="6" s="1"/>
  <c r="N71" i="6"/>
  <c r="O71" i="6" s="1"/>
  <c r="N70" i="6"/>
  <c r="O70" i="6" s="1"/>
  <c r="N69" i="6"/>
  <c r="O69" i="6" s="1"/>
  <c r="N68" i="6"/>
  <c r="O68" i="6" s="1"/>
  <c r="N67" i="6"/>
  <c r="O67" i="6" s="1"/>
  <c r="N66" i="6"/>
  <c r="O66" i="6" s="1"/>
  <c r="N65" i="6"/>
  <c r="O65" i="6" s="1"/>
  <c r="N64" i="6"/>
  <c r="O64" i="6" s="1"/>
  <c r="N63" i="6"/>
  <c r="O63" i="6" s="1"/>
  <c r="N62" i="6"/>
  <c r="O62" i="6" s="1"/>
  <c r="N61" i="6"/>
  <c r="O61" i="6" s="1"/>
  <c r="N60" i="6"/>
  <c r="O60" i="6" s="1"/>
  <c r="N59" i="6"/>
  <c r="O59" i="6" s="1"/>
  <c r="N58" i="6"/>
  <c r="O58" i="6" s="1"/>
  <c r="N57" i="6"/>
  <c r="O57" i="6" s="1"/>
  <c r="N56" i="6"/>
  <c r="O56" i="6" s="1"/>
  <c r="N55" i="6"/>
  <c r="O55" i="6" s="1"/>
  <c r="N54" i="6"/>
  <c r="O54" i="6" s="1"/>
  <c r="N53" i="6"/>
  <c r="O53" i="6" s="1"/>
  <c r="N52" i="6"/>
  <c r="O52" i="6" s="1"/>
  <c r="N51" i="6"/>
  <c r="O51" i="6" s="1"/>
  <c r="N50" i="6"/>
  <c r="O50" i="6" s="1"/>
  <c r="N49" i="6"/>
  <c r="O49" i="6" s="1"/>
  <c r="N48" i="6"/>
  <c r="O48" i="6" s="1"/>
  <c r="N47" i="6"/>
  <c r="O47" i="6" s="1"/>
  <c r="N46" i="6"/>
  <c r="O46" i="6" s="1"/>
  <c r="N45" i="6"/>
  <c r="O45" i="6" s="1"/>
  <c r="N44" i="6"/>
  <c r="O44" i="6" s="1"/>
  <c r="N43" i="6"/>
  <c r="O43" i="6" s="1"/>
  <c r="N42" i="6"/>
  <c r="O42" i="6" s="1"/>
  <c r="N41" i="6"/>
  <c r="O41" i="6" s="1"/>
  <c r="N40" i="6"/>
  <c r="O40" i="6" s="1"/>
  <c r="N39" i="6"/>
  <c r="O39" i="6" s="1"/>
  <c r="N38" i="6"/>
  <c r="O38" i="6" s="1"/>
  <c r="N37" i="6"/>
  <c r="O37" i="6" s="1"/>
  <c r="N36" i="6"/>
  <c r="O36" i="6" s="1"/>
  <c r="N35" i="6"/>
  <c r="O35" i="6" s="1"/>
  <c r="N34" i="6"/>
  <c r="O34" i="6" s="1"/>
  <c r="N33" i="6"/>
  <c r="O33" i="6" s="1"/>
  <c r="N32" i="6"/>
  <c r="O32" i="6" s="1"/>
  <c r="N31" i="6"/>
  <c r="O31" i="6" s="1"/>
  <c r="N30" i="6"/>
  <c r="O30" i="6" s="1"/>
  <c r="N29" i="6"/>
  <c r="O29" i="6" s="1"/>
  <c r="N28" i="6"/>
  <c r="O28" i="6" s="1"/>
  <c r="N27" i="6"/>
  <c r="O27" i="6" s="1"/>
  <c r="N26" i="6"/>
  <c r="O26" i="6" s="1"/>
  <c r="N25" i="6"/>
  <c r="O25" i="6" s="1"/>
  <c r="N24" i="6"/>
  <c r="O24" i="6" s="1"/>
  <c r="N23" i="6"/>
  <c r="O23" i="6" s="1"/>
  <c r="N22" i="6"/>
  <c r="O22" i="6" s="1"/>
  <c r="N21" i="6"/>
  <c r="O21" i="6" s="1"/>
  <c r="N20" i="6"/>
  <c r="O20" i="6" s="1"/>
  <c r="N19" i="6"/>
  <c r="O19" i="6" s="1"/>
  <c r="N18" i="6"/>
  <c r="O18" i="6" s="1"/>
  <c r="N17" i="6"/>
  <c r="O17" i="6" s="1"/>
  <c r="N16" i="6"/>
  <c r="O16" i="6" s="1"/>
  <c r="N15" i="6"/>
  <c r="O15" i="6" s="1"/>
  <c r="N14" i="6"/>
  <c r="O14" i="6" s="1"/>
  <c r="N13" i="6"/>
  <c r="O13" i="6" s="1"/>
  <c r="N12" i="6"/>
  <c r="O12" i="6" s="1"/>
  <c r="N11" i="6"/>
  <c r="O11" i="6" s="1"/>
  <c r="N10" i="6"/>
  <c r="O10" i="6" s="1"/>
  <c r="N9" i="6"/>
  <c r="O9" i="6" s="1"/>
  <c r="N8" i="6"/>
  <c r="O8" i="6" s="1"/>
  <c r="N7" i="6"/>
  <c r="O7" i="6" s="1"/>
  <c r="N6" i="6"/>
  <c r="O6" i="6" s="1"/>
  <c r="N5" i="6"/>
  <c r="O5" i="6" s="1"/>
  <c r="N4" i="6"/>
  <c r="O4" i="6" s="1"/>
  <c r="T3" i="6"/>
  <c r="R3" i="6"/>
  <c r="S3" i="6" s="1"/>
  <c r="P3" i="6"/>
  <c r="N3" i="6"/>
  <c r="O3" i="6" s="1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I36" i="6" s="1"/>
  <c r="H35" i="6"/>
  <c r="H34" i="6"/>
  <c r="I34" i="6" s="1"/>
  <c r="H33" i="6"/>
  <c r="H32" i="6"/>
  <c r="H31" i="6"/>
  <c r="H30" i="6"/>
  <c r="I30" i="6" s="1"/>
  <c r="H29" i="6"/>
  <c r="H28" i="6"/>
  <c r="I28" i="6" s="1"/>
  <c r="H27" i="6"/>
  <c r="H26" i="6"/>
  <c r="H25" i="6"/>
  <c r="H24" i="6"/>
  <c r="I24" i="6" s="1"/>
  <c r="H23" i="6"/>
  <c r="H22" i="6"/>
  <c r="I22" i="6" s="1"/>
  <c r="H21" i="6"/>
  <c r="H20" i="6"/>
  <c r="H19" i="6"/>
  <c r="H18" i="6"/>
  <c r="I18" i="6" s="1"/>
  <c r="H17" i="6"/>
  <c r="H16" i="6"/>
  <c r="I16" i="6" s="1"/>
  <c r="H15" i="6"/>
  <c r="H14" i="6"/>
  <c r="I14" i="6" s="1"/>
  <c r="H13" i="6"/>
  <c r="H12" i="6"/>
  <c r="I12" i="6" s="1"/>
  <c r="H11" i="6"/>
  <c r="H10" i="6"/>
  <c r="I10" i="6" s="1"/>
  <c r="H9" i="6"/>
  <c r="H8" i="6"/>
  <c r="I8" i="6" s="1"/>
  <c r="H7" i="6"/>
  <c r="H6" i="6"/>
  <c r="I6" i="6" s="1"/>
  <c r="H5" i="6"/>
  <c r="H4" i="6"/>
  <c r="I4" i="6" s="1"/>
  <c r="H3" i="6"/>
  <c r="I3" i="6" s="1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E103" i="6" s="1"/>
  <c r="D102" i="6"/>
  <c r="E102" i="6" s="1"/>
  <c r="D101" i="6"/>
  <c r="D100" i="6"/>
  <c r="E100" i="6" s="1"/>
  <c r="D99" i="6"/>
  <c r="D98" i="6"/>
  <c r="E98" i="6" s="1"/>
  <c r="D97" i="6"/>
  <c r="E97" i="6" s="1"/>
  <c r="D96" i="6"/>
  <c r="E96" i="6" s="1"/>
  <c r="D95" i="6"/>
  <c r="E95" i="6" s="1"/>
  <c r="D94" i="6"/>
  <c r="E94" i="6" s="1"/>
  <c r="D93" i="6"/>
  <c r="D92" i="6"/>
  <c r="E92" i="6" s="1"/>
  <c r="D91" i="6"/>
  <c r="E91" i="6" s="1"/>
  <c r="D90" i="6"/>
  <c r="E90" i="6" s="1"/>
  <c r="D89" i="6"/>
  <c r="E89" i="6" s="1"/>
  <c r="D88" i="6"/>
  <c r="E88" i="6" s="1"/>
  <c r="D87" i="6"/>
  <c r="D86" i="6"/>
  <c r="E86" i="6" s="1"/>
  <c r="D85" i="6"/>
  <c r="E85" i="6" s="1"/>
  <c r="D84" i="6"/>
  <c r="E84" i="6" s="1"/>
  <c r="D83" i="6"/>
  <c r="E83" i="6" s="1"/>
  <c r="D82" i="6"/>
  <c r="E82" i="6" s="1"/>
  <c r="D81" i="6"/>
  <c r="D80" i="6"/>
  <c r="E80" i="6" s="1"/>
  <c r="D79" i="6"/>
  <c r="E79" i="6" s="1"/>
  <c r="D78" i="6"/>
  <c r="E78" i="6" s="1"/>
  <c r="D77" i="6"/>
  <c r="E77" i="6" s="1"/>
  <c r="D76" i="6"/>
  <c r="E76" i="6" s="1"/>
  <c r="D75" i="6"/>
  <c r="D74" i="6"/>
  <c r="E74" i="6" s="1"/>
  <c r="D73" i="6"/>
  <c r="E73" i="6" s="1"/>
  <c r="D72" i="6"/>
  <c r="E72" i="6" s="1"/>
  <c r="D71" i="6"/>
  <c r="E71" i="6" s="1"/>
  <c r="D70" i="6"/>
  <c r="E70" i="6" s="1"/>
  <c r="D69" i="6"/>
  <c r="D68" i="6"/>
  <c r="E68" i="6" s="1"/>
  <c r="D67" i="6"/>
  <c r="E67" i="6" s="1"/>
  <c r="D66" i="6"/>
  <c r="E66" i="6" s="1"/>
  <c r="D65" i="6"/>
  <c r="E65" i="6" s="1"/>
  <c r="D64" i="6"/>
  <c r="E64" i="6" s="1"/>
  <c r="D63" i="6"/>
  <c r="D62" i="6"/>
  <c r="E62" i="6" s="1"/>
  <c r="D61" i="6"/>
  <c r="E61" i="6" s="1"/>
  <c r="D60" i="6"/>
  <c r="E60" i="6" s="1"/>
  <c r="D59" i="6"/>
  <c r="E59" i="6" s="1"/>
  <c r="D58" i="6"/>
  <c r="E58" i="6" s="1"/>
  <c r="D57" i="6"/>
  <c r="E57" i="6" s="1"/>
  <c r="D56" i="6"/>
  <c r="E56" i="6" s="1"/>
  <c r="D55" i="6"/>
  <c r="E55" i="6" s="1"/>
  <c r="D54" i="6"/>
  <c r="E54" i="6" s="1"/>
  <c r="D53" i="6"/>
  <c r="E53" i="6" s="1"/>
  <c r="D52" i="6"/>
  <c r="E52" i="6" s="1"/>
  <c r="D51" i="6"/>
  <c r="E51" i="6" s="1"/>
  <c r="D50" i="6"/>
  <c r="E50" i="6" s="1"/>
  <c r="D49" i="6"/>
  <c r="E49" i="6" s="1"/>
  <c r="D48" i="6"/>
  <c r="E48" i="6" s="1"/>
  <c r="D47" i="6"/>
  <c r="E47" i="6" s="1"/>
  <c r="D46" i="6"/>
  <c r="E46" i="6" s="1"/>
  <c r="D45" i="6"/>
  <c r="E45" i="6" s="1"/>
  <c r="D44" i="6"/>
  <c r="E44" i="6" s="1"/>
  <c r="D43" i="6"/>
  <c r="E43" i="6" s="1"/>
  <c r="D42" i="6"/>
  <c r="E42" i="6" s="1"/>
  <c r="D41" i="6"/>
  <c r="E41" i="6" s="1"/>
  <c r="D40" i="6"/>
  <c r="E40" i="6" s="1"/>
  <c r="D39" i="6"/>
  <c r="E39" i="6" s="1"/>
  <c r="D38" i="6"/>
  <c r="E38" i="6" s="1"/>
  <c r="D37" i="6"/>
  <c r="E37" i="6" s="1"/>
  <c r="D36" i="6"/>
  <c r="E36" i="6" s="1"/>
  <c r="D35" i="6"/>
  <c r="E35" i="6" s="1"/>
  <c r="D34" i="6"/>
  <c r="E34" i="6" s="1"/>
  <c r="D33" i="6"/>
  <c r="E33" i="6" s="1"/>
  <c r="D32" i="6"/>
  <c r="E32" i="6" s="1"/>
  <c r="D31" i="6"/>
  <c r="E31" i="6" s="1"/>
  <c r="D30" i="6"/>
  <c r="E30" i="6" s="1"/>
  <c r="D29" i="6"/>
  <c r="E29" i="6" s="1"/>
  <c r="D28" i="6"/>
  <c r="E28" i="6" s="1"/>
  <c r="D27" i="6"/>
  <c r="E27" i="6" s="1"/>
  <c r="D26" i="6"/>
  <c r="E26" i="6" s="1"/>
  <c r="D25" i="6"/>
  <c r="E25" i="6" s="1"/>
  <c r="D24" i="6"/>
  <c r="E24" i="6" s="1"/>
  <c r="D23" i="6"/>
  <c r="E23" i="6" s="1"/>
  <c r="D22" i="6"/>
  <c r="E22" i="6" s="1"/>
  <c r="D21" i="6"/>
  <c r="E21" i="6" s="1"/>
  <c r="D20" i="6"/>
  <c r="E20" i="6" s="1"/>
  <c r="D19" i="6"/>
  <c r="E19" i="6" s="1"/>
  <c r="D18" i="6"/>
  <c r="E18" i="6" s="1"/>
  <c r="D17" i="6"/>
  <c r="E17" i="6" s="1"/>
  <c r="D16" i="6"/>
  <c r="E16" i="6" s="1"/>
  <c r="D15" i="6"/>
  <c r="E15" i="6" s="1"/>
  <c r="D14" i="6"/>
  <c r="E14" i="6" s="1"/>
  <c r="D13" i="6"/>
  <c r="E13" i="6" s="1"/>
  <c r="D12" i="6"/>
  <c r="E12" i="6" s="1"/>
  <c r="D11" i="6"/>
  <c r="E11" i="6" s="1"/>
  <c r="D10" i="6"/>
  <c r="E10" i="6" s="1"/>
  <c r="D9" i="6"/>
  <c r="E9" i="6" s="1"/>
  <c r="D8" i="6"/>
  <c r="E8" i="6" s="1"/>
  <c r="D7" i="6"/>
  <c r="E7" i="6" s="1"/>
  <c r="D6" i="6"/>
  <c r="E6" i="6" s="1"/>
  <c r="D5" i="6"/>
  <c r="E5" i="6" s="1"/>
  <c r="D4" i="6"/>
  <c r="E4" i="6" s="1"/>
  <c r="D3" i="6"/>
  <c r="E3" i="6" s="1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E101" i="6" l="1"/>
  <c r="I40" i="6"/>
  <c r="I46" i="6"/>
  <c r="I52" i="6"/>
  <c r="I58" i="6"/>
  <c r="I64" i="6"/>
  <c r="I70" i="6"/>
  <c r="I76" i="6"/>
  <c r="I82" i="6"/>
  <c r="B169" i="18"/>
  <c r="I42" i="6"/>
  <c r="I48" i="6"/>
  <c r="I54" i="6"/>
  <c r="I60" i="6"/>
  <c r="I66" i="6"/>
  <c r="I72" i="6"/>
  <c r="I78" i="6"/>
  <c r="I84" i="6"/>
  <c r="I7" i="6"/>
  <c r="I13" i="6"/>
  <c r="I19" i="6"/>
  <c r="I25" i="6"/>
  <c r="I31" i="6"/>
  <c r="I37" i="6"/>
  <c r="I43" i="6"/>
  <c r="I49" i="6"/>
  <c r="I55" i="6"/>
  <c r="I61" i="6"/>
  <c r="I67" i="6"/>
  <c r="I73" i="6"/>
  <c r="I79" i="6"/>
  <c r="I85" i="6"/>
  <c r="I91" i="6"/>
  <c r="I97" i="6"/>
  <c r="I103" i="6"/>
  <c r="S4" i="6"/>
  <c r="S10" i="6"/>
  <c r="S16" i="6"/>
  <c r="S22" i="6"/>
  <c r="S28" i="6"/>
  <c r="S34" i="6"/>
  <c r="S40" i="6"/>
  <c r="S46" i="6"/>
  <c r="S52" i="6"/>
  <c r="S58" i="6"/>
  <c r="S64" i="6"/>
  <c r="S70" i="6"/>
  <c r="S76" i="6"/>
  <c r="S82" i="6"/>
  <c r="S88" i="6"/>
  <c r="S94" i="6"/>
  <c r="S100" i="6"/>
  <c r="I20" i="6"/>
  <c r="I26" i="6"/>
  <c r="I32" i="6"/>
  <c r="I38" i="6"/>
  <c r="I44" i="6"/>
  <c r="I50" i="6"/>
  <c r="I56" i="6"/>
  <c r="I62" i="6"/>
  <c r="I68" i="6"/>
  <c r="I74" i="6"/>
  <c r="I80" i="6"/>
  <c r="I86" i="6"/>
  <c r="I92" i="6"/>
  <c r="I98" i="6"/>
  <c r="S5" i="6"/>
  <c r="S11" i="6"/>
  <c r="S17" i="6"/>
  <c r="S23" i="6"/>
  <c r="S29" i="6"/>
  <c r="S35" i="6"/>
  <c r="S41" i="6"/>
  <c r="S47" i="6"/>
  <c r="S53" i="6"/>
  <c r="S59" i="6"/>
  <c r="S65" i="6"/>
  <c r="S71" i="6"/>
  <c r="S77" i="6"/>
  <c r="S83" i="6"/>
  <c r="S89" i="6"/>
  <c r="S95" i="6"/>
  <c r="S101" i="6"/>
  <c r="I9" i="6"/>
  <c r="I15" i="6"/>
  <c r="I21" i="6"/>
  <c r="I27" i="6"/>
  <c r="I33" i="6"/>
  <c r="I39" i="6"/>
  <c r="I45" i="6"/>
  <c r="I51" i="6"/>
  <c r="I57" i="6"/>
  <c r="I63" i="6"/>
  <c r="I69" i="6"/>
  <c r="I75" i="6"/>
  <c r="I81" i="6"/>
  <c r="I87" i="6"/>
  <c r="I93" i="6"/>
  <c r="I99" i="6"/>
  <c r="S6" i="6"/>
  <c r="S12" i="6"/>
  <c r="S18" i="6"/>
  <c r="S24" i="6"/>
  <c r="S30" i="6"/>
  <c r="S36" i="6"/>
  <c r="S42" i="6"/>
  <c r="S48" i="6"/>
  <c r="S54" i="6"/>
  <c r="S60" i="6"/>
  <c r="S66" i="6"/>
  <c r="S72" i="6"/>
  <c r="S78" i="6"/>
  <c r="S84" i="6"/>
  <c r="S90" i="6"/>
  <c r="S96" i="6"/>
  <c r="S102" i="6"/>
  <c r="I88" i="6"/>
  <c r="I94" i="6"/>
  <c r="I100" i="6"/>
  <c r="S7" i="6"/>
  <c r="S13" i="6"/>
  <c r="S19" i="6"/>
  <c r="S25" i="6"/>
  <c r="S31" i="6"/>
  <c r="S37" i="6"/>
  <c r="S43" i="6"/>
  <c r="S49" i="6"/>
  <c r="S55" i="6"/>
  <c r="S61" i="6"/>
  <c r="S67" i="6"/>
  <c r="S73" i="6"/>
  <c r="S79" i="6"/>
  <c r="S85" i="6"/>
  <c r="S91" i="6"/>
  <c r="S97" i="6"/>
  <c r="S103" i="6"/>
  <c r="E63" i="6"/>
  <c r="E69" i="6"/>
  <c r="E75" i="6"/>
  <c r="E81" i="6"/>
  <c r="E87" i="6"/>
  <c r="E93" i="6"/>
  <c r="E99" i="6"/>
  <c r="I5" i="6"/>
  <c r="I11" i="6"/>
  <c r="I17" i="6"/>
  <c r="I23" i="6"/>
  <c r="I29" i="6"/>
  <c r="I35" i="6"/>
  <c r="I41" i="6"/>
  <c r="I47" i="6"/>
  <c r="I53" i="6"/>
  <c r="I59" i="6"/>
  <c r="I65" i="6"/>
  <c r="I71" i="6"/>
  <c r="I77" i="6"/>
  <c r="I83" i="6"/>
  <c r="I89" i="6"/>
  <c r="I95" i="6"/>
  <c r="I101" i="6"/>
  <c r="O94" i="6"/>
  <c r="O100" i="6"/>
  <c r="S8" i="6"/>
  <c r="S14" i="6"/>
  <c r="S20" i="6"/>
  <c r="S26" i="6"/>
  <c r="S32" i="6"/>
  <c r="S38" i="6"/>
  <c r="S44" i="6"/>
  <c r="S50" i="6"/>
  <c r="S56" i="6"/>
  <c r="S62" i="6"/>
  <c r="S68" i="6"/>
  <c r="S74" i="6"/>
  <c r="S80" i="6"/>
  <c r="S86" i="6"/>
  <c r="S92" i="6"/>
  <c r="S98" i="6"/>
  <c r="I90" i="6"/>
  <c r="I96" i="6"/>
  <c r="I102" i="6"/>
  <c r="S9" i="6"/>
  <c r="S15" i="6"/>
  <c r="S21" i="6"/>
  <c r="S27" i="6"/>
  <c r="S33" i="6"/>
  <c r="S39" i="6"/>
  <c r="S45" i="6"/>
  <c r="S51" i="6"/>
  <c r="S57" i="6"/>
  <c r="S63" i="6"/>
  <c r="S69" i="6"/>
  <c r="S75" i="6"/>
  <c r="S81" i="6"/>
  <c r="S87" i="6"/>
  <c r="S93" i="6"/>
  <c r="S99" i="6"/>
  <c r="D182" i="18"/>
  <c r="G168" i="18"/>
  <c r="B171" i="18"/>
  <c r="B172" i="18"/>
  <c r="S3" i="8"/>
  <c r="I3" i="8"/>
  <c r="C181" i="18"/>
  <c r="G181" i="18"/>
  <c r="F182" i="18"/>
  <c r="C172" i="18"/>
  <c r="B170" i="18"/>
  <c r="C182" i="18"/>
  <c r="G182" i="18"/>
  <c r="G180" i="18"/>
  <c r="F178" i="18"/>
  <c r="B180" i="18"/>
  <c r="R105" i="6"/>
  <c r="N105" i="6"/>
  <c r="H105" i="6"/>
  <c r="H106" i="6"/>
  <c r="D106" i="6"/>
  <c r="D105" i="6"/>
  <c r="N106" i="6"/>
  <c r="R106" i="6"/>
  <c r="G178" i="18"/>
  <c r="D181" i="18"/>
  <c r="E178" i="18"/>
  <c r="F181" i="18"/>
  <c r="E170" i="18"/>
  <c r="C180" i="18"/>
  <c r="B179" i="18"/>
  <c r="D179" i="18"/>
  <c r="E182" i="18"/>
  <c r="D180" i="18"/>
  <c r="E179" i="18"/>
  <c r="G170" i="18"/>
  <c r="C169" i="18"/>
  <c r="F168" i="18"/>
  <c r="D170" i="18"/>
  <c r="G179" i="18"/>
  <c r="F179" i="18"/>
  <c r="F170" i="18"/>
  <c r="E180" i="18"/>
  <c r="E181" i="18"/>
  <c r="D178" i="18"/>
  <c r="F180" i="18"/>
  <c r="C179" i="18"/>
  <c r="E172" i="18"/>
  <c r="F172" i="18"/>
  <c r="E171" i="18"/>
  <c r="D172" i="18"/>
  <c r="C171" i="18"/>
  <c r="D171" i="18"/>
  <c r="C170" i="18"/>
  <c r="G172" i="18"/>
  <c r="F169" i="18"/>
  <c r="G169" i="18"/>
  <c r="E169" i="18"/>
  <c r="G171" i="18"/>
  <c r="F171" i="18"/>
  <c r="E168" i="18"/>
  <c r="D168" i="18"/>
  <c r="B182" i="18"/>
  <c r="B178" i="18"/>
  <c r="B181" i="18"/>
  <c r="B168" i="18"/>
  <c r="G3" i="15" l="1"/>
  <c r="AA169" i="18" s="1"/>
  <c r="D169" i="18" s="1"/>
  <c r="D7" i="26"/>
  <c r="D6" i="26" s="1"/>
  <c r="F7" i="26"/>
  <c r="F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4" xr16:uid="{00000000-0015-0000-FFFF-FFFF0D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5" xr16:uid="{00000000-0015-0000-FFFF-FFFF0E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16" xr16:uid="{00000000-0015-0000-FFFF-FFFF0F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17" xr16:uid="{00000000-0015-0000-FFFF-FFFF10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18" xr16:uid="{00000000-0015-0000-FFFF-FFFF11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<sst xmlns="http://schemas.openxmlformats.org/spreadsheetml/2006/main" count="2025" uniqueCount="370">
  <si>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</si>
  <si>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</si>
  <si>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</si>
  <si>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</si>
  <si>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</si>
  <si>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</si>
  <si>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</si>
  <si>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</si>
  <si>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</si>
  <si>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</si>
  <si>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</si>
  <si>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</si>
  <si>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</si>
  <si>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</si>
  <si>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</si>
  <si>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</si>
  <si>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</si>
  <si>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</si>
  <si>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</si>
  <si>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</si>
  <si>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</si>
  <si>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</si>
  <si>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</si>
  <si>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</si>
  <si>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</si>
  <si>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</si>
  <si>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</si>
  <si>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</si>
  <si>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</si>
  <si>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</si>
  <si>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</si>
  <si>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</si>
  <si>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</si>
  <si>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</si>
  <si>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</si>
  <si>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</si>
  <si>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</si>
  <si>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</si>
  <si>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</si>
  <si>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</si>
  <si>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</si>
  <si>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</si>
  <si>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</si>
  <si>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</si>
  <si>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</si>
  <si>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</si>
  <si>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</si>
  <si>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</si>
  <si>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</si>
  <si>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</si>
  <si>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</si>
  <si>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</si>
  <si>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</si>
  <si>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</si>
  <si>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</si>
  <si>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</si>
  <si>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</si>
  <si>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</si>
  <si>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</si>
  <si>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</si>
  <si>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</si>
  <si>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</si>
  <si>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</si>
  <si>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</si>
  <si>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</si>
  <si>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</si>
  <si>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</si>
  <si>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</si>
  <si>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</si>
  <si>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</si>
  <si>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</si>
  <si>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</si>
  <si>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</si>
  <si>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</si>
  <si>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</si>
  <si>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</si>
  <si>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</si>
  <si>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</si>
  <si>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</si>
  <si>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</si>
  <si>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</si>
  <si>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</si>
  <si>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</si>
  <si>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</si>
  <si>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</si>
  <si>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</si>
  <si>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</si>
  <si>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</si>
  <si>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</si>
  <si>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</si>
  <si>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</si>
  <si>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</si>
  <si>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</si>
  <si>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</si>
  <si>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</si>
  <si>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</si>
  <si>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</si>
  <si>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</si>
  <si>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!Source: Standard</t>
  </si>
  <si>
    <t>BEGIN CH1_DATA</t>
  </si>
  <si>
    <t>Calculated</t>
  </si>
  <si>
    <t>A Data -----&gt;</t>
  </si>
  <si>
    <t>B Data -----&gt;</t>
  </si>
  <si>
    <t>B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</si>
  <si>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</si>
  <si>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</si>
  <si>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</si>
  <si>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</si>
  <si>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</si>
  <si>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</si>
  <si>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</si>
  <si>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</si>
  <si>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</si>
  <si>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</si>
  <si>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</si>
  <si>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</si>
  <si>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</si>
  <si>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</si>
  <si>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</si>
  <si>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</si>
  <si>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</si>
  <si>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</si>
  <si>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</si>
  <si>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</si>
  <si>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</si>
  <si>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</si>
  <si>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</si>
  <si>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</si>
  <si>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</si>
  <si>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</si>
  <si>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</si>
  <si>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</si>
  <si>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</si>
  <si>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</si>
  <si>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</si>
  <si>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</si>
  <si>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</si>
  <si>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</si>
  <si>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</si>
  <si>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</si>
  <si>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</si>
  <si>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</si>
  <si>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</si>
  <si>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</si>
  <si>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</si>
  <si>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</si>
  <si>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</si>
  <si>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</si>
  <si>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</si>
  <si>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</si>
  <si>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</si>
  <si>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</si>
  <si>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</si>
  <si>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</si>
  <si>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</si>
  <si>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</si>
  <si>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</si>
  <si>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</si>
  <si>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</si>
  <si>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</si>
  <si>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</si>
  <si>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</si>
  <si>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</si>
  <si>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</si>
  <si>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</si>
  <si>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</si>
  <si>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</si>
  <si>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</si>
  <si>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</si>
  <si>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</si>
  <si>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</si>
  <si>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</si>
  <si>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</si>
  <si>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</si>
  <si>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</si>
  <si>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</si>
  <si>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</si>
  <si>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</si>
  <si>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A Configuration Downconversion</t>
  </si>
  <si>
    <t>B Configuration Downconversion</t>
  </si>
  <si>
    <t>1xIF</t>
  </si>
  <si>
    <t>2xIF</t>
  </si>
  <si>
    <t>3xIF</t>
  </si>
  <si>
    <t>4xIF</t>
  </si>
  <si>
    <t>5xIF</t>
  </si>
  <si>
    <t xml:space="preserve"> -10 dBm IF Input</t>
  </si>
  <si>
    <t>A Configuration Upconversion</t>
  </si>
  <si>
    <t>B Configuration Upconversion</t>
  </si>
  <si>
    <t>Remove 4X Traces if not applicable</t>
  </si>
  <si>
    <t>Remove 5X Traces if not applicable</t>
  </si>
  <si>
    <t>A (B) Configuration Downconversion</t>
  </si>
  <si>
    <t>A (B) Configuration Upconversion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</si>
  <si>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</si>
  <si>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</si>
  <si>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</si>
  <si>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</si>
  <si>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</si>
  <si>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</si>
  <si>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</si>
  <si>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</si>
  <si>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</si>
  <si>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</si>
  <si>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</si>
  <si>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</si>
  <si>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</si>
  <si>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</si>
  <si>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</si>
  <si>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</si>
  <si>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</si>
  <si>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</si>
  <si>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!Date: Wednesday</t>
  </si>
  <si>
    <t>Pin 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</si>
  <si>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</si>
  <si>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</si>
  <si>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</si>
  <si>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</si>
  <si>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</si>
  <si>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</si>
  <si>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</si>
  <si>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</si>
  <si>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</si>
  <si>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</si>
  <si>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</si>
  <si>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</si>
  <si>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 dBm</t>
  </si>
  <si>
    <t>+25 dBm</t>
  </si>
  <si>
    <t>+19 dBm</t>
  </si>
  <si>
    <t>+13 dBm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</si>
  <si>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</si>
  <si>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</si>
  <si>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</si>
  <si>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</si>
  <si>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</si>
  <si>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1Rx0L Log Mag(dB)</t>
  </si>
  <si>
    <t>2Rx0L Log Mag(dB)</t>
  </si>
  <si>
    <t>3Rx0L Log Mag(dB)</t>
  </si>
  <si>
    <t>1Rx0L dBc Log Mag(dB)</t>
  </si>
  <si>
    <t>2Rx0L dBc Log Mag(dB)</t>
  </si>
  <si>
    <t>3Rx0L dBc Log Mag(dB)</t>
  </si>
  <si>
    <t>+15 dBm</t>
  </si>
  <si>
    <t>+11 dBm</t>
  </si>
  <si>
    <t>+9 dBm</t>
  </si>
  <si>
    <t>+7 dBm</t>
  </si>
  <si>
    <t>+5 dBm</t>
  </si>
  <si>
    <t>+9dBm</t>
  </si>
  <si>
    <t>+7dBm</t>
  </si>
  <si>
    <t>+5dBm</t>
  </si>
  <si>
    <t xml:space="preserve"> March 01</t>
  </si>
  <si>
    <t>+17 dBm</t>
  </si>
  <si>
    <t>-5 dBm Data</t>
  </si>
  <si>
    <t>!Keysight Technologies</t>
  </si>
  <si>
    <t>1LO-IF/RF Isolation Log Mag(dB)</t>
  </si>
  <si>
    <t>2LO-IF/RF Isolation Log Mag(dB)</t>
  </si>
  <si>
    <t>3LO-IF/RF Isolation Log Mag(dB)</t>
  </si>
  <si>
    <t>1Rx5L dBc Log Mag(dB)</t>
  </si>
  <si>
    <t>1Ix5L dBc Log Mag(dB)</t>
  </si>
  <si>
    <t>!Date: Thursday</t>
  </si>
  <si>
    <t>+11 dBm LO Log Mag(dB)</t>
  </si>
  <si>
    <t>4LO-IF/RF Isolation Log Mag(dB)</t>
  </si>
  <si>
    <t>4Rx0L Log Mag(dB)</t>
  </si>
  <si>
    <t>4Rx0L dBc Log Mag(dB)</t>
  </si>
  <si>
    <t>5Rx1L dBc Log Mag(dB)</t>
  </si>
  <si>
    <t>N5242B</t>
  </si>
  <si>
    <t xml:space="preserve"> December 06</t>
  </si>
  <si>
    <t>!Date: Monday</t>
  </si>
  <si>
    <t>+3 dBm</t>
  </si>
  <si>
    <t>5LO-IF/RF Isolation Log Mag(dB)</t>
  </si>
  <si>
    <t>5Rx0L Log Mag(dB)</t>
  </si>
  <si>
    <t>+17 dBm CL Log Mag(dB)</t>
  </si>
  <si>
    <t>+15 dBm LO Log Mag(dB)</t>
  </si>
  <si>
    <t>+13 dBm LO Log Mag(dB)</t>
  </si>
  <si>
    <t>IIP3 +15 dBm Log Mag(dBm)</t>
  </si>
  <si>
    <t>IIP3 +13 dBm Log Mag(dBm)</t>
  </si>
  <si>
    <t>-5RF1-2 5RF3-5</t>
  </si>
  <si>
    <t>-5RF1-2 5IF3-5</t>
  </si>
  <si>
    <t>-5IF1-2 5IF3-5</t>
  </si>
  <si>
    <t xml:space="preserve"> December 14</t>
  </si>
  <si>
    <t>+15dBm CL Log Mag(dB)</t>
  </si>
  <si>
    <t>N5245A</t>
  </si>
  <si>
    <t>SG48420104</t>
  </si>
  <si>
    <t>!Date: Saturday</t>
  </si>
  <si>
    <t xml:space="preserve"> March 21</t>
  </si>
  <si>
    <t xml:space="preserve"> 2020 17:48:10</t>
  </si>
  <si>
    <t>OIP3 +15dBm Log Mag(dBm)</t>
  </si>
  <si>
    <t>CL 6-dB Pad on IF Log Mag(dB)</t>
  </si>
  <si>
    <t>OIP3 +13dBm Log Mag(dBm)</t>
  </si>
  <si>
    <t>IIP3 +11 dBm Log Mag(dBm)</t>
  </si>
  <si>
    <t>IIP3 +9 dBm Log Mag(dBm)</t>
  </si>
  <si>
    <t>IIP3 +7 dBm Log Mag(dBm)</t>
  </si>
  <si>
    <t>IIP3 +5 dBm Log Mag(dBm)</t>
  </si>
  <si>
    <t xml:space="preserve"> 2020 17:44:16</t>
  </si>
  <si>
    <t>Power(dBm)</t>
  </si>
  <si>
    <t>P1dB +17dBm LO Log Mag(dB)</t>
  </si>
  <si>
    <t>P1dB +15dBm LO Log Mag(dB)</t>
  </si>
  <si>
    <t>P1dB +13dBm LO Log Mag(dB)</t>
  </si>
  <si>
    <t>P1dB +11dBm Log Mag(dB)</t>
  </si>
  <si>
    <t>P1dB +9dBm Log Mag(dB)</t>
  </si>
  <si>
    <t>P1dB +7dBm LO Log Mag(dB)</t>
  </si>
  <si>
    <t>P1dB +5dBm LO Log Mag(dB)</t>
  </si>
  <si>
    <t>2Rx2L NO LO Cable Log Mag(dB)</t>
  </si>
  <si>
    <t>N/A Log Mag(dB)</t>
  </si>
  <si>
    <t>N5247A</t>
  </si>
  <si>
    <t>US50470141</t>
  </si>
  <si>
    <t xml:space="preserve"> July 29</t>
  </si>
  <si>
    <t xml:space="preserve"> 2019 10:54:08</t>
  </si>
  <si>
    <t xml:space="preserve"> 2019 10:59:26</t>
  </si>
  <si>
    <t xml:space="preserve"> 2019 11:17:11</t>
  </si>
  <si>
    <t xml:space="preserve"> 2019 11:18:45</t>
  </si>
  <si>
    <t xml:space="preserve"> 2019 11:46:07</t>
  </si>
  <si>
    <t xml:space="preserve"> 2019 12:08:39</t>
  </si>
  <si>
    <t xml:space="preserve"> 2019 13:24:56</t>
  </si>
  <si>
    <t xml:space="preserve"> 2019 13:31:13</t>
  </si>
  <si>
    <t xml:space="preserve"> 2019 13:42:13</t>
  </si>
  <si>
    <t xml:space="preserve"> 2019 13:44:22</t>
  </si>
  <si>
    <t xml:space="preserve"> 2019 14:05:15</t>
  </si>
  <si>
    <t xml:space="preserve"> 2019 14:08:04</t>
  </si>
  <si>
    <t>A.10.64.03</t>
  </si>
  <si>
    <t xml:space="preserve"> July 31</t>
  </si>
  <si>
    <t>Conv. Loss(DB)</t>
  </si>
  <si>
    <t>RF Return Loss(DB)</t>
  </si>
  <si>
    <t>IF CL-HSLO 8G-RF(DB)</t>
  </si>
  <si>
    <t>IF RL-HSLO 8G-RF(DB)</t>
  </si>
  <si>
    <t>IF CL-LSLO 18-RF(DB)</t>
  </si>
  <si>
    <t>IF RL-LSLO 18-RF(DB)</t>
  </si>
  <si>
    <t>LO Return Loss(DB)</t>
  </si>
  <si>
    <t>LO-RF Isolation(DB)</t>
  </si>
  <si>
    <t>LO-IF Isolation(DB)</t>
  </si>
  <si>
    <t>RF-IF Isolation(DB)</t>
  </si>
  <si>
    <t xml:space="preserve"> 2019 12:19:51</t>
  </si>
  <si>
    <t xml:space="preserve"> 2019 12:21:21</t>
  </si>
  <si>
    <t>Conv Loss 13dBm LO Log Mag(dB)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</si>
  <si>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</si>
  <si>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</si>
  <si>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</si>
  <si>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</si>
  <si>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</si>
  <si>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</si>
  <si>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</si>
  <si>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</si>
  <si>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</si>
  <si>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</si>
  <si>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</si>
  <si>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</si>
  <si>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</si>
  <si>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</si>
  <si>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</si>
  <si>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</si>
  <si>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</si>
  <si>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</si>
  <si>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</si>
  <si>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</si>
  <si>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</si>
  <si>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</si>
  <si>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</si>
  <si>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</si>
  <si>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AJ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</si>
  <si>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</si>
  <si>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</si>
  <si>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</si>
  <si>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</si>
  <si>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</si>
  <si>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</si>
  <si>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</si>
  <si>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</si>
  <si>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</si>
  <si>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CLvsLO</t>
  </si>
  <si>
    <t>G</t>
  </si>
  <si>
    <t>L</t>
  </si>
  <si>
    <t>M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</si>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</sst>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rgb="FFFF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2" fillId="0" borderId="0" applyNumberFormat="0" applyFill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0" applyNumberFormat="0" applyFill="0" applyBorder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13" applyNumberFormat="0" applyAlignment="0" applyProtection="0"/>
    <xf numFmtId="0" fontId="20" fillId="11" borderId="14" applyNumberFormat="0" applyAlignment="0" applyProtection="0"/>
    <xf numFmtId="0" fontId="21" fillId="11" borderId="13" applyNumberFormat="0" applyAlignment="0" applyProtection="0"/>
    <xf numFmtId="0" fontId="22" fillId="0" borderId="15" applyNumberFormat="0" applyFill="0" applyAlignment="0" applyProtection="0"/>
    <xf numFmtId="0" fontId="23" fillId="12" borderId="16" applyNumberFormat="0" applyAlignment="0" applyProtection="0"/>
    <xf numFmtId="0" fontId="1" fillId="0" borderId="0" applyNumberFormat="0" applyFill="0" applyBorder="0" applyAlignment="0" applyProtection="0"/>
    <xf numFmtId="0" fontId="11" fillId="13" borderId="17" applyNumberFormat="0" applyFont="0" applyAlignment="0" applyProtection="0"/>
    <xf numFmtId="0" fontId="24" fillId="0" borderId="0" applyNumberFormat="0" applyFill="0" applyBorder="0" applyAlignment="0" applyProtection="0"/>
    <xf numFmtId="0" fontId="5" fillId="0" borderId="18" applyNumberFormat="0" applyFill="0" applyAlignment="0" applyProtection="0"/>
    <xf numFmtId="0" fontId="25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25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5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25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25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25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107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0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164" fontId="0" fillId="3" borderId="0" xfId="0" applyNumberFormat="1" applyFill="1"/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91 MHz IF, LSLO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00801089583043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-6.3774071000000001</c:v>
                </c:pt>
                <c:pt idx="1">
                  <c:v>-6.3564458000000004</c:v>
                </c:pt>
                <c:pt idx="2">
                  <c:v>-6.3419641999999996</c:v>
                </c:pt>
                <c:pt idx="3">
                  <c:v>-6.3768678000000003</c:v>
                </c:pt>
                <c:pt idx="4">
                  <c:v>-6.3582457999999997</c:v>
                </c:pt>
                <c:pt idx="5">
                  <c:v>-6.3583774999999996</c:v>
                </c:pt>
                <c:pt idx="6">
                  <c:v>-6.4342040999999996</c:v>
                </c:pt>
                <c:pt idx="7">
                  <c:v>-6.4474429999999998</c:v>
                </c:pt>
                <c:pt idx="8">
                  <c:v>-6.4910822000000001</c:v>
                </c:pt>
                <c:pt idx="9">
                  <c:v>-6.5510335</c:v>
                </c:pt>
                <c:pt idx="10">
                  <c:v>-6.5119338000000004</c:v>
                </c:pt>
                <c:pt idx="11">
                  <c:v>-6.3913364000000001</c:v>
                </c:pt>
                <c:pt idx="12">
                  <c:v>-6.3365635999999999</c:v>
                </c:pt>
                <c:pt idx="13">
                  <c:v>-6.2237705999999999</c:v>
                </c:pt>
                <c:pt idx="14">
                  <c:v>-6.1889677000000001</c:v>
                </c:pt>
                <c:pt idx="15">
                  <c:v>-6.2597608999999999</c:v>
                </c:pt>
                <c:pt idx="16">
                  <c:v>-6.3212070000000002</c:v>
                </c:pt>
                <c:pt idx="17">
                  <c:v>-6.3711704999999998</c:v>
                </c:pt>
                <c:pt idx="18">
                  <c:v>-6.4206357000000001</c:v>
                </c:pt>
                <c:pt idx="19">
                  <c:v>-6.4395870999999998</c:v>
                </c:pt>
                <c:pt idx="20">
                  <c:v>-6.4853101000000004</c:v>
                </c:pt>
                <c:pt idx="21">
                  <c:v>-6.5101813999999996</c:v>
                </c:pt>
                <c:pt idx="22">
                  <c:v>-6.5287423000000002</c:v>
                </c:pt>
                <c:pt idx="23">
                  <c:v>-6.5544824999999998</c:v>
                </c:pt>
                <c:pt idx="24">
                  <c:v>-6.5541400999999997</c:v>
                </c:pt>
                <c:pt idx="25">
                  <c:v>-6.4598136000000004</c:v>
                </c:pt>
                <c:pt idx="26">
                  <c:v>-6.4102725999999999</c:v>
                </c:pt>
                <c:pt idx="27">
                  <c:v>-6.3665528</c:v>
                </c:pt>
                <c:pt idx="28">
                  <c:v>-6.3025650999999998</c:v>
                </c:pt>
                <c:pt idx="29">
                  <c:v>-6.2687739999999996</c:v>
                </c:pt>
                <c:pt idx="30">
                  <c:v>-6.3160458000000004</c:v>
                </c:pt>
                <c:pt idx="31">
                  <c:v>-6.3668326999999998</c:v>
                </c:pt>
                <c:pt idx="32">
                  <c:v>-6.3882222000000004</c:v>
                </c:pt>
                <c:pt idx="33">
                  <c:v>-6.3961487000000004</c:v>
                </c:pt>
                <c:pt idx="34">
                  <c:v>-6.3989099999999999</c:v>
                </c:pt>
                <c:pt idx="35">
                  <c:v>-6.3512019999999998</c:v>
                </c:pt>
                <c:pt idx="36">
                  <c:v>-6.3042407000000003</c:v>
                </c:pt>
                <c:pt idx="37">
                  <c:v>-6.2781719999999996</c:v>
                </c:pt>
                <c:pt idx="38">
                  <c:v>-6.2615495000000001</c:v>
                </c:pt>
                <c:pt idx="39">
                  <c:v>-6.2416353000000004</c:v>
                </c:pt>
                <c:pt idx="40">
                  <c:v>-6.2113646999999998</c:v>
                </c:pt>
                <c:pt idx="41">
                  <c:v>-6.1849761000000001</c:v>
                </c:pt>
                <c:pt idx="42">
                  <c:v>-6.1624059999999998</c:v>
                </c:pt>
                <c:pt idx="43">
                  <c:v>-6.1430239999999996</c:v>
                </c:pt>
                <c:pt idx="44">
                  <c:v>-6.0928329999999997</c:v>
                </c:pt>
                <c:pt idx="45">
                  <c:v>-6.0560193</c:v>
                </c:pt>
                <c:pt idx="46">
                  <c:v>-6.0263634000000001</c:v>
                </c:pt>
                <c:pt idx="47">
                  <c:v>-6.0029249</c:v>
                </c:pt>
                <c:pt idx="48">
                  <c:v>-5.9702457999999998</c:v>
                </c:pt>
                <c:pt idx="49">
                  <c:v>-5.9603267000000004</c:v>
                </c:pt>
                <c:pt idx="50">
                  <c:v>-5.9591574999999999</c:v>
                </c:pt>
                <c:pt idx="51">
                  <c:v>-5.9829682999999996</c:v>
                </c:pt>
                <c:pt idx="52">
                  <c:v>-6.0023127000000001</c:v>
                </c:pt>
                <c:pt idx="53">
                  <c:v>-6.0316194999999997</c:v>
                </c:pt>
                <c:pt idx="54">
                  <c:v>-6.0644660000000004</c:v>
                </c:pt>
                <c:pt idx="55">
                  <c:v>-6.0981535999999998</c:v>
                </c:pt>
                <c:pt idx="56">
                  <c:v>-6.1351484999999997</c:v>
                </c:pt>
                <c:pt idx="57">
                  <c:v>-6.2015595000000001</c:v>
                </c:pt>
                <c:pt idx="58">
                  <c:v>-6.2792649000000003</c:v>
                </c:pt>
                <c:pt idx="59">
                  <c:v>-6.3845929999999997</c:v>
                </c:pt>
                <c:pt idx="60">
                  <c:v>-6.4841318000000001</c:v>
                </c:pt>
                <c:pt idx="61">
                  <c:v>-6.5766087000000004</c:v>
                </c:pt>
                <c:pt idx="62">
                  <c:v>-6.6352015</c:v>
                </c:pt>
                <c:pt idx="63">
                  <c:v>-6.6840272000000001</c:v>
                </c:pt>
                <c:pt idx="64">
                  <c:v>-6.6939130000000002</c:v>
                </c:pt>
                <c:pt idx="65">
                  <c:v>-6.6922154000000003</c:v>
                </c:pt>
                <c:pt idx="66">
                  <c:v>-6.6908611999999996</c:v>
                </c:pt>
                <c:pt idx="67">
                  <c:v>-6.6858396999999998</c:v>
                </c:pt>
                <c:pt idx="68">
                  <c:v>-6.6750759999999998</c:v>
                </c:pt>
                <c:pt idx="69">
                  <c:v>-6.6736360000000001</c:v>
                </c:pt>
                <c:pt idx="70">
                  <c:v>-6.6863003000000001</c:v>
                </c:pt>
                <c:pt idx="71">
                  <c:v>-6.6871394999999998</c:v>
                </c:pt>
                <c:pt idx="72">
                  <c:v>-6.6863465</c:v>
                </c:pt>
                <c:pt idx="73">
                  <c:v>-6.6971135000000004</c:v>
                </c:pt>
                <c:pt idx="74">
                  <c:v>-6.7014560999999997</c:v>
                </c:pt>
                <c:pt idx="75">
                  <c:v>-6.7116575000000003</c:v>
                </c:pt>
                <c:pt idx="76">
                  <c:v>-6.7379354999999999</c:v>
                </c:pt>
                <c:pt idx="77">
                  <c:v>-6.7644734</c:v>
                </c:pt>
                <c:pt idx="78">
                  <c:v>-6.8010115999999998</c:v>
                </c:pt>
                <c:pt idx="79">
                  <c:v>-6.8368149000000003</c:v>
                </c:pt>
                <c:pt idx="80">
                  <c:v>-6.8745766000000001</c:v>
                </c:pt>
                <c:pt idx="81">
                  <c:v>-6.8894175999999998</c:v>
                </c:pt>
                <c:pt idx="82">
                  <c:v>-6.9153146999999997</c:v>
                </c:pt>
                <c:pt idx="83">
                  <c:v>-6.9508146999999996</c:v>
                </c:pt>
                <c:pt idx="84">
                  <c:v>-6.9614015</c:v>
                </c:pt>
                <c:pt idx="85">
                  <c:v>-6.9854878999999999</c:v>
                </c:pt>
                <c:pt idx="86">
                  <c:v>-7.0192065000000001</c:v>
                </c:pt>
                <c:pt idx="87">
                  <c:v>-7.0454844999999997</c:v>
                </c:pt>
                <c:pt idx="88">
                  <c:v>-7.0350804</c:v>
                </c:pt>
                <c:pt idx="89">
                  <c:v>-7.0326142000000003</c:v>
                </c:pt>
                <c:pt idx="90">
                  <c:v>-6.9848647000000001</c:v>
                </c:pt>
                <c:pt idx="91">
                  <c:v>-6.9136667000000003</c:v>
                </c:pt>
                <c:pt idx="92">
                  <c:v>-6.8402738999999997</c:v>
                </c:pt>
                <c:pt idx="93">
                  <c:v>-6.7681680000000002</c:v>
                </c:pt>
                <c:pt idx="94">
                  <c:v>-6.7076187000000003</c:v>
                </c:pt>
                <c:pt idx="95">
                  <c:v>-6.6744937999999996</c:v>
                </c:pt>
                <c:pt idx="96">
                  <c:v>-6.6681685000000002</c:v>
                </c:pt>
                <c:pt idx="97">
                  <c:v>-6.6660747999999996</c:v>
                </c:pt>
                <c:pt idx="98">
                  <c:v>-6.6729941000000004</c:v>
                </c:pt>
                <c:pt idx="99">
                  <c:v>-6.6919602999999999</c:v>
                </c:pt>
                <c:pt idx="100">
                  <c:v>-6.7031584000000004</c:v>
                </c:pt>
                <c:pt idx="101">
                  <c:v>-6.7089027999999997</c:v>
                </c:pt>
                <c:pt idx="102">
                  <c:v>-6.7238870000000004</c:v>
                </c:pt>
                <c:pt idx="103">
                  <c:v>-6.7358484000000001</c:v>
                </c:pt>
                <c:pt idx="104">
                  <c:v>-6.7517943000000002</c:v>
                </c:pt>
                <c:pt idx="105">
                  <c:v>-6.7727484999999996</c:v>
                </c:pt>
                <c:pt idx="106">
                  <c:v>-6.7934374999999996</c:v>
                </c:pt>
                <c:pt idx="107">
                  <c:v>-6.8210534999999997</c:v>
                </c:pt>
                <c:pt idx="108">
                  <c:v>-6.8517808999999996</c:v>
                </c:pt>
                <c:pt idx="109">
                  <c:v>-6.8854784999999996</c:v>
                </c:pt>
                <c:pt idx="110">
                  <c:v>-6.9265461000000004</c:v>
                </c:pt>
                <c:pt idx="111">
                  <c:v>-6.9703403000000002</c:v>
                </c:pt>
                <c:pt idx="112">
                  <c:v>-7.0293703000000001</c:v>
                </c:pt>
                <c:pt idx="113">
                  <c:v>-7.0862059999999998</c:v>
                </c:pt>
                <c:pt idx="114">
                  <c:v>-7.1361032</c:v>
                </c:pt>
                <c:pt idx="115">
                  <c:v>-7.1794609999999999</c:v>
                </c:pt>
                <c:pt idx="116">
                  <c:v>-7.2233839</c:v>
                </c:pt>
                <c:pt idx="117">
                  <c:v>-7.2495960999999998</c:v>
                </c:pt>
                <c:pt idx="118">
                  <c:v>-7.2793937</c:v>
                </c:pt>
                <c:pt idx="119">
                  <c:v>-7.3156128000000002</c:v>
                </c:pt>
                <c:pt idx="120">
                  <c:v>-7.3402152000000003</c:v>
                </c:pt>
                <c:pt idx="121">
                  <c:v>-7.3545775000000004</c:v>
                </c:pt>
                <c:pt idx="122">
                  <c:v>-7.3674249999999999</c:v>
                </c:pt>
                <c:pt idx="123">
                  <c:v>-7.3667040000000004</c:v>
                </c:pt>
                <c:pt idx="124">
                  <c:v>-7.3623829000000001</c:v>
                </c:pt>
                <c:pt idx="125">
                  <c:v>-7.3650994000000001</c:v>
                </c:pt>
                <c:pt idx="126">
                  <c:v>-7.3622994000000004</c:v>
                </c:pt>
                <c:pt idx="127">
                  <c:v>-7.3520899000000002</c:v>
                </c:pt>
                <c:pt idx="128">
                  <c:v>-7.3545666000000001</c:v>
                </c:pt>
                <c:pt idx="129">
                  <c:v>-7.3587661000000004</c:v>
                </c:pt>
                <c:pt idx="130">
                  <c:v>-7.3610787000000002</c:v>
                </c:pt>
                <c:pt idx="131">
                  <c:v>-7.3706312</c:v>
                </c:pt>
                <c:pt idx="132">
                  <c:v>-7.3943776999999997</c:v>
                </c:pt>
                <c:pt idx="133">
                  <c:v>-7.4025812000000002</c:v>
                </c:pt>
                <c:pt idx="134">
                  <c:v>-7.4024191000000004</c:v>
                </c:pt>
                <c:pt idx="135">
                  <c:v>-7.4132781000000003</c:v>
                </c:pt>
                <c:pt idx="136">
                  <c:v>-7.4169641000000004</c:v>
                </c:pt>
                <c:pt idx="137">
                  <c:v>-7.4135103000000004</c:v>
                </c:pt>
                <c:pt idx="138">
                  <c:v>-7.4265838000000004</c:v>
                </c:pt>
                <c:pt idx="139">
                  <c:v>-7.4439944999999996</c:v>
                </c:pt>
                <c:pt idx="140">
                  <c:v>-7.4585514000000002</c:v>
                </c:pt>
                <c:pt idx="141">
                  <c:v>-7.4806919000000001</c:v>
                </c:pt>
                <c:pt idx="142">
                  <c:v>-7.4974097999999998</c:v>
                </c:pt>
                <c:pt idx="143">
                  <c:v>-7.5100436000000004</c:v>
                </c:pt>
                <c:pt idx="144">
                  <c:v>-7.5240812000000004</c:v>
                </c:pt>
                <c:pt idx="145">
                  <c:v>-7.5374599</c:v>
                </c:pt>
                <c:pt idx="146">
                  <c:v>-7.5619788000000003</c:v>
                </c:pt>
                <c:pt idx="147">
                  <c:v>-7.5973100999999996</c:v>
                </c:pt>
                <c:pt idx="148">
                  <c:v>-7.6328268000000001</c:v>
                </c:pt>
                <c:pt idx="149">
                  <c:v>-7.6793418000000004</c:v>
                </c:pt>
                <c:pt idx="150">
                  <c:v>-7.7364597000000002</c:v>
                </c:pt>
                <c:pt idx="151">
                  <c:v>-7.7940044000000004</c:v>
                </c:pt>
                <c:pt idx="152">
                  <c:v>-7.8604235999999998</c:v>
                </c:pt>
                <c:pt idx="153">
                  <c:v>-7.9310193</c:v>
                </c:pt>
                <c:pt idx="154">
                  <c:v>-7.9969792000000002</c:v>
                </c:pt>
                <c:pt idx="155">
                  <c:v>-8.0586909999999996</c:v>
                </c:pt>
                <c:pt idx="156">
                  <c:v>-8.1000298999999991</c:v>
                </c:pt>
                <c:pt idx="157">
                  <c:v>-8.1316710000000008</c:v>
                </c:pt>
                <c:pt idx="158">
                  <c:v>-8.1532926999999997</c:v>
                </c:pt>
                <c:pt idx="159">
                  <c:v>-8.1666775000000005</c:v>
                </c:pt>
                <c:pt idx="160">
                  <c:v>-8.1802615999999997</c:v>
                </c:pt>
                <c:pt idx="161">
                  <c:v>-8.2014607999999996</c:v>
                </c:pt>
                <c:pt idx="162">
                  <c:v>-8.2206983999999999</c:v>
                </c:pt>
                <c:pt idx="163">
                  <c:v>-8.2517022999999998</c:v>
                </c:pt>
                <c:pt idx="164">
                  <c:v>-8.2946386000000007</c:v>
                </c:pt>
                <c:pt idx="165">
                  <c:v>-8.3373871000000008</c:v>
                </c:pt>
                <c:pt idx="166">
                  <c:v>-8.3862199999999998</c:v>
                </c:pt>
                <c:pt idx="167">
                  <c:v>-8.4450377999999997</c:v>
                </c:pt>
                <c:pt idx="168">
                  <c:v>-8.5058907999999995</c:v>
                </c:pt>
                <c:pt idx="169">
                  <c:v>-8.5698565999999996</c:v>
                </c:pt>
                <c:pt idx="170">
                  <c:v>-8.6340733000000007</c:v>
                </c:pt>
                <c:pt idx="171">
                  <c:v>-8.7073841000000005</c:v>
                </c:pt>
                <c:pt idx="172">
                  <c:v>-8.7745733000000001</c:v>
                </c:pt>
                <c:pt idx="173">
                  <c:v>-8.8447113000000002</c:v>
                </c:pt>
                <c:pt idx="174">
                  <c:v>-8.9200745000000001</c:v>
                </c:pt>
                <c:pt idx="175">
                  <c:v>-9.0135784000000001</c:v>
                </c:pt>
                <c:pt idx="176">
                  <c:v>-9.1041097999999998</c:v>
                </c:pt>
                <c:pt idx="177">
                  <c:v>-9.1821670999999991</c:v>
                </c:pt>
                <c:pt idx="178">
                  <c:v>-9.2505378999999994</c:v>
                </c:pt>
                <c:pt idx="179">
                  <c:v>-9.3113747</c:v>
                </c:pt>
                <c:pt idx="180">
                  <c:v>-9.3521385000000006</c:v>
                </c:pt>
                <c:pt idx="181">
                  <c:v>-9.3930655000000005</c:v>
                </c:pt>
                <c:pt idx="182">
                  <c:v>-9.4538554999999995</c:v>
                </c:pt>
                <c:pt idx="183">
                  <c:v>-9.5164823999999992</c:v>
                </c:pt>
                <c:pt idx="184">
                  <c:v>-9.5756663999999994</c:v>
                </c:pt>
                <c:pt idx="185">
                  <c:v>-9.6373014000000001</c:v>
                </c:pt>
                <c:pt idx="186">
                  <c:v>-9.7003144999999993</c:v>
                </c:pt>
                <c:pt idx="187">
                  <c:v>-9.7606268000000007</c:v>
                </c:pt>
                <c:pt idx="188">
                  <c:v>-9.8212872000000004</c:v>
                </c:pt>
                <c:pt idx="189">
                  <c:v>-9.8845881999999996</c:v>
                </c:pt>
                <c:pt idx="190">
                  <c:v>-9.9471684000000007</c:v>
                </c:pt>
                <c:pt idx="191">
                  <c:v>-9.9966307000000008</c:v>
                </c:pt>
                <c:pt idx="192">
                  <c:v>-10.034557</c:v>
                </c:pt>
                <c:pt idx="193">
                  <c:v>-10.066053</c:v>
                </c:pt>
                <c:pt idx="194">
                  <c:v>-10.090721</c:v>
                </c:pt>
                <c:pt idx="195">
                  <c:v>-10.110986</c:v>
                </c:pt>
                <c:pt idx="196">
                  <c:v>-10.134361999999999</c:v>
                </c:pt>
                <c:pt idx="197">
                  <c:v>-10.173532</c:v>
                </c:pt>
                <c:pt idx="198">
                  <c:v>-10.231363</c:v>
                </c:pt>
                <c:pt idx="199">
                  <c:v>-10.283806999999999</c:v>
                </c:pt>
                <c:pt idx="200">
                  <c:v>-10.328234999999999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-9.5220088999999994</c:v>
                </c:pt>
                <c:pt idx="1">
                  <c:v>-9.4025917000000003</c:v>
                </c:pt>
                <c:pt idx="2">
                  <c:v>-9.2525148000000002</c:v>
                </c:pt>
                <c:pt idx="3">
                  <c:v>-9.0779533000000008</c:v>
                </c:pt>
                <c:pt idx="4">
                  <c:v>-9.0068569000000007</c:v>
                </c:pt>
                <c:pt idx="5">
                  <c:v>-8.9091673</c:v>
                </c:pt>
                <c:pt idx="6">
                  <c:v>-8.8268547000000002</c:v>
                </c:pt>
                <c:pt idx="7">
                  <c:v>-8.8258018000000007</c:v>
                </c:pt>
                <c:pt idx="8">
                  <c:v>-8.7029437999999999</c:v>
                </c:pt>
                <c:pt idx="9">
                  <c:v>-8.5897360000000003</c:v>
                </c:pt>
                <c:pt idx="10">
                  <c:v>-8.5416050000000006</c:v>
                </c:pt>
                <c:pt idx="11">
                  <c:v>-8.4410209999999992</c:v>
                </c:pt>
                <c:pt idx="12">
                  <c:v>-8.2835464000000005</c:v>
                </c:pt>
                <c:pt idx="13">
                  <c:v>-8.2204522999999998</c:v>
                </c:pt>
                <c:pt idx="14">
                  <c:v>-8.1118506999999997</c:v>
                </c:pt>
                <c:pt idx="15">
                  <c:v>-8.0361709999999995</c:v>
                </c:pt>
                <c:pt idx="16">
                  <c:v>-7.9902267</c:v>
                </c:pt>
                <c:pt idx="17">
                  <c:v>-7.9675908</c:v>
                </c:pt>
                <c:pt idx="18">
                  <c:v>-7.9686421999999997</c:v>
                </c:pt>
                <c:pt idx="19">
                  <c:v>-7.9725837999999998</c:v>
                </c:pt>
                <c:pt idx="20">
                  <c:v>-7.9554876999999999</c:v>
                </c:pt>
                <c:pt idx="21">
                  <c:v>-8.0014362000000006</c:v>
                </c:pt>
                <c:pt idx="22">
                  <c:v>-7.9978651999999997</c:v>
                </c:pt>
                <c:pt idx="23">
                  <c:v>-8.0062379999999997</c:v>
                </c:pt>
                <c:pt idx="24">
                  <c:v>-8.0252552000000001</c:v>
                </c:pt>
                <c:pt idx="25">
                  <c:v>-7.9785633000000002</c:v>
                </c:pt>
                <c:pt idx="26">
                  <c:v>-7.8843246000000002</c:v>
                </c:pt>
                <c:pt idx="27">
                  <c:v>-7.8439622</c:v>
                </c:pt>
                <c:pt idx="28">
                  <c:v>-7.8095626999999999</c:v>
                </c:pt>
                <c:pt idx="29">
                  <c:v>-7.7487396999999998</c:v>
                </c:pt>
                <c:pt idx="30">
                  <c:v>-7.7597370000000003</c:v>
                </c:pt>
                <c:pt idx="31">
                  <c:v>-7.7854780999999997</c:v>
                </c:pt>
                <c:pt idx="32">
                  <c:v>-7.7762918000000001</c:v>
                </c:pt>
                <c:pt idx="33">
                  <c:v>-7.7778014999999998</c:v>
                </c:pt>
                <c:pt idx="34">
                  <c:v>-7.8099957</c:v>
                </c:pt>
                <c:pt idx="35">
                  <c:v>-7.7946156999999996</c:v>
                </c:pt>
                <c:pt idx="36">
                  <c:v>-7.7638597000000003</c:v>
                </c:pt>
                <c:pt idx="37">
                  <c:v>-7.7409878000000001</c:v>
                </c:pt>
                <c:pt idx="38">
                  <c:v>-7.7237128999999998</c:v>
                </c:pt>
                <c:pt idx="39">
                  <c:v>-7.6752285999999996</c:v>
                </c:pt>
                <c:pt idx="40">
                  <c:v>-7.6381740999999996</c:v>
                </c:pt>
                <c:pt idx="41">
                  <c:v>-7.6213864999999998</c:v>
                </c:pt>
                <c:pt idx="42">
                  <c:v>-7.5975017999999999</c:v>
                </c:pt>
                <c:pt idx="43">
                  <c:v>-7.5613275</c:v>
                </c:pt>
                <c:pt idx="44">
                  <c:v>-7.5344585999999998</c:v>
                </c:pt>
                <c:pt idx="45">
                  <c:v>-7.5126609999999996</c:v>
                </c:pt>
                <c:pt idx="46">
                  <c:v>-7.4957523000000004</c:v>
                </c:pt>
                <c:pt idx="47">
                  <c:v>-7.4878353999999998</c:v>
                </c:pt>
                <c:pt idx="48">
                  <c:v>-7.4913882999999997</c:v>
                </c:pt>
                <c:pt idx="49">
                  <c:v>-7.5061764999999996</c:v>
                </c:pt>
                <c:pt idx="50">
                  <c:v>-7.5360969999999998</c:v>
                </c:pt>
                <c:pt idx="51">
                  <c:v>-7.5793214000000004</c:v>
                </c:pt>
                <c:pt idx="52">
                  <c:v>-7.6294227000000001</c:v>
                </c:pt>
                <c:pt idx="53">
                  <c:v>-7.6989106999999999</c:v>
                </c:pt>
                <c:pt idx="54">
                  <c:v>-7.7800159000000004</c:v>
                </c:pt>
                <c:pt idx="55">
                  <c:v>-7.8529023999999996</c:v>
                </c:pt>
                <c:pt idx="56">
                  <c:v>-7.9252504999999998</c:v>
                </c:pt>
                <c:pt idx="57">
                  <c:v>-7.9871186999999999</c:v>
                </c:pt>
                <c:pt idx="58">
                  <c:v>-8.0487784999999992</c:v>
                </c:pt>
                <c:pt idx="59">
                  <c:v>-8.1060324000000001</c:v>
                </c:pt>
                <c:pt idx="60">
                  <c:v>-8.1470202999999994</c:v>
                </c:pt>
                <c:pt idx="61">
                  <c:v>-8.1843404999999994</c:v>
                </c:pt>
                <c:pt idx="62">
                  <c:v>-8.2255286999999999</c:v>
                </c:pt>
                <c:pt idx="63">
                  <c:v>-8.2520266000000007</c:v>
                </c:pt>
                <c:pt idx="64">
                  <c:v>-8.2540846000000005</c:v>
                </c:pt>
                <c:pt idx="65">
                  <c:v>-8.2684020999999994</c:v>
                </c:pt>
                <c:pt idx="66">
                  <c:v>-8.2738923999999994</c:v>
                </c:pt>
                <c:pt idx="67">
                  <c:v>-8.2804631999999998</c:v>
                </c:pt>
                <c:pt idx="68">
                  <c:v>-8.2937107000000001</c:v>
                </c:pt>
                <c:pt idx="69">
                  <c:v>-8.3115386999999998</c:v>
                </c:pt>
                <c:pt idx="70">
                  <c:v>-8.3374585999999997</c:v>
                </c:pt>
                <c:pt idx="71">
                  <c:v>-8.3729916000000006</c:v>
                </c:pt>
                <c:pt idx="72">
                  <c:v>-8.4006796000000001</c:v>
                </c:pt>
                <c:pt idx="73">
                  <c:v>-8.4258346999999993</c:v>
                </c:pt>
                <c:pt idx="74">
                  <c:v>-8.4479445999999996</c:v>
                </c:pt>
                <c:pt idx="75">
                  <c:v>-8.4768591000000004</c:v>
                </c:pt>
                <c:pt idx="76">
                  <c:v>-8.4939307999999993</c:v>
                </c:pt>
                <c:pt idx="77">
                  <c:v>-8.5198888999999998</c:v>
                </c:pt>
                <c:pt idx="78">
                  <c:v>-8.5477676000000002</c:v>
                </c:pt>
                <c:pt idx="79">
                  <c:v>-8.5826015000000009</c:v>
                </c:pt>
                <c:pt idx="80">
                  <c:v>-8.6154699000000008</c:v>
                </c:pt>
                <c:pt idx="81">
                  <c:v>-8.6600075000000007</c:v>
                </c:pt>
                <c:pt idx="82">
                  <c:v>-8.7121639000000002</c:v>
                </c:pt>
                <c:pt idx="83">
                  <c:v>-8.7791528999999997</c:v>
                </c:pt>
                <c:pt idx="84">
                  <c:v>-8.8444891000000005</c:v>
                </c:pt>
                <c:pt idx="85">
                  <c:v>-8.9089050000000007</c:v>
                </c:pt>
                <c:pt idx="86">
                  <c:v>-8.9698762999999992</c:v>
                </c:pt>
                <c:pt idx="87">
                  <c:v>-9.0235328999999993</c:v>
                </c:pt>
                <c:pt idx="88">
                  <c:v>-9.0525684000000002</c:v>
                </c:pt>
                <c:pt idx="89">
                  <c:v>-9.0768032000000005</c:v>
                </c:pt>
                <c:pt idx="90">
                  <c:v>-9.0976171000000008</c:v>
                </c:pt>
                <c:pt idx="91">
                  <c:v>-9.0991259000000007</c:v>
                </c:pt>
                <c:pt idx="92">
                  <c:v>-9.0996980999999995</c:v>
                </c:pt>
                <c:pt idx="93">
                  <c:v>-9.0913485999999999</c:v>
                </c:pt>
                <c:pt idx="94">
                  <c:v>-9.0858592999999992</c:v>
                </c:pt>
                <c:pt idx="95">
                  <c:v>-9.0556269</c:v>
                </c:pt>
                <c:pt idx="96">
                  <c:v>-9.0241299000000001</c:v>
                </c:pt>
                <c:pt idx="97">
                  <c:v>-8.9859618999999995</c:v>
                </c:pt>
                <c:pt idx="98">
                  <c:v>-8.9308548000000005</c:v>
                </c:pt>
                <c:pt idx="99">
                  <c:v>-8.8718842999999996</c:v>
                </c:pt>
                <c:pt idx="100">
                  <c:v>-8.8232908000000005</c:v>
                </c:pt>
                <c:pt idx="101">
                  <c:v>-8.7641325000000005</c:v>
                </c:pt>
                <c:pt idx="102">
                  <c:v>-8.7050114000000001</c:v>
                </c:pt>
                <c:pt idx="103">
                  <c:v>-8.6503954000000007</c:v>
                </c:pt>
                <c:pt idx="104">
                  <c:v>-8.5989217999999994</c:v>
                </c:pt>
                <c:pt idx="105">
                  <c:v>-8.5566072000000002</c:v>
                </c:pt>
                <c:pt idx="106">
                  <c:v>-8.5329952000000002</c:v>
                </c:pt>
                <c:pt idx="107">
                  <c:v>-8.5155954000000005</c:v>
                </c:pt>
                <c:pt idx="108">
                  <c:v>-8.5073518999999997</c:v>
                </c:pt>
                <c:pt idx="109">
                  <c:v>-8.5135840999999992</c:v>
                </c:pt>
                <c:pt idx="110">
                  <c:v>-8.5207376000000004</c:v>
                </c:pt>
                <c:pt idx="111">
                  <c:v>-8.5314817000000005</c:v>
                </c:pt>
                <c:pt idx="112">
                  <c:v>-8.5594377999999995</c:v>
                </c:pt>
                <c:pt idx="113">
                  <c:v>-8.5976906</c:v>
                </c:pt>
                <c:pt idx="114">
                  <c:v>-8.6294898999999994</c:v>
                </c:pt>
                <c:pt idx="115">
                  <c:v>-8.6640157999999996</c:v>
                </c:pt>
                <c:pt idx="116">
                  <c:v>-8.7002001</c:v>
                </c:pt>
                <c:pt idx="117">
                  <c:v>-8.7249184</c:v>
                </c:pt>
                <c:pt idx="118">
                  <c:v>-8.7613821000000005</c:v>
                </c:pt>
                <c:pt idx="119">
                  <c:v>-8.7944364999999998</c:v>
                </c:pt>
                <c:pt idx="120">
                  <c:v>-8.8210982999999992</c:v>
                </c:pt>
                <c:pt idx="121">
                  <c:v>-8.8413172000000007</c:v>
                </c:pt>
                <c:pt idx="122">
                  <c:v>-8.8604535999999996</c:v>
                </c:pt>
                <c:pt idx="123">
                  <c:v>-8.8720064000000001</c:v>
                </c:pt>
                <c:pt idx="124">
                  <c:v>-8.8843125999999994</c:v>
                </c:pt>
                <c:pt idx="125">
                  <c:v>-8.8975343999999996</c:v>
                </c:pt>
                <c:pt idx="126">
                  <c:v>-8.9080296000000008</c:v>
                </c:pt>
                <c:pt idx="127">
                  <c:v>-8.9177836999999993</c:v>
                </c:pt>
                <c:pt idx="128">
                  <c:v>-8.9297065999999994</c:v>
                </c:pt>
                <c:pt idx="129">
                  <c:v>-8.9407349000000007</c:v>
                </c:pt>
                <c:pt idx="130">
                  <c:v>-8.9535865999999995</c:v>
                </c:pt>
                <c:pt idx="131">
                  <c:v>-8.9713239999999992</c:v>
                </c:pt>
                <c:pt idx="132">
                  <c:v>-8.9948806999999995</c:v>
                </c:pt>
                <c:pt idx="133">
                  <c:v>-9.0067071999999992</c:v>
                </c:pt>
                <c:pt idx="134">
                  <c:v>-9.0214844000000003</c:v>
                </c:pt>
                <c:pt idx="135">
                  <c:v>-9.0407981999999993</c:v>
                </c:pt>
                <c:pt idx="136">
                  <c:v>-9.0605793000000006</c:v>
                </c:pt>
                <c:pt idx="137">
                  <c:v>-9.0799847000000007</c:v>
                </c:pt>
                <c:pt idx="138">
                  <c:v>-9.1016473999999992</c:v>
                </c:pt>
                <c:pt idx="139">
                  <c:v>-9.1185750999999993</c:v>
                </c:pt>
                <c:pt idx="140">
                  <c:v>-9.1429290999999999</c:v>
                </c:pt>
                <c:pt idx="141">
                  <c:v>-9.1687306999999993</c:v>
                </c:pt>
                <c:pt idx="142">
                  <c:v>-9.1982821999999995</c:v>
                </c:pt>
                <c:pt idx="143">
                  <c:v>-9.2450150999999998</c:v>
                </c:pt>
                <c:pt idx="144">
                  <c:v>-9.3099976000000009</c:v>
                </c:pt>
                <c:pt idx="145">
                  <c:v>-9.3913031</c:v>
                </c:pt>
                <c:pt idx="146">
                  <c:v>-9.4956216999999992</c:v>
                </c:pt>
                <c:pt idx="147">
                  <c:v>-9.6237373000000002</c:v>
                </c:pt>
                <c:pt idx="148">
                  <c:v>-9.7686481000000001</c:v>
                </c:pt>
                <c:pt idx="149">
                  <c:v>-9.9252871999999996</c:v>
                </c:pt>
                <c:pt idx="150">
                  <c:v>-10.097918999999999</c:v>
                </c:pt>
                <c:pt idx="151">
                  <c:v>-10.29008</c:v>
                </c:pt>
                <c:pt idx="152">
                  <c:v>-10.482891</c:v>
                </c:pt>
                <c:pt idx="153">
                  <c:v>-10.672760999999999</c:v>
                </c:pt>
                <c:pt idx="154">
                  <c:v>-10.862372000000001</c:v>
                </c:pt>
                <c:pt idx="155">
                  <c:v>-11.020376000000001</c:v>
                </c:pt>
                <c:pt idx="156">
                  <c:v>-11.141090999999999</c:v>
                </c:pt>
                <c:pt idx="157">
                  <c:v>-11.229404000000001</c:v>
                </c:pt>
                <c:pt idx="158">
                  <c:v>-11.28007</c:v>
                </c:pt>
                <c:pt idx="159">
                  <c:v>-11.284381</c:v>
                </c:pt>
                <c:pt idx="160">
                  <c:v>-11.239471999999999</c:v>
                </c:pt>
                <c:pt idx="161">
                  <c:v>-11.178881000000001</c:v>
                </c:pt>
                <c:pt idx="162">
                  <c:v>-11.098989</c:v>
                </c:pt>
                <c:pt idx="163">
                  <c:v>-10.989129</c:v>
                </c:pt>
                <c:pt idx="164">
                  <c:v>-10.878971999999999</c:v>
                </c:pt>
                <c:pt idx="165">
                  <c:v>-10.768744999999999</c:v>
                </c:pt>
                <c:pt idx="166">
                  <c:v>-10.653658</c:v>
                </c:pt>
                <c:pt idx="167">
                  <c:v>-10.555669999999999</c:v>
                </c:pt>
                <c:pt idx="168">
                  <c:v>-10.463943</c:v>
                </c:pt>
                <c:pt idx="169">
                  <c:v>-10.391114999999999</c:v>
                </c:pt>
                <c:pt idx="170">
                  <c:v>-10.355492</c:v>
                </c:pt>
                <c:pt idx="171">
                  <c:v>-10.330643999999999</c:v>
                </c:pt>
                <c:pt idx="172">
                  <c:v>-10.301757</c:v>
                </c:pt>
                <c:pt idx="173">
                  <c:v>-10.298491</c:v>
                </c:pt>
                <c:pt idx="174">
                  <c:v>-10.296723999999999</c:v>
                </c:pt>
                <c:pt idx="175">
                  <c:v>-10.308398</c:v>
                </c:pt>
                <c:pt idx="176">
                  <c:v>-10.313787</c:v>
                </c:pt>
                <c:pt idx="177">
                  <c:v>-10.307905</c:v>
                </c:pt>
                <c:pt idx="178">
                  <c:v>-10.320945</c:v>
                </c:pt>
                <c:pt idx="179">
                  <c:v>-10.354355</c:v>
                </c:pt>
                <c:pt idx="180">
                  <c:v>-10.380998</c:v>
                </c:pt>
                <c:pt idx="181">
                  <c:v>-10.427121</c:v>
                </c:pt>
                <c:pt idx="182">
                  <c:v>-10.499891</c:v>
                </c:pt>
                <c:pt idx="183">
                  <c:v>-10.572782</c:v>
                </c:pt>
                <c:pt idx="184">
                  <c:v>-10.633507</c:v>
                </c:pt>
                <c:pt idx="185">
                  <c:v>-10.71848</c:v>
                </c:pt>
                <c:pt idx="186">
                  <c:v>-10.834434</c:v>
                </c:pt>
                <c:pt idx="187">
                  <c:v>-10.959825</c:v>
                </c:pt>
                <c:pt idx="188">
                  <c:v>-11.106555</c:v>
                </c:pt>
                <c:pt idx="189">
                  <c:v>-11.268637</c:v>
                </c:pt>
                <c:pt idx="190">
                  <c:v>-11.414304</c:v>
                </c:pt>
                <c:pt idx="191">
                  <c:v>-11.557456999999999</c:v>
                </c:pt>
                <c:pt idx="192">
                  <c:v>-11.710464</c:v>
                </c:pt>
                <c:pt idx="193">
                  <c:v>-11.876511000000001</c:v>
                </c:pt>
                <c:pt idx="194">
                  <c:v>-12.07607</c:v>
                </c:pt>
                <c:pt idx="195">
                  <c:v>-12.308534999999999</c:v>
                </c:pt>
                <c:pt idx="196">
                  <c:v>-12.560138999999999</c:v>
                </c:pt>
                <c:pt idx="197">
                  <c:v>-12.84248</c:v>
                </c:pt>
                <c:pt idx="198">
                  <c:v>-13.13104</c:v>
                </c:pt>
                <c:pt idx="199">
                  <c:v>-13.35886</c:v>
                </c:pt>
                <c:pt idx="200">
                  <c:v>-13.537559999999999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2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-17.4103067</c:v>
                </c:pt>
                <c:pt idx="1">
                  <c:v>-18.0126347</c:v>
                </c:pt>
                <c:pt idx="2">
                  <c:v>-19.2407267</c:v>
                </c:pt>
                <c:pt idx="3">
                  <c:v>-20.387832700000001</c:v>
                </c:pt>
                <c:pt idx="4">
                  <c:v>-21.8255427</c:v>
                </c:pt>
                <c:pt idx="5">
                  <c:v>-22.903386699999999</c:v>
                </c:pt>
                <c:pt idx="6">
                  <c:v>-24.385206700000001</c:v>
                </c:pt>
                <c:pt idx="7">
                  <c:v>-25.303180699999999</c:v>
                </c:pt>
                <c:pt idx="8">
                  <c:v>-25.716562700000001</c:v>
                </c:pt>
                <c:pt idx="9">
                  <c:v>-25.338529699999999</c:v>
                </c:pt>
                <c:pt idx="10">
                  <c:v>-24.219754699999999</c:v>
                </c:pt>
                <c:pt idx="11">
                  <c:v>-22.911134699999998</c:v>
                </c:pt>
                <c:pt idx="12">
                  <c:v>-21.256805700000001</c:v>
                </c:pt>
                <c:pt idx="13">
                  <c:v>-19.696294699999999</c:v>
                </c:pt>
                <c:pt idx="14">
                  <c:v>-18.386239700000001</c:v>
                </c:pt>
                <c:pt idx="15">
                  <c:v>-17.1376557</c:v>
                </c:pt>
                <c:pt idx="16">
                  <c:v>-16.092113699999999</c:v>
                </c:pt>
                <c:pt idx="17">
                  <c:v>-14.892951700000001</c:v>
                </c:pt>
                <c:pt idx="18">
                  <c:v>-13.7874257</c:v>
                </c:pt>
                <c:pt idx="19">
                  <c:v>-12.818280699999999</c:v>
                </c:pt>
                <c:pt idx="20">
                  <c:v>-12.015048700000001</c:v>
                </c:pt>
                <c:pt idx="21">
                  <c:v>-11.092635699999999</c:v>
                </c:pt>
                <c:pt idx="22">
                  <c:v>-10.429399700000001</c:v>
                </c:pt>
                <c:pt idx="23">
                  <c:v>-9.5630306999999988</c:v>
                </c:pt>
                <c:pt idx="24">
                  <c:v>-8.9290696999999994</c:v>
                </c:pt>
                <c:pt idx="25">
                  <c:v>-8.1723166999999997</c:v>
                </c:pt>
                <c:pt idx="26">
                  <c:v>-7.4736336999999997</c:v>
                </c:pt>
                <c:pt idx="27">
                  <c:v>-6.7798457000000001</c:v>
                </c:pt>
                <c:pt idx="28">
                  <c:v>-6.1101317000000011</c:v>
                </c:pt>
                <c:pt idx="29">
                  <c:v>-5.4772696999999999</c:v>
                </c:pt>
                <c:pt idx="30">
                  <c:v>-4.9113857000000012</c:v>
                </c:pt>
                <c:pt idx="31">
                  <c:v>-4.2846537000000007</c:v>
                </c:pt>
                <c:pt idx="32">
                  <c:v>-3.824960700000001</c:v>
                </c:pt>
                <c:pt idx="33">
                  <c:v>-3.3230475999999998</c:v>
                </c:pt>
                <c:pt idx="34">
                  <c:v>-2.9886570000000008</c:v>
                </c:pt>
                <c:pt idx="35">
                  <c:v>-2.6646929000000013</c:v>
                </c:pt>
                <c:pt idx="36">
                  <c:v>-2.5260506000000005</c:v>
                </c:pt>
                <c:pt idx="37">
                  <c:v>-2.4345635999999997</c:v>
                </c:pt>
                <c:pt idx="38">
                  <c:v>-2.4288673000000012</c:v>
                </c:pt>
                <c:pt idx="39">
                  <c:v>-2.4178677000000013</c:v>
                </c:pt>
                <c:pt idx="40">
                  <c:v>-2.4297266000000013</c:v>
                </c:pt>
                <c:pt idx="41">
                  <c:v>-2.3739423999999998</c:v>
                </c:pt>
                <c:pt idx="42">
                  <c:v>-2.4103432000000007</c:v>
                </c:pt>
                <c:pt idx="43">
                  <c:v>-2.3044615000000013</c:v>
                </c:pt>
                <c:pt idx="44">
                  <c:v>-2.3940457999999998</c:v>
                </c:pt>
                <c:pt idx="45">
                  <c:v>-2.3327178999999996</c:v>
                </c:pt>
                <c:pt idx="46">
                  <c:v>-2.3879603999999999</c:v>
                </c:pt>
                <c:pt idx="47">
                  <c:v>-2.3030844000000004</c:v>
                </c:pt>
                <c:pt idx="48">
                  <c:v>-2.3504066000000003</c:v>
                </c:pt>
                <c:pt idx="49">
                  <c:v>-2.2698878999999996</c:v>
                </c:pt>
                <c:pt idx="50">
                  <c:v>-2.2264594999999998</c:v>
                </c:pt>
                <c:pt idx="51">
                  <c:v>-2.0540761999999999</c:v>
                </c:pt>
                <c:pt idx="52">
                  <c:v>-2.1504545000000013</c:v>
                </c:pt>
                <c:pt idx="53">
                  <c:v>-2.2067595000000013</c:v>
                </c:pt>
                <c:pt idx="54">
                  <c:v>-2.1893921000000001</c:v>
                </c:pt>
                <c:pt idx="55">
                  <c:v>-2.2310734000000005</c:v>
                </c:pt>
                <c:pt idx="56">
                  <c:v>-2.1801510000000013</c:v>
                </c:pt>
                <c:pt idx="57">
                  <c:v>-2.1559753000000006</c:v>
                </c:pt>
                <c:pt idx="58">
                  <c:v>-2.095294</c:v>
                </c:pt>
                <c:pt idx="59">
                  <c:v>-2.0595198000000012</c:v>
                </c:pt>
                <c:pt idx="60">
                  <c:v>-2.0650024</c:v>
                </c:pt>
                <c:pt idx="61">
                  <c:v>-1.9025745000000001</c:v>
                </c:pt>
                <c:pt idx="62">
                  <c:v>-1.8024874000000004</c:v>
                </c:pt>
                <c:pt idx="63">
                  <c:v>-1.7268376000000005</c:v>
                </c:pt>
                <c:pt idx="64">
                  <c:v>-1.5643067000000004</c:v>
                </c:pt>
                <c:pt idx="65">
                  <c:v>-1.4476352000000006</c:v>
                </c:pt>
                <c:pt idx="66">
                  <c:v>-1.2774258000000005</c:v>
                </c:pt>
                <c:pt idx="67">
                  <c:v>-1.2105389000000004</c:v>
                </c:pt>
                <c:pt idx="68">
                  <c:v>-1.1421237000000009</c:v>
                </c:pt>
                <c:pt idx="69">
                  <c:v>-1.0929432000000006</c:v>
                </c:pt>
                <c:pt idx="70">
                  <c:v>-1.0595613000000004</c:v>
                </c:pt>
                <c:pt idx="71">
                  <c:v>-0.94406990000000057</c:v>
                </c:pt>
                <c:pt idx="72">
                  <c:v>-0.88478420000000035</c:v>
                </c:pt>
                <c:pt idx="73">
                  <c:v>-0.78263000000000016</c:v>
                </c:pt>
                <c:pt idx="74">
                  <c:v>-0.72123770000000054</c:v>
                </c:pt>
                <c:pt idx="75">
                  <c:v>-0.72364470000000036</c:v>
                </c:pt>
                <c:pt idx="76">
                  <c:v>-0.67788080000000051</c:v>
                </c:pt>
                <c:pt idx="77">
                  <c:v>-0.65569020000000044</c:v>
                </c:pt>
                <c:pt idx="78">
                  <c:v>-0.58692410000000006</c:v>
                </c:pt>
                <c:pt idx="79">
                  <c:v>-0.52296590000000087</c:v>
                </c:pt>
                <c:pt idx="80">
                  <c:v>-0.4463215000000007</c:v>
                </c:pt>
                <c:pt idx="81">
                  <c:v>-0.34318210000000082</c:v>
                </c:pt>
                <c:pt idx="82">
                  <c:v>-0.33460000000000001</c:v>
                </c:pt>
                <c:pt idx="83">
                  <c:v>-0.30255790000000005</c:v>
                </c:pt>
                <c:pt idx="84">
                  <c:v>-0.33508970000000016</c:v>
                </c:pt>
                <c:pt idx="85">
                  <c:v>-0.2771625000000002</c:v>
                </c:pt>
                <c:pt idx="86">
                  <c:v>-0.24488120000000002</c:v>
                </c:pt>
                <c:pt idx="87">
                  <c:v>-0.17885780000000029</c:v>
                </c:pt>
                <c:pt idx="88">
                  <c:v>-0.15460350000000034</c:v>
                </c:pt>
                <c:pt idx="89">
                  <c:v>-0.15453100000000042</c:v>
                </c:pt>
                <c:pt idx="90">
                  <c:v>-0.13143110000000036</c:v>
                </c:pt>
                <c:pt idx="91">
                  <c:v>-0.12921760000000049</c:v>
                </c:pt>
                <c:pt idx="92">
                  <c:v>-0.11273530000000065</c:v>
                </c:pt>
                <c:pt idx="93">
                  <c:v>-8.4100700000000472E-2</c:v>
                </c:pt>
                <c:pt idx="94">
                  <c:v>-7.3319900000000438E-2</c:v>
                </c:pt>
                <c:pt idx="95">
                  <c:v>-4.9795100000000758E-2</c:v>
                </c:pt>
                <c:pt idx="96">
                  <c:v>-5.2224200000000387E-2</c:v>
                </c:pt>
                <c:pt idx="97">
                  <c:v>-2.5442600000000759E-2</c:v>
                </c:pt>
                <c:pt idx="98">
                  <c:v>-2.8700800000000193E-2</c:v>
                </c:pt>
                <c:pt idx="99">
                  <c:v>-1.1750700000000336E-2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-17.453173400000001</c:v>
                </c:pt>
                <c:pt idx="1">
                  <c:v>-18.429033399999998</c:v>
                </c:pt>
                <c:pt idx="2">
                  <c:v>-19.679003399999999</c:v>
                </c:pt>
                <c:pt idx="3">
                  <c:v>-20.721613399999999</c:v>
                </c:pt>
                <c:pt idx="4">
                  <c:v>-21.812359399999998</c:v>
                </c:pt>
                <c:pt idx="5">
                  <c:v>-23.070236399999999</c:v>
                </c:pt>
                <c:pt idx="6">
                  <c:v>-24.239491399999999</c:v>
                </c:pt>
                <c:pt idx="7">
                  <c:v>-25.028387399999996</c:v>
                </c:pt>
                <c:pt idx="8">
                  <c:v>-25.289438399999998</c:v>
                </c:pt>
                <c:pt idx="9">
                  <c:v>-24.686796400000002</c:v>
                </c:pt>
                <c:pt idx="10">
                  <c:v>-23.5739734</c:v>
                </c:pt>
                <c:pt idx="11">
                  <c:v>-22.053270399999999</c:v>
                </c:pt>
                <c:pt idx="12">
                  <c:v>-20.495621400000001</c:v>
                </c:pt>
                <c:pt idx="13">
                  <c:v>-18.9445364</c:v>
                </c:pt>
                <c:pt idx="14">
                  <c:v>-17.541359400000001</c:v>
                </c:pt>
                <c:pt idx="15">
                  <c:v>-16.242394399999998</c:v>
                </c:pt>
                <c:pt idx="16">
                  <c:v>-15.017092399999999</c:v>
                </c:pt>
                <c:pt idx="17">
                  <c:v>-13.871008400000001</c:v>
                </c:pt>
                <c:pt idx="18">
                  <c:v>-12.739729399999998</c:v>
                </c:pt>
                <c:pt idx="19">
                  <c:v>-11.791422399999998</c:v>
                </c:pt>
                <c:pt idx="20">
                  <c:v>-10.8573004</c:v>
                </c:pt>
                <c:pt idx="21">
                  <c:v>-10.030090399999999</c:v>
                </c:pt>
                <c:pt idx="22">
                  <c:v>-9.2387203999999983</c:v>
                </c:pt>
                <c:pt idx="23">
                  <c:v>-8.4733543999999981</c:v>
                </c:pt>
                <c:pt idx="24">
                  <c:v>-7.7183913999999998</c:v>
                </c:pt>
                <c:pt idx="25">
                  <c:v>-7.0829363999999995</c:v>
                </c:pt>
                <c:pt idx="26">
                  <c:v>-6.3938513999999991</c:v>
                </c:pt>
                <c:pt idx="27">
                  <c:v>-5.8619684000000003</c:v>
                </c:pt>
                <c:pt idx="28">
                  <c:v>-5.2197893999999998</c:v>
                </c:pt>
                <c:pt idx="29">
                  <c:v>-4.7048393999999991</c:v>
                </c:pt>
                <c:pt idx="30">
                  <c:v>-4.1252034000000002</c:v>
                </c:pt>
                <c:pt idx="31">
                  <c:v>-3.6270533999999994</c:v>
                </c:pt>
                <c:pt idx="32">
                  <c:v>-3.1223023999999988</c:v>
                </c:pt>
                <c:pt idx="33">
                  <c:v>-2.6963153999999996</c:v>
                </c:pt>
                <c:pt idx="34">
                  <c:v>-2.3199164000000003</c:v>
                </c:pt>
                <c:pt idx="35">
                  <c:v>-2.0619692000000001</c:v>
                </c:pt>
                <c:pt idx="36">
                  <c:v>-1.8294835000000003</c:v>
                </c:pt>
                <c:pt idx="37">
                  <c:v>-1.6979965999999997</c:v>
                </c:pt>
                <c:pt idx="38">
                  <c:v>-1.5206006999999993</c:v>
                </c:pt>
                <c:pt idx="39">
                  <c:v>-1.4405102000000003</c:v>
                </c:pt>
                <c:pt idx="40">
                  <c:v>-1.3128770999999997</c:v>
                </c:pt>
                <c:pt idx="41">
                  <c:v>-1.2508787999999988</c:v>
                </c:pt>
                <c:pt idx="42">
                  <c:v>-1.1837762999999999</c:v>
                </c:pt>
                <c:pt idx="43">
                  <c:v>-1.1276487999999993</c:v>
                </c:pt>
                <c:pt idx="44">
                  <c:v>-1.0990518999999992</c:v>
                </c:pt>
                <c:pt idx="45">
                  <c:v>-1.0391763999999988</c:v>
                </c:pt>
                <c:pt idx="46">
                  <c:v>-1.0197453000000003</c:v>
                </c:pt>
                <c:pt idx="47">
                  <c:v>-0.98238420000000026</c:v>
                </c:pt>
                <c:pt idx="48">
                  <c:v>-0.98790119999999959</c:v>
                </c:pt>
                <c:pt idx="49">
                  <c:v>-0.95728819999999892</c:v>
                </c:pt>
                <c:pt idx="50">
                  <c:v>-0.9364132000000005</c:v>
                </c:pt>
                <c:pt idx="51">
                  <c:v>-0.86000579999999971</c:v>
                </c:pt>
                <c:pt idx="52">
                  <c:v>-0.86162039999999962</c:v>
                </c:pt>
                <c:pt idx="53">
                  <c:v>-0.87483739999999877</c:v>
                </c:pt>
                <c:pt idx="54">
                  <c:v>-0.87304639999999978</c:v>
                </c:pt>
                <c:pt idx="55">
                  <c:v>-0.88383999999999929</c:v>
                </c:pt>
                <c:pt idx="56">
                  <c:v>-0.88236949999999936</c:v>
                </c:pt>
                <c:pt idx="57">
                  <c:v>-0.8562587999999991</c:v>
                </c:pt>
                <c:pt idx="58">
                  <c:v>-0.83240739999999924</c:v>
                </c:pt>
                <c:pt idx="59">
                  <c:v>-0.80856559999999966</c:v>
                </c:pt>
                <c:pt idx="60">
                  <c:v>-0.79853859999999877</c:v>
                </c:pt>
                <c:pt idx="61">
                  <c:v>-0.74773349999999894</c:v>
                </c:pt>
                <c:pt idx="62">
                  <c:v>-0.67599240000000016</c:v>
                </c:pt>
                <c:pt idx="63">
                  <c:v>-0.65449759999999912</c:v>
                </c:pt>
                <c:pt idx="64">
                  <c:v>-0.5743822999999999</c:v>
                </c:pt>
                <c:pt idx="65">
                  <c:v>-0.54013389999999895</c:v>
                </c:pt>
                <c:pt idx="66">
                  <c:v>-0.49288509999999874</c:v>
                </c:pt>
                <c:pt idx="67">
                  <c:v>-0.4292940999999999</c:v>
                </c:pt>
                <c:pt idx="68">
                  <c:v>-0.38546700000000023</c:v>
                </c:pt>
                <c:pt idx="69">
                  <c:v>-0.3035186999999997</c:v>
                </c:pt>
                <c:pt idx="70">
                  <c:v>-0.27445219999999981</c:v>
                </c:pt>
                <c:pt idx="71">
                  <c:v>-0.20702259999999928</c:v>
                </c:pt>
                <c:pt idx="72">
                  <c:v>-0.19815869999999958</c:v>
                </c:pt>
                <c:pt idx="73">
                  <c:v>-0.18006559999999983</c:v>
                </c:pt>
                <c:pt idx="74">
                  <c:v>-0.14665789999999923</c:v>
                </c:pt>
                <c:pt idx="75">
                  <c:v>-7.7905099999999727E-2</c:v>
                </c:pt>
                <c:pt idx="76">
                  <c:v>-4.9289699999999215E-2</c:v>
                </c:pt>
                <c:pt idx="77">
                  <c:v>-2.4598600000000026E-2</c:v>
                </c:pt>
                <c:pt idx="78">
                  <c:v>-4.4087799999999788E-2</c:v>
                </c:pt>
                <c:pt idx="79">
                  <c:v>-4.0033299999999272E-2</c:v>
                </c:pt>
                <c:pt idx="80">
                  <c:v>-5.4009899999999611E-2</c:v>
                </c:pt>
                <c:pt idx="81">
                  <c:v>-5.701439999999991E-2</c:v>
                </c:pt>
                <c:pt idx="82">
                  <c:v>-5.6453699999999607E-2</c:v>
                </c:pt>
                <c:pt idx="83">
                  <c:v>-1.4192500000000052E-2</c:v>
                </c:pt>
                <c:pt idx="84">
                  <c:v>-1.8819999999992731E-3</c:v>
                </c:pt>
                <c:pt idx="85">
                  <c:v>0</c:v>
                </c:pt>
                <c:pt idx="86">
                  <c:v>-4.0088099999999294E-2</c:v>
                </c:pt>
                <c:pt idx="87">
                  <c:v>-7.0837899999999898E-2</c:v>
                </c:pt>
                <c:pt idx="88">
                  <c:v>-6.5367199999999848E-2</c:v>
                </c:pt>
                <c:pt idx="89">
                  <c:v>-7.3099099999999417E-2</c:v>
                </c:pt>
                <c:pt idx="90">
                  <c:v>-5.3985499999999575E-2</c:v>
                </c:pt>
                <c:pt idx="91">
                  <c:v>-9.3862499999999294E-2</c:v>
                </c:pt>
                <c:pt idx="92">
                  <c:v>-9.8361899999999558E-2</c:v>
                </c:pt>
                <c:pt idx="93">
                  <c:v>-0.13009779999999971</c:v>
                </c:pt>
                <c:pt idx="94">
                  <c:v>-0.13047499999999967</c:v>
                </c:pt>
                <c:pt idx="95">
                  <c:v>-0.13832609999999956</c:v>
                </c:pt>
                <c:pt idx="96">
                  <c:v>-0.15071579999999951</c:v>
                </c:pt>
                <c:pt idx="97">
                  <c:v>-0.12148899999999951</c:v>
                </c:pt>
                <c:pt idx="98">
                  <c:v>-0.12500809999999962</c:v>
                </c:pt>
                <c:pt idx="99">
                  <c:v>-8.8487599999999667E-2</c:v>
                </c:pt>
                <c:pt idx="100">
                  <c:v>-9.6744499999999789E-2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0.5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</a:t>
            </a:r>
          </a:p>
        </c:rich>
      </c:tx>
      <c:layout>
        <c:manualLayout>
          <c:xMode val="edge"/>
          <c:yMode val="edge"/>
          <c:x val="0.41459703935735731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5.7369652000000002</c:v>
                </c:pt>
                <c:pt idx="1">
                  <c:v>9.5492934999999992</c:v>
                </c:pt>
                <c:pt idx="2">
                  <c:v>15.414453</c:v>
                </c:pt>
                <c:pt idx="3">
                  <c:v>19.791018999999999</c:v>
                </c:pt>
                <c:pt idx="4">
                  <c:v>20.379646000000001</c:v>
                </c:pt>
                <c:pt idx="5">
                  <c:v>17.952621000000001</c:v>
                </c:pt>
                <c:pt idx="6">
                  <c:v>15.189774</c:v>
                </c:pt>
                <c:pt idx="7">
                  <c:v>13.927337</c:v>
                </c:pt>
                <c:pt idx="8">
                  <c:v>14.03349</c:v>
                </c:pt>
                <c:pt idx="9">
                  <c:v>14.023218</c:v>
                </c:pt>
                <c:pt idx="10">
                  <c:v>15.032506</c:v>
                </c:pt>
                <c:pt idx="11">
                  <c:v>15.446102</c:v>
                </c:pt>
                <c:pt idx="12">
                  <c:v>16.230779999999999</c:v>
                </c:pt>
                <c:pt idx="13">
                  <c:v>15.616469</c:v>
                </c:pt>
                <c:pt idx="14">
                  <c:v>15.52782</c:v>
                </c:pt>
                <c:pt idx="15">
                  <c:v>15.420401999999999</c:v>
                </c:pt>
                <c:pt idx="16">
                  <c:v>16.212429</c:v>
                </c:pt>
                <c:pt idx="17">
                  <c:v>16.095313999999998</c:v>
                </c:pt>
                <c:pt idx="18">
                  <c:v>16.477136999999999</c:v>
                </c:pt>
                <c:pt idx="19">
                  <c:v>16.345580999999999</c:v>
                </c:pt>
                <c:pt idx="20">
                  <c:v>17.010483000000001</c:v>
                </c:pt>
                <c:pt idx="21">
                  <c:v>17.479931000000001</c:v>
                </c:pt>
                <c:pt idx="22">
                  <c:v>18.252680000000002</c:v>
                </c:pt>
                <c:pt idx="23">
                  <c:v>19.351412</c:v>
                </c:pt>
                <c:pt idx="24">
                  <c:v>20.395289999999999</c:v>
                </c:pt>
                <c:pt idx="25">
                  <c:v>21.078875</c:v>
                </c:pt>
                <c:pt idx="26">
                  <c:v>20.881091999999999</c:v>
                </c:pt>
                <c:pt idx="27">
                  <c:v>20.608574000000001</c:v>
                </c:pt>
                <c:pt idx="28">
                  <c:v>21.331505</c:v>
                </c:pt>
                <c:pt idx="29">
                  <c:v>23.313600999999998</c:v>
                </c:pt>
                <c:pt idx="30">
                  <c:v>24.164268</c:v>
                </c:pt>
                <c:pt idx="31">
                  <c:v>23.750257000000001</c:v>
                </c:pt>
                <c:pt idx="32">
                  <c:v>22.51568</c:v>
                </c:pt>
                <c:pt idx="33">
                  <c:v>22.384623000000001</c:v>
                </c:pt>
                <c:pt idx="34">
                  <c:v>22.362452000000001</c:v>
                </c:pt>
                <c:pt idx="35">
                  <c:v>21.945829</c:v>
                </c:pt>
                <c:pt idx="36">
                  <c:v>21.434362</c:v>
                </c:pt>
                <c:pt idx="37">
                  <c:v>20.877946999999999</c:v>
                </c:pt>
                <c:pt idx="38">
                  <c:v>20.440135999999999</c:v>
                </c:pt>
                <c:pt idx="39">
                  <c:v>20.116312000000001</c:v>
                </c:pt>
                <c:pt idx="40">
                  <c:v>19.455368</c:v>
                </c:pt>
                <c:pt idx="41">
                  <c:v>18.596278999999999</c:v>
                </c:pt>
                <c:pt idx="42">
                  <c:v>18.051729000000002</c:v>
                </c:pt>
                <c:pt idx="43">
                  <c:v>18.156261000000001</c:v>
                </c:pt>
                <c:pt idx="44">
                  <c:v>18.849830999999998</c:v>
                </c:pt>
                <c:pt idx="45">
                  <c:v>19.189710999999999</c:v>
                </c:pt>
                <c:pt idx="46">
                  <c:v>19.533344</c:v>
                </c:pt>
                <c:pt idx="47">
                  <c:v>19.547163000000001</c:v>
                </c:pt>
                <c:pt idx="48">
                  <c:v>19.491201</c:v>
                </c:pt>
                <c:pt idx="49">
                  <c:v>19.305337999999999</c:v>
                </c:pt>
                <c:pt idx="50">
                  <c:v>19.444738000000001</c:v>
                </c:pt>
                <c:pt idx="51">
                  <c:v>19.540296999999999</c:v>
                </c:pt>
                <c:pt idx="52">
                  <c:v>19.498774999999998</c:v>
                </c:pt>
                <c:pt idx="53">
                  <c:v>19.419401000000001</c:v>
                </c:pt>
                <c:pt idx="54">
                  <c:v>19.671709</c:v>
                </c:pt>
                <c:pt idx="55">
                  <c:v>20.028790000000001</c:v>
                </c:pt>
                <c:pt idx="56">
                  <c:v>20.582445</c:v>
                </c:pt>
                <c:pt idx="57">
                  <c:v>21.781904000000001</c:v>
                </c:pt>
                <c:pt idx="58">
                  <c:v>23.747883000000002</c:v>
                </c:pt>
                <c:pt idx="59">
                  <c:v>24.984703</c:v>
                </c:pt>
                <c:pt idx="60">
                  <c:v>25.290531000000001</c:v>
                </c:pt>
                <c:pt idx="61">
                  <c:v>24.295195</c:v>
                </c:pt>
                <c:pt idx="62">
                  <c:v>23.594176999999998</c:v>
                </c:pt>
                <c:pt idx="63">
                  <c:v>22.728442999999999</c:v>
                </c:pt>
                <c:pt idx="64">
                  <c:v>22.147251000000001</c:v>
                </c:pt>
                <c:pt idx="65">
                  <c:v>21.398499000000001</c:v>
                </c:pt>
                <c:pt idx="66">
                  <c:v>21.327373999999999</c:v>
                </c:pt>
                <c:pt idx="67">
                  <c:v>21.165627000000001</c:v>
                </c:pt>
                <c:pt idx="68">
                  <c:v>21.091763</c:v>
                </c:pt>
                <c:pt idx="69">
                  <c:v>20.390685999999999</c:v>
                </c:pt>
                <c:pt idx="70">
                  <c:v>20.147804000000001</c:v>
                </c:pt>
                <c:pt idx="71">
                  <c:v>20.174883000000001</c:v>
                </c:pt>
                <c:pt idx="72">
                  <c:v>20.872627000000001</c:v>
                </c:pt>
                <c:pt idx="73">
                  <c:v>21.629439999999999</c:v>
                </c:pt>
                <c:pt idx="74">
                  <c:v>22.411057</c:v>
                </c:pt>
                <c:pt idx="75">
                  <c:v>22.624898999999999</c:v>
                </c:pt>
                <c:pt idx="76">
                  <c:v>22.238705</c:v>
                </c:pt>
                <c:pt idx="77">
                  <c:v>21.696262000000001</c:v>
                </c:pt>
                <c:pt idx="78">
                  <c:v>21.074667000000002</c:v>
                </c:pt>
                <c:pt idx="79">
                  <c:v>20.855421</c:v>
                </c:pt>
                <c:pt idx="80">
                  <c:v>20.785941999999999</c:v>
                </c:pt>
                <c:pt idx="81">
                  <c:v>21.195620999999999</c:v>
                </c:pt>
                <c:pt idx="82">
                  <c:v>22.521370000000001</c:v>
                </c:pt>
                <c:pt idx="83">
                  <c:v>24.377195</c:v>
                </c:pt>
                <c:pt idx="84">
                  <c:v>26.383869000000001</c:v>
                </c:pt>
                <c:pt idx="85">
                  <c:v>26.660086</c:v>
                </c:pt>
                <c:pt idx="86">
                  <c:v>25.534164000000001</c:v>
                </c:pt>
                <c:pt idx="87">
                  <c:v>23.909296000000001</c:v>
                </c:pt>
                <c:pt idx="88">
                  <c:v>22.909752000000001</c:v>
                </c:pt>
                <c:pt idx="89">
                  <c:v>21.181875000000002</c:v>
                </c:pt>
                <c:pt idx="90">
                  <c:v>18.178523999999999</c:v>
                </c:pt>
                <c:pt idx="91">
                  <c:v>13.538575</c:v>
                </c:pt>
                <c:pt idx="92">
                  <c:v>7.7825923000000001</c:v>
                </c:pt>
                <c:pt idx="93">
                  <c:v>2.6041173999999998</c:v>
                </c:pt>
                <c:pt idx="94">
                  <c:v>-1.6335036000000001</c:v>
                </c:pt>
                <c:pt idx="95">
                  <c:v>-3.9988108000000002</c:v>
                </c:pt>
                <c:pt idx="96">
                  <c:v>-4.5044322000000001</c:v>
                </c:pt>
                <c:pt idx="97">
                  <c:v>-0.24642317</c:v>
                </c:pt>
                <c:pt idx="98">
                  <c:v>4.7064523999999999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29.409175999999999</c:v>
                </c:pt>
                <c:pt idx="1">
                  <c:v>28.122011000000001</c:v>
                </c:pt>
                <c:pt idx="2">
                  <c:v>26.728183999999999</c:v>
                </c:pt>
                <c:pt idx="3">
                  <c:v>26.042937999999999</c:v>
                </c:pt>
                <c:pt idx="4">
                  <c:v>25.044644999999999</c:v>
                </c:pt>
                <c:pt idx="5">
                  <c:v>22.150036</c:v>
                </c:pt>
                <c:pt idx="6">
                  <c:v>19.141003000000001</c:v>
                </c:pt>
                <c:pt idx="7">
                  <c:v>16.591505000000002</c:v>
                </c:pt>
                <c:pt idx="8">
                  <c:v>16.975849</c:v>
                </c:pt>
                <c:pt idx="9">
                  <c:v>19.445854000000001</c:v>
                </c:pt>
                <c:pt idx="10">
                  <c:v>22.487803</c:v>
                </c:pt>
                <c:pt idx="11">
                  <c:v>24.048794000000001</c:v>
                </c:pt>
                <c:pt idx="12">
                  <c:v>23.191011</c:v>
                </c:pt>
                <c:pt idx="13">
                  <c:v>21.600190999999999</c:v>
                </c:pt>
                <c:pt idx="14">
                  <c:v>20.688858</c:v>
                </c:pt>
                <c:pt idx="15">
                  <c:v>20.313046</c:v>
                </c:pt>
                <c:pt idx="16">
                  <c:v>20.319588</c:v>
                </c:pt>
                <c:pt idx="17">
                  <c:v>19.865086000000002</c:v>
                </c:pt>
                <c:pt idx="18">
                  <c:v>19.627414999999999</c:v>
                </c:pt>
                <c:pt idx="19">
                  <c:v>19.262671000000001</c:v>
                </c:pt>
                <c:pt idx="20">
                  <c:v>19.254090999999999</c:v>
                </c:pt>
                <c:pt idx="21">
                  <c:v>19.569451999999998</c:v>
                </c:pt>
                <c:pt idx="22">
                  <c:v>20.169041</c:v>
                </c:pt>
                <c:pt idx="23">
                  <c:v>21.192684</c:v>
                </c:pt>
                <c:pt idx="24">
                  <c:v>22.555520999999999</c:v>
                </c:pt>
                <c:pt idx="25">
                  <c:v>25.403912999999999</c:v>
                </c:pt>
                <c:pt idx="26">
                  <c:v>28.196847999999999</c:v>
                </c:pt>
                <c:pt idx="27">
                  <c:v>28.805456</c:v>
                </c:pt>
                <c:pt idx="28">
                  <c:v>28.456703000000001</c:v>
                </c:pt>
                <c:pt idx="29">
                  <c:v>26.584745000000002</c:v>
                </c:pt>
                <c:pt idx="30">
                  <c:v>25.883151999999999</c:v>
                </c:pt>
                <c:pt idx="31">
                  <c:v>24.131128</c:v>
                </c:pt>
                <c:pt idx="32">
                  <c:v>23.214774999999999</c:v>
                </c:pt>
                <c:pt idx="33">
                  <c:v>22.685659000000001</c:v>
                </c:pt>
                <c:pt idx="34">
                  <c:v>22.491658999999999</c:v>
                </c:pt>
                <c:pt idx="35">
                  <c:v>23.060680000000001</c:v>
                </c:pt>
                <c:pt idx="36">
                  <c:v>24.431028000000001</c:v>
                </c:pt>
                <c:pt idx="37">
                  <c:v>26.875135</c:v>
                </c:pt>
                <c:pt idx="38">
                  <c:v>29.605412999999999</c:v>
                </c:pt>
                <c:pt idx="39">
                  <c:v>31.173687000000001</c:v>
                </c:pt>
                <c:pt idx="40">
                  <c:v>32.334251000000002</c:v>
                </c:pt>
                <c:pt idx="41">
                  <c:v>30.320170999999998</c:v>
                </c:pt>
                <c:pt idx="42">
                  <c:v>27.568930000000002</c:v>
                </c:pt>
                <c:pt idx="43">
                  <c:v>23.686167000000001</c:v>
                </c:pt>
                <c:pt idx="44">
                  <c:v>21.861864000000001</c:v>
                </c:pt>
                <c:pt idx="45">
                  <c:v>20.886379000000002</c:v>
                </c:pt>
                <c:pt idx="46">
                  <c:v>20.220879</c:v>
                </c:pt>
                <c:pt idx="47">
                  <c:v>19.878744000000001</c:v>
                </c:pt>
                <c:pt idx="48">
                  <c:v>19.960104000000001</c:v>
                </c:pt>
                <c:pt idx="49">
                  <c:v>20.431083999999998</c:v>
                </c:pt>
                <c:pt idx="50">
                  <c:v>21.116924000000001</c:v>
                </c:pt>
                <c:pt idx="51">
                  <c:v>21.842665</c:v>
                </c:pt>
                <c:pt idx="52">
                  <c:v>22.521021000000001</c:v>
                </c:pt>
                <c:pt idx="53">
                  <c:v>23.371220000000001</c:v>
                </c:pt>
                <c:pt idx="54">
                  <c:v>24.216795000000001</c:v>
                </c:pt>
                <c:pt idx="55">
                  <c:v>24.422440000000002</c:v>
                </c:pt>
                <c:pt idx="56">
                  <c:v>24.535357999999999</c:v>
                </c:pt>
                <c:pt idx="57">
                  <c:v>24.20298</c:v>
                </c:pt>
                <c:pt idx="58">
                  <c:v>23.961663999999999</c:v>
                </c:pt>
                <c:pt idx="59">
                  <c:v>23.352011000000001</c:v>
                </c:pt>
                <c:pt idx="60">
                  <c:v>22.835276</c:v>
                </c:pt>
                <c:pt idx="61">
                  <c:v>22.297699000000001</c:v>
                </c:pt>
                <c:pt idx="62">
                  <c:v>21.801995999999999</c:v>
                </c:pt>
                <c:pt idx="63">
                  <c:v>21.332930000000001</c:v>
                </c:pt>
                <c:pt idx="64">
                  <c:v>21.127911000000001</c:v>
                </c:pt>
                <c:pt idx="65">
                  <c:v>20.828565999999999</c:v>
                </c:pt>
                <c:pt idx="66">
                  <c:v>20.725335999999999</c:v>
                </c:pt>
                <c:pt idx="67">
                  <c:v>20.669456</c:v>
                </c:pt>
                <c:pt idx="68">
                  <c:v>20.912566999999999</c:v>
                </c:pt>
                <c:pt idx="69">
                  <c:v>21.196718000000001</c:v>
                </c:pt>
                <c:pt idx="70">
                  <c:v>21.745073000000001</c:v>
                </c:pt>
                <c:pt idx="71">
                  <c:v>23.186147999999999</c:v>
                </c:pt>
                <c:pt idx="72">
                  <c:v>24.877741</c:v>
                </c:pt>
                <c:pt idx="73">
                  <c:v>25.881520999999999</c:v>
                </c:pt>
                <c:pt idx="74">
                  <c:v>25.130749000000002</c:v>
                </c:pt>
                <c:pt idx="75">
                  <c:v>23.608582999999999</c:v>
                </c:pt>
                <c:pt idx="76">
                  <c:v>22.500288000000001</c:v>
                </c:pt>
                <c:pt idx="77">
                  <c:v>22.555036999999999</c:v>
                </c:pt>
                <c:pt idx="78">
                  <c:v>23.568577000000001</c:v>
                </c:pt>
                <c:pt idx="79">
                  <c:v>24.875064999999999</c:v>
                </c:pt>
                <c:pt idx="80">
                  <c:v>26.412656999999999</c:v>
                </c:pt>
                <c:pt idx="81">
                  <c:v>27.944120000000002</c:v>
                </c:pt>
                <c:pt idx="82">
                  <c:v>29.348693999999998</c:v>
                </c:pt>
                <c:pt idx="83">
                  <c:v>30.716602000000002</c:v>
                </c:pt>
                <c:pt idx="84">
                  <c:v>30.530947000000001</c:v>
                </c:pt>
                <c:pt idx="85">
                  <c:v>29.143929</c:v>
                </c:pt>
                <c:pt idx="86">
                  <c:v>28.681221000000001</c:v>
                </c:pt>
                <c:pt idx="87">
                  <c:v>28.757923000000002</c:v>
                </c:pt>
                <c:pt idx="88">
                  <c:v>28.661988999999998</c:v>
                </c:pt>
                <c:pt idx="89">
                  <c:v>29.482382000000001</c:v>
                </c:pt>
                <c:pt idx="90">
                  <c:v>29.453690999999999</c:v>
                </c:pt>
                <c:pt idx="91">
                  <c:v>29.435032</c:v>
                </c:pt>
                <c:pt idx="92">
                  <c:v>30.106200999999999</c:v>
                </c:pt>
                <c:pt idx="93">
                  <c:v>30.660689999999999</c:v>
                </c:pt>
                <c:pt idx="94">
                  <c:v>30.150054999999998</c:v>
                </c:pt>
                <c:pt idx="95">
                  <c:v>28.299741999999998</c:v>
                </c:pt>
                <c:pt idx="96">
                  <c:v>27.717140000000001</c:v>
                </c:pt>
                <c:pt idx="97">
                  <c:v>27.393988</c:v>
                </c:pt>
                <c:pt idx="98">
                  <c:v>27.255993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-36.932732000000001</c:v>
                </c:pt>
                <c:pt idx="1">
                  <c:v>-43.67897</c:v>
                </c:pt>
                <c:pt idx="2">
                  <c:v>-51.547694999999997</c:v>
                </c:pt>
                <c:pt idx="3">
                  <c:v>-60.755195999999998</c:v>
                </c:pt>
                <c:pt idx="4">
                  <c:v>-65.331592999999998</c:v>
                </c:pt>
                <c:pt idx="5">
                  <c:v>-68.490822000000009</c:v>
                </c:pt>
                <c:pt idx="6">
                  <c:v>-66.513007999999999</c:v>
                </c:pt>
                <c:pt idx="7">
                  <c:v>-62.604481</c:v>
                </c:pt>
                <c:pt idx="8">
                  <c:v>-61.743209999999998</c:v>
                </c:pt>
                <c:pt idx="9">
                  <c:v>-64.067031999999998</c:v>
                </c:pt>
                <c:pt idx="10">
                  <c:v>-69.460182000000003</c:v>
                </c:pt>
                <c:pt idx="11">
                  <c:v>-72.234459000000001</c:v>
                </c:pt>
                <c:pt idx="12">
                  <c:v>-73.982651000000004</c:v>
                </c:pt>
                <c:pt idx="13">
                  <c:v>-72.923430999999994</c:v>
                </c:pt>
                <c:pt idx="14">
                  <c:v>-70.147766000000004</c:v>
                </c:pt>
                <c:pt idx="15">
                  <c:v>-66.958897000000007</c:v>
                </c:pt>
                <c:pt idx="16">
                  <c:v>-65.251430999999997</c:v>
                </c:pt>
                <c:pt idx="17">
                  <c:v>-65.421711000000002</c:v>
                </c:pt>
                <c:pt idx="18">
                  <c:v>-67.333435000000009</c:v>
                </c:pt>
                <c:pt idx="19">
                  <c:v>-73.078056000000004</c:v>
                </c:pt>
                <c:pt idx="20">
                  <c:v>-77.365509000000003</c:v>
                </c:pt>
                <c:pt idx="21">
                  <c:v>-79.007019</c:v>
                </c:pt>
                <c:pt idx="22">
                  <c:v>-77.893944000000005</c:v>
                </c:pt>
                <c:pt idx="23">
                  <c:v>-79.161674000000005</c:v>
                </c:pt>
                <c:pt idx="24">
                  <c:v>-84.296982</c:v>
                </c:pt>
                <c:pt idx="25">
                  <c:v>-84.082413000000003</c:v>
                </c:pt>
                <c:pt idx="26">
                  <c:v>-85.380996999999994</c:v>
                </c:pt>
                <c:pt idx="27">
                  <c:v>-83.051315000000002</c:v>
                </c:pt>
                <c:pt idx="28">
                  <c:v>-84.327393000000001</c:v>
                </c:pt>
                <c:pt idx="29">
                  <c:v>-81.994254999999995</c:v>
                </c:pt>
                <c:pt idx="30">
                  <c:v>-79.859977999999998</c:v>
                </c:pt>
                <c:pt idx="31">
                  <c:v>-78.224593999999996</c:v>
                </c:pt>
                <c:pt idx="32">
                  <c:v>-77.395836000000003</c:v>
                </c:pt>
                <c:pt idx="33">
                  <c:v>-77.704369</c:v>
                </c:pt>
                <c:pt idx="34">
                  <c:v>-78.130920000000003</c:v>
                </c:pt>
                <c:pt idx="35">
                  <c:v>-79.195221000000004</c:v>
                </c:pt>
                <c:pt idx="36">
                  <c:v>-78.542381000000006</c:v>
                </c:pt>
                <c:pt idx="37">
                  <c:v>-78.852249</c:v>
                </c:pt>
                <c:pt idx="38">
                  <c:v>-79.149535999999998</c:v>
                </c:pt>
                <c:pt idx="39">
                  <c:v>-79.048079999999999</c:v>
                </c:pt>
                <c:pt idx="40">
                  <c:v>-78.663405999999995</c:v>
                </c:pt>
                <c:pt idx="41">
                  <c:v>-77.765366</c:v>
                </c:pt>
                <c:pt idx="42">
                  <c:v>-77.092772999999994</c:v>
                </c:pt>
                <c:pt idx="43">
                  <c:v>-74.74324</c:v>
                </c:pt>
                <c:pt idx="44">
                  <c:v>-73.081115999999994</c:v>
                </c:pt>
                <c:pt idx="45">
                  <c:v>-73.114699999999999</c:v>
                </c:pt>
                <c:pt idx="46">
                  <c:v>-74.193732999999995</c:v>
                </c:pt>
                <c:pt idx="47">
                  <c:v>-75.292213000000004</c:v>
                </c:pt>
                <c:pt idx="48">
                  <c:v>-74.919158999999993</c:v>
                </c:pt>
                <c:pt idx="49">
                  <c:v>-75.968231000000003</c:v>
                </c:pt>
                <c:pt idx="50">
                  <c:v>-76.881080999999995</c:v>
                </c:pt>
                <c:pt idx="51">
                  <c:v>-80.652541999999997</c:v>
                </c:pt>
                <c:pt idx="52">
                  <c:v>-82.012833000000001</c:v>
                </c:pt>
                <c:pt idx="53">
                  <c:v>-81.661788999999999</c:v>
                </c:pt>
                <c:pt idx="54">
                  <c:v>-79.493888999999996</c:v>
                </c:pt>
                <c:pt idx="55">
                  <c:v>-77.152030999999994</c:v>
                </c:pt>
                <c:pt idx="56">
                  <c:v>-75.761688000000007</c:v>
                </c:pt>
                <c:pt idx="57">
                  <c:v>-74.376769999999993</c:v>
                </c:pt>
                <c:pt idx="58">
                  <c:v>-73.605827000000005</c:v>
                </c:pt>
                <c:pt idx="59">
                  <c:v>-71.810028000000003</c:v>
                </c:pt>
                <c:pt idx="60">
                  <c:v>-70.136207999999996</c:v>
                </c:pt>
                <c:pt idx="61">
                  <c:v>-69.278785999999997</c:v>
                </c:pt>
                <c:pt idx="62">
                  <c:v>-70.407950999999997</c:v>
                </c:pt>
                <c:pt idx="63">
                  <c:v>-71.306526000000005</c:v>
                </c:pt>
                <c:pt idx="64">
                  <c:v>-71.426811000000001</c:v>
                </c:pt>
                <c:pt idx="65">
                  <c:v>-71.748908999999998</c:v>
                </c:pt>
                <c:pt idx="66">
                  <c:v>-71.826415999999995</c:v>
                </c:pt>
                <c:pt idx="67">
                  <c:v>-72.900779999999997</c:v>
                </c:pt>
                <c:pt idx="68">
                  <c:v>-71.676659000000001</c:v>
                </c:pt>
                <c:pt idx="69">
                  <c:v>-69.333206000000004</c:v>
                </c:pt>
                <c:pt idx="70">
                  <c:v>-65.971100000000007</c:v>
                </c:pt>
                <c:pt idx="71">
                  <c:v>-63.608974000000003</c:v>
                </c:pt>
                <c:pt idx="72">
                  <c:v>-62.879573999999998</c:v>
                </c:pt>
                <c:pt idx="73">
                  <c:v>-62.970649999999999</c:v>
                </c:pt>
                <c:pt idx="74">
                  <c:v>-63.544772999999999</c:v>
                </c:pt>
                <c:pt idx="75">
                  <c:v>-63.963172999999998</c:v>
                </c:pt>
                <c:pt idx="76">
                  <c:v>-64.377144000000001</c:v>
                </c:pt>
                <c:pt idx="77">
                  <c:v>-65.260559000000001</c:v>
                </c:pt>
                <c:pt idx="78">
                  <c:v>-65.822506000000004</c:v>
                </c:pt>
                <c:pt idx="79">
                  <c:v>-66.511723000000003</c:v>
                </c:pt>
                <c:pt idx="80">
                  <c:v>-66.212902</c:v>
                </c:pt>
                <c:pt idx="81">
                  <c:v>-66.079837999999995</c:v>
                </c:pt>
                <c:pt idx="82">
                  <c:v>-65.338645999999997</c:v>
                </c:pt>
                <c:pt idx="83">
                  <c:v>-64.456614999999999</c:v>
                </c:pt>
                <c:pt idx="84">
                  <c:v>-62.473274000000004</c:v>
                </c:pt>
                <c:pt idx="85">
                  <c:v>-60.613273999999997</c:v>
                </c:pt>
                <c:pt idx="86">
                  <c:v>-60.337935999999999</c:v>
                </c:pt>
                <c:pt idx="87">
                  <c:v>-61.121864000000002</c:v>
                </c:pt>
                <c:pt idx="88">
                  <c:v>-63.282119999999999</c:v>
                </c:pt>
                <c:pt idx="89">
                  <c:v>-62.766922000000001</c:v>
                </c:pt>
                <c:pt idx="90">
                  <c:v>-61.937564999999999</c:v>
                </c:pt>
                <c:pt idx="91">
                  <c:v>-60.663218999999998</c:v>
                </c:pt>
                <c:pt idx="92">
                  <c:v>-58.369822999999997</c:v>
                </c:pt>
                <c:pt idx="93">
                  <c:v>-57.224510000000002</c:v>
                </c:pt>
                <c:pt idx="94">
                  <c:v>-53.426399000000004</c:v>
                </c:pt>
                <c:pt idx="95">
                  <c:v>-48.627173999999997</c:v>
                </c:pt>
                <c:pt idx="96">
                  <c:v>-41.119788999999997</c:v>
                </c:pt>
                <c:pt idx="97">
                  <c:v>-34.493291999999997</c:v>
                </c:pt>
                <c:pt idx="98">
                  <c:v>-31.437242999999999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-77.600960000000001</c:v>
                </c:pt>
                <c:pt idx="1">
                  <c:v>-77.548957999999999</c:v>
                </c:pt>
                <c:pt idx="2">
                  <c:v>-77.831931999999995</c:v>
                </c:pt>
                <c:pt idx="3">
                  <c:v>-79.689316000000005</c:v>
                </c:pt>
                <c:pt idx="4">
                  <c:v>-82.459778</c:v>
                </c:pt>
                <c:pt idx="5">
                  <c:v>-83.292496</c:v>
                </c:pt>
                <c:pt idx="6">
                  <c:v>-82.351760999999996</c:v>
                </c:pt>
                <c:pt idx="7">
                  <c:v>-78.493392999999998</c:v>
                </c:pt>
                <c:pt idx="8">
                  <c:v>-77.670265000000001</c:v>
                </c:pt>
                <c:pt idx="9">
                  <c:v>-80.602622999999994</c:v>
                </c:pt>
                <c:pt idx="10">
                  <c:v>-83.731491000000005</c:v>
                </c:pt>
                <c:pt idx="11">
                  <c:v>-83.602753000000007</c:v>
                </c:pt>
                <c:pt idx="12">
                  <c:v>-80.027198999999996</c:v>
                </c:pt>
                <c:pt idx="13">
                  <c:v>-78.282364000000001</c:v>
                </c:pt>
                <c:pt idx="14">
                  <c:v>-77.203132999999994</c:v>
                </c:pt>
                <c:pt idx="15">
                  <c:v>-77.369415000000004</c:v>
                </c:pt>
                <c:pt idx="16">
                  <c:v>-77.146766999999997</c:v>
                </c:pt>
                <c:pt idx="17">
                  <c:v>-78.495368999999997</c:v>
                </c:pt>
                <c:pt idx="18">
                  <c:v>-80.765174999999999</c:v>
                </c:pt>
                <c:pt idx="19">
                  <c:v>-82.773842000000002</c:v>
                </c:pt>
                <c:pt idx="20">
                  <c:v>-83.189650999999998</c:v>
                </c:pt>
                <c:pt idx="21">
                  <c:v>-84.869613999999999</c:v>
                </c:pt>
                <c:pt idx="22">
                  <c:v>-85.247314000000003</c:v>
                </c:pt>
                <c:pt idx="23">
                  <c:v>-86.073853</c:v>
                </c:pt>
                <c:pt idx="24">
                  <c:v>-84.048789999999997</c:v>
                </c:pt>
                <c:pt idx="25">
                  <c:v>-83.325019999999995</c:v>
                </c:pt>
                <c:pt idx="26">
                  <c:v>-84.537857000000002</c:v>
                </c:pt>
                <c:pt idx="27">
                  <c:v>-85.608138999999994</c:v>
                </c:pt>
                <c:pt idx="28">
                  <c:v>-86.474472000000006</c:v>
                </c:pt>
                <c:pt idx="29">
                  <c:v>-85.669617000000002</c:v>
                </c:pt>
                <c:pt idx="30">
                  <c:v>-84.236328</c:v>
                </c:pt>
                <c:pt idx="31">
                  <c:v>-80.374336</c:v>
                </c:pt>
                <c:pt idx="32">
                  <c:v>-76.499099999999999</c:v>
                </c:pt>
                <c:pt idx="33">
                  <c:v>-74.387626999999995</c:v>
                </c:pt>
                <c:pt idx="34">
                  <c:v>-74.177086000000003</c:v>
                </c:pt>
                <c:pt idx="35">
                  <c:v>-73.471603000000002</c:v>
                </c:pt>
                <c:pt idx="36">
                  <c:v>-72.351585</c:v>
                </c:pt>
                <c:pt idx="37">
                  <c:v>-71.059798999999998</c:v>
                </c:pt>
                <c:pt idx="38">
                  <c:v>-72.310599999999994</c:v>
                </c:pt>
                <c:pt idx="39">
                  <c:v>-73.747107999999997</c:v>
                </c:pt>
                <c:pt idx="40">
                  <c:v>-78.104782</c:v>
                </c:pt>
                <c:pt idx="41">
                  <c:v>-83.377357000000003</c:v>
                </c:pt>
                <c:pt idx="42">
                  <c:v>-86.021682999999996</c:v>
                </c:pt>
                <c:pt idx="43">
                  <c:v>-87.688132999999993</c:v>
                </c:pt>
                <c:pt idx="44">
                  <c:v>-84.113975999999994</c:v>
                </c:pt>
                <c:pt idx="45">
                  <c:v>-80.306526000000005</c:v>
                </c:pt>
                <c:pt idx="46">
                  <c:v>-75.104911999999999</c:v>
                </c:pt>
                <c:pt idx="47">
                  <c:v>-72.047340000000005</c:v>
                </c:pt>
                <c:pt idx="48">
                  <c:v>-71.609947000000005</c:v>
                </c:pt>
                <c:pt idx="49">
                  <c:v>-71.511741999999998</c:v>
                </c:pt>
                <c:pt idx="50">
                  <c:v>-72.209023000000002</c:v>
                </c:pt>
                <c:pt idx="51">
                  <c:v>-73.418968000000007</c:v>
                </c:pt>
                <c:pt idx="52">
                  <c:v>-75.752823000000006</c:v>
                </c:pt>
                <c:pt idx="53">
                  <c:v>-78.241095999999999</c:v>
                </c:pt>
                <c:pt idx="54">
                  <c:v>-77.988913999999994</c:v>
                </c:pt>
                <c:pt idx="55">
                  <c:v>-76.758362000000005</c:v>
                </c:pt>
                <c:pt idx="56">
                  <c:v>-74.922652999999997</c:v>
                </c:pt>
                <c:pt idx="57">
                  <c:v>-74.997153999999995</c:v>
                </c:pt>
                <c:pt idx="58">
                  <c:v>-75.686867000000007</c:v>
                </c:pt>
                <c:pt idx="59">
                  <c:v>-75.476799</c:v>
                </c:pt>
                <c:pt idx="60">
                  <c:v>-75.159171999999998</c:v>
                </c:pt>
                <c:pt idx="61">
                  <c:v>-73.719291999999996</c:v>
                </c:pt>
                <c:pt idx="62">
                  <c:v>-73.470337000000001</c:v>
                </c:pt>
                <c:pt idx="63">
                  <c:v>-73.623535000000004</c:v>
                </c:pt>
                <c:pt idx="64">
                  <c:v>-73.040993</c:v>
                </c:pt>
                <c:pt idx="65">
                  <c:v>-72.646736000000004</c:v>
                </c:pt>
                <c:pt idx="66">
                  <c:v>-71.768929</c:v>
                </c:pt>
                <c:pt idx="67">
                  <c:v>-71.441460000000006</c:v>
                </c:pt>
                <c:pt idx="68">
                  <c:v>-70.836899000000003</c:v>
                </c:pt>
                <c:pt idx="69">
                  <c:v>-71.307288999999997</c:v>
                </c:pt>
                <c:pt idx="70">
                  <c:v>-72.394553999999999</c:v>
                </c:pt>
                <c:pt idx="71">
                  <c:v>-76.843781000000007</c:v>
                </c:pt>
                <c:pt idx="72">
                  <c:v>-76.669128000000001</c:v>
                </c:pt>
                <c:pt idx="73">
                  <c:v>-77.262542999999994</c:v>
                </c:pt>
                <c:pt idx="74">
                  <c:v>-73.821158999999994</c:v>
                </c:pt>
                <c:pt idx="75">
                  <c:v>-74.175331</c:v>
                </c:pt>
                <c:pt idx="76">
                  <c:v>-73.467926000000006</c:v>
                </c:pt>
                <c:pt idx="77">
                  <c:v>-76.606009999999998</c:v>
                </c:pt>
                <c:pt idx="78">
                  <c:v>-78.798737000000003</c:v>
                </c:pt>
                <c:pt idx="79">
                  <c:v>-80.095687999999996</c:v>
                </c:pt>
                <c:pt idx="80">
                  <c:v>-78.5214</c:v>
                </c:pt>
                <c:pt idx="81">
                  <c:v>-80.418503000000001</c:v>
                </c:pt>
                <c:pt idx="82">
                  <c:v>-80.178848000000002</c:v>
                </c:pt>
                <c:pt idx="83">
                  <c:v>-79.799019000000001</c:v>
                </c:pt>
                <c:pt idx="84">
                  <c:v>-75.663132000000004</c:v>
                </c:pt>
                <c:pt idx="85">
                  <c:v>-75.577461</c:v>
                </c:pt>
                <c:pt idx="86">
                  <c:v>-75.731864999999999</c:v>
                </c:pt>
                <c:pt idx="87">
                  <c:v>-77.459190000000007</c:v>
                </c:pt>
                <c:pt idx="88">
                  <c:v>-76.598640000000003</c:v>
                </c:pt>
                <c:pt idx="89">
                  <c:v>-76.287468000000004</c:v>
                </c:pt>
                <c:pt idx="90">
                  <c:v>-75.863502999999994</c:v>
                </c:pt>
                <c:pt idx="91">
                  <c:v>-82.399024999999995</c:v>
                </c:pt>
                <c:pt idx="92">
                  <c:v>-84.902457999999996</c:v>
                </c:pt>
                <c:pt idx="93">
                  <c:v>-86.319809000000006</c:v>
                </c:pt>
                <c:pt idx="94">
                  <c:v>-80.426925999999995</c:v>
                </c:pt>
                <c:pt idx="95">
                  <c:v>-79.631789999999995</c:v>
                </c:pt>
                <c:pt idx="96">
                  <c:v>-76.702759</c:v>
                </c:pt>
                <c:pt idx="97">
                  <c:v>-76.323631000000006</c:v>
                </c:pt>
                <c:pt idx="98">
                  <c:v>-73.995215999999999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2"/>
        <c:minorUnit val="0.4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</a:p>
        </c:rich>
      </c:tx>
      <c:layout>
        <c:manualLayout>
          <c:xMode val="edge"/>
          <c:yMode val="edge"/>
          <c:x val="0.4045262455758592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-7.9941106</c:v>
                </c:pt>
                <c:pt idx="1">
                  <c:v>-8.0431042000000001</c:v>
                </c:pt>
                <c:pt idx="2">
                  <c:v>-8.1189222000000001</c:v>
                </c:pt>
                <c:pt idx="3">
                  <c:v>-8.1931580999999998</c:v>
                </c:pt>
                <c:pt idx="4">
                  <c:v>-8.2512875000000001</c:v>
                </c:pt>
                <c:pt idx="5">
                  <c:v>-8.3674096999999996</c:v>
                </c:pt>
                <c:pt idx="6">
                  <c:v>-8.4095096999999992</c:v>
                </c:pt>
                <c:pt idx="7">
                  <c:v>-8.4414300999999998</c:v>
                </c:pt>
                <c:pt idx="8">
                  <c:v>-8.5471801999999997</c:v>
                </c:pt>
                <c:pt idx="9">
                  <c:v>-8.6644200999999992</c:v>
                </c:pt>
                <c:pt idx="10">
                  <c:v>-8.7607412</c:v>
                </c:pt>
                <c:pt idx="11">
                  <c:v>-8.8107814999999992</c:v>
                </c:pt>
                <c:pt idx="12">
                  <c:v>-8.7911196</c:v>
                </c:pt>
                <c:pt idx="13">
                  <c:v>-8.7428664999999999</c:v>
                </c:pt>
                <c:pt idx="14">
                  <c:v>-8.6529349999999994</c:v>
                </c:pt>
                <c:pt idx="15">
                  <c:v>-8.5727595999999995</c:v>
                </c:pt>
                <c:pt idx="16">
                  <c:v>-8.4413003999999994</c:v>
                </c:pt>
                <c:pt idx="17">
                  <c:v>-8.2079973000000006</c:v>
                </c:pt>
                <c:pt idx="18">
                  <c:v>-7.9315391000000002</c:v>
                </c:pt>
                <c:pt idx="19">
                  <c:v>-7.7031646</c:v>
                </c:pt>
                <c:pt idx="20">
                  <c:v>-7.5024880999999999</c:v>
                </c:pt>
                <c:pt idx="21">
                  <c:v>-7.3542313999999998</c:v>
                </c:pt>
                <c:pt idx="22">
                  <c:v>-7.2475176000000001</c:v>
                </c:pt>
                <c:pt idx="23">
                  <c:v>-7.1539358999999996</c:v>
                </c:pt>
                <c:pt idx="24">
                  <c:v>-7.1025084999999999</c:v>
                </c:pt>
                <c:pt idx="25">
                  <c:v>-7.0607170999999997</c:v>
                </c:pt>
                <c:pt idx="26">
                  <c:v>-7.0584816999999997</c:v>
                </c:pt>
                <c:pt idx="27">
                  <c:v>-7.0925722000000002</c:v>
                </c:pt>
                <c:pt idx="28">
                  <c:v>-7.0855055</c:v>
                </c:pt>
                <c:pt idx="29">
                  <c:v>-7.0753269000000003</c:v>
                </c:pt>
                <c:pt idx="30">
                  <c:v>-7.1129917999999996</c:v>
                </c:pt>
                <c:pt idx="31">
                  <c:v>-7.1683598000000002</c:v>
                </c:pt>
                <c:pt idx="32">
                  <c:v>-7.1963195999999998</c:v>
                </c:pt>
                <c:pt idx="33">
                  <c:v>-7.2226372000000003</c:v>
                </c:pt>
                <c:pt idx="34">
                  <c:v>-7.2908100999999998</c:v>
                </c:pt>
                <c:pt idx="35">
                  <c:v>-7.3721747000000004</c:v>
                </c:pt>
                <c:pt idx="36">
                  <c:v>-7.4686064999999999</c:v>
                </c:pt>
                <c:pt idx="37">
                  <c:v>-7.5975842</c:v>
                </c:pt>
                <c:pt idx="38">
                  <c:v>-7.7502198</c:v>
                </c:pt>
                <c:pt idx="39">
                  <c:v>-7.9010157999999997</c:v>
                </c:pt>
                <c:pt idx="40">
                  <c:v>-8.0605726000000004</c:v>
                </c:pt>
                <c:pt idx="41">
                  <c:v>-8.2264824000000001</c:v>
                </c:pt>
                <c:pt idx="42">
                  <c:v>-8.4341401999999999</c:v>
                </c:pt>
                <c:pt idx="43">
                  <c:v>-8.6498880000000007</c:v>
                </c:pt>
                <c:pt idx="44">
                  <c:v>-8.8658055999999998</c:v>
                </c:pt>
                <c:pt idx="45">
                  <c:v>-9.0841951000000005</c:v>
                </c:pt>
                <c:pt idx="46">
                  <c:v>-9.3201332000000008</c:v>
                </c:pt>
                <c:pt idx="47">
                  <c:v>-9.5710154000000003</c:v>
                </c:pt>
                <c:pt idx="48">
                  <c:v>-9.7754010999999998</c:v>
                </c:pt>
                <c:pt idx="49">
                  <c:v>-9.9472264999999993</c:v>
                </c:pt>
                <c:pt idx="50">
                  <c:v>-10.128174</c:v>
                </c:pt>
                <c:pt idx="51">
                  <c:v>-10.221685000000001</c:v>
                </c:pt>
                <c:pt idx="52">
                  <c:v>-10.272948</c:v>
                </c:pt>
                <c:pt idx="53">
                  <c:v>-10.258748000000001</c:v>
                </c:pt>
                <c:pt idx="54">
                  <c:v>-10.182117999999999</c:v>
                </c:pt>
                <c:pt idx="55">
                  <c:v>-10.044783000000001</c:v>
                </c:pt>
                <c:pt idx="56">
                  <c:v>-9.8106623000000006</c:v>
                </c:pt>
                <c:pt idx="57">
                  <c:v>-9.5758410000000005</c:v>
                </c:pt>
                <c:pt idx="58">
                  <c:v>-9.3340197000000007</c:v>
                </c:pt>
                <c:pt idx="59">
                  <c:v>-9.0641116999999998</c:v>
                </c:pt>
                <c:pt idx="60">
                  <c:v>-8.8366585000000004</c:v>
                </c:pt>
                <c:pt idx="61">
                  <c:v>-8.6105193999999994</c:v>
                </c:pt>
                <c:pt idx="62">
                  <c:v>-8.4330949999999998</c:v>
                </c:pt>
                <c:pt idx="63">
                  <c:v>-8.3273457999999998</c:v>
                </c:pt>
                <c:pt idx="64">
                  <c:v>-8.2648162999999997</c:v>
                </c:pt>
                <c:pt idx="65">
                  <c:v>-8.2724829</c:v>
                </c:pt>
                <c:pt idx="66">
                  <c:v>-8.3002023999999999</c:v>
                </c:pt>
                <c:pt idx="67">
                  <c:v>-8.3680277000000007</c:v>
                </c:pt>
                <c:pt idx="68">
                  <c:v>-8.447711</c:v>
                </c:pt>
                <c:pt idx="69">
                  <c:v>-8.5412578999999997</c:v>
                </c:pt>
                <c:pt idx="70">
                  <c:v>-8.6709136999999998</c:v>
                </c:pt>
                <c:pt idx="71">
                  <c:v>-8.7940568999999993</c:v>
                </c:pt>
                <c:pt idx="72">
                  <c:v>-8.9408779000000003</c:v>
                </c:pt>
                <c:pt idx="73">
                  <c:v>-9.0815848999999993</c:v>
                </c:pt>
                <c:pt idx="74">
                  <c:v>-9.2291489000000002</c:v>
                </c:pt>
                <c:pt idx="75">
                  <c:v>-9.4102516000000005</c:v>
                </c:pt>
                <c:pt idx="76">
                  <c:v>-9.5808581999999998</c:v>
                </c:pt>
                <c:pt idx="77">
                  <c:v>-9.7867785000000005</c:v>
                </c:pt>
                <c:pt idx="78">
                  <c:v>-9.9854879000000007</c:v>
                </c:pt>
                <c:pt idx="79">
                  <c:v>-10.184749</c:v>
                </c:pt>
                <c:pt idx="80">
                  <c:v>-10.413223</c:v>
                </c:pt>
                <c:pt idx="81">
                  <c:v>-10.5808</c:v>
                </c:pt>
                <c:pt idx="82">
                  <c:v>-10.777611</c:v>
                </c:pt>
                <c:pt idx="83">
                  <c:v>-10.943834000000001</c:v>
                </c:pt>
                <c:pt idx="84">
                  <c:v>-11.079117999999999</c:v>
                </c:pt>
                <c:pt idx="85">
                  <c:v>-11.224303000000001</c:v>
                </c:pt>
                <c:pt idx="86">
                  <c:v>-11.328651000000001</c:v>
                </c:pt>
                <c:pt idx="87">
                  <c:v>-11.457858</c:v>
                </c:pt>
                <c:pt idx="88">
                  <c:v>-11.561729</c:v>
                </c:pt>
                <c:pt idx="89">
                  <c:v>-11.646134999999999</c:v>
                </c:pt>
                <c:pt idx="90">
                  <c:v>-11.744350000000001</c:v>
                </c:pt>
                <c:pt idx="91">
                  <c:v>-11.791679999999999</c:v>
                </c:pt>
                <c:pt idx="92">
                  <c:v>-11.826843999999999</c:v>
                </c:pt>
                <c:pt idx="93">
                  <c:v>-11.824487</c:v>
                </c:pt>
                <c:pt idx="94">
                  <c:v>-11.766387999999999</c:v>
                </c:pt>
                <c:pt idx="95">
                  <c:v>-11.676321</c:v>
                </c:pt>
                <c:pt idx="96">
                  <c:v>-11.508765</c:v>
                </c:pt>
                <c:pt idx="97">
                  <c:v>-11.299493999999999</c:v>
                </c:pt>
                <c:pt idx="98">
                  <c:v>-11.039739000000001</c:v>
                </c:pt>
                <c:pt idx="99">
                  <c:v>-10.747445000000001</c:v>
                </c:pt>
                <c:pt idx="100">
                  <c:v>-10.437665000000001</c:v>
                </c:pt>
                <c:pt idx="101">
                  <c:v>-10.113460999999999</c:v>
                </c:pt>
                <c:pt idx="102">
                  <c:v>-9.7927713000000001</c:v>
                </c:pt>
                <c:pt idx="103">
                  <c:v>-9.4759712</c:v>
                </c:pt>
                <c:pt idx="104">
                  <c:v>-9.1682568</c:v>
                </c:pt>
                <c:pt idx="105">
                  <c:v>-8.8735657000000003</c:v>
                </c:pt>
                <c:pt idx="106">
                  <c:v>-8.5903939999999999</c:v>
                </c:pt>
                <c:pt idx="107">
                  <c:v>-8.3245535000000004</c:v>
                </c:pt>
                <c:pt idx="108">
                  <c:v>-8.0733700000000006</c:v>
                </c:pt>
                <c:pt idx="109">
                  <c:v>-7.8382740000000002</c:v>
                </c:pt>
                <c:pt idx="110">
                  <c:v>-7.6197963</c:v>
                </c:pt>
                <c:pt idx="111">
                  <c:v>-7.4179225000000004</c:v>
                </c:pt>
                <c:pt idx="112">
                  <c:v>-7.2337403</c:v>
                </c:pt>
                <c:pt idx="113">
                  <c:v>-7.0653838999999996</c:v>
                </c:pt>
                <c:pt idx="114">
                  <c:v>-6.9108710000000002</c:v>
                </c:pt>
                <c:pt idx="115">
                  <c:v>-6.7746142999999996</c:v>
                </c:pt>
                <c:pt idx="116">
                  <c:v>-6.6510138999999997</c:v>
                </c:pt>
                <c:pt idx="117">
                  <c:v>-6.5437770000000004</c:v>
                </c:pt>
                <c:pt idx="118">
                  <c:v>-6.4519853999999999</c:v>
                </c:pt>
                <c:pt idx="119">
                  <c:v>-6.3708090999999998</c:v>
                </c:pt>
                <c:pt idx="120">
                  <c:v>-6.3039303000000002</c:v>
                </c:pt>
                <c:pt idx="121">
                  <c:v>-6.2492603999999998</c:v>
                </c:pt>
                <c:pt idx="122">
                  <c:v>-6.2032651999999997</c:v>
                </c:pt>
                <c:pt idx="123">
                  <c:v>-6.1693844999999996</c:v>
                </c:pt>
                <c:pt idx="124">
                  <c:v>-6.1459918</c:v>
                </c:pt>
                <c:pt idx="125">
                  <c:v>-6.1355481000000003</c:v>
                </c:pt>
                <c:pt idx="126">
                  <c:v>-6.1353454999999997</c:v>
                </c:pt>
                <c:pt idx="127">
                  <c:v>-6.1441007000000001</c:v>
                </c:pt>
                <c:pt idx="128">
                  <c:v>-6.1659097999999997</c:v>
                </c:pt>
                <c:pt idx="129">
                  <c:v>-6.1960869000000001</c:v>
                </c:pt>
                <c:pt idx="130">
                  <c:v>-6.2330451</c:v>
                </c:pt>
                <c:pt idx="131">
                  <c:v>-6.2837939</c:v>
                </c:pt>
                <c:pt idx="132">
                  <c:v>-6.3437457000000004</c:v>
                </c:pt>
                <c:pt idx="133">
                  <c:v>-6.4053019999999998</c:v>
                </c:pt>
                <c:pt idx="134">
                  <c:v>-6.4724225999999998</c:v>
                </c:pt>
                <c:pt idx="135">
                  <c:v>-6.5404134000000003</c:v>
                </c:pt>
                <c:pt idx="136">
                  <c:v>-6.6086206000000001</c:v>
                </c:pt>
                <c:pt idx="137">
                  <c:v>-6.6765179999999997</c:v>
                </c:pt>
                <c:pt idx="138">
                  <c:v>-6.7378068000000004</c:v>
                </c:pt>
                <c:pt idx="139">
                  <c:v>-6.7943277000000002</c:v>
                </c:pt>
                <c:pt idx="140">
                  <c:v>-6.8418732000000002</c:v>
                </c:pt>
                <c:pt idx="141">
                  <c:v>-6.8797544999999998</c:v>
                </c:pt>
                <c:pt idx="142">
                  <c:v>-6.9103785000000002</c:v>
                </c:pt>
                <c:pt idx="143">
                  <c:v>-6.9318904999999997</c:v>
                </c:pt>
                <c:pt idx="144">
                  <c:v>-6.9476953000000004</c:v>
                </c:pt>
                <c:pt idx="145">
                  <c:v>-6.9580650000000004</c:v>
                </c:pt>
                <c:pt idx="146">
                  <c:v>-6.9613109</c:v>
                </c:pt>
                <c:pt idx="147">
                  <c:v>-6.9560180000000003</c:v>
                </c:pt>
                <c:pt idx="148">
                  <c:v>-6.9469241999999998</c:v>
                </c:pt>
                <c:pt idx="149">
                  <c:v>-6.9313754999999997</c:v>
                </c:pt>
                <c:pt idx="150">
                  <c:v>-6.9048556999999997</c:v>
                </c:pt>
                <c:pt idx="151">
                  <c:v>-6.8726735000000003</c:v>
                </c:pt>
                <c:pt idx="152">
                  <c:v>-6.8333858999999997</c:v>
                </c:pt>
                <c:pt idx="153">
                  <c:v>-6.7854853000000004</c:v>
                </c:pt>
                <c:pt idx="154">
                  <c:v>-6.7316661</c:v>
                </c:pt>
                <c:pt idx="155">
                  <c:v>-6.6708879000000003</c:v>
                </c:pt>
                <c:pt idx="156">
                  <c:v>-6.6081861999999996</c:v>
                </c:pt>
                <c:pt idx="157">
                  <c:v>-6.5354972</c:v>
                </c:pt>
                <c:pt idx="158">
                  <c:v>-6.4561324000000004</c:v>
                </c:pt>
                <c:pt idx="159">
                  <c:v>-6.3768792000000003</c:v>
                </c:pt>
                <c:pt idx="160">
                  <c:v>-6.2973895000000004</c:v>
                </c:pt>
                <c:pt idx="161">
                  <c:v>-6.2107333999999996</c:v>
                </c:pt>
                <c:pt idx="162">
                  <c:v>-6.1252326999999998</c:v>
                </c:pt>
                <c:pt idx="163">
                  <c:v>-6.0358356999999998</c:v>
                </c:pt>
                <c:pt idx="164">
                  <c:v>-5.9443697999999996</c:v>
                </c:pt>
                <c:pt idx="165">
                  <c:v>-5.856935</c:v>
                </c:pt>
                <c:pt idx="166">
                  <c:v>-5.7700782000000004</c:v>
                </c:pt>
                <c:pt idx="167">
                  <c:v>-5.6893969000000002</c:v>
                </c:pt>
                <c:pt idx="168">
                  <c:v>-5.6138668000000003</c:v>
                </c:pt>
                <c:pt idx="169">
                  <c:v>-5.5416774999999996</c:v>
                </c:pt>
                <c:pt idx="170">
                  <c:v>-5.4774184000000004</c:v>
                </c:pt>
                <c:pt idx="171">
                  <c:v>-5.4170784999999997</c:v>
                </c:pt>
                <c:pt idx="172">
                  <c:v>-5.3652762999999997</c:v>
                </c:pt>
                <c:pt idx="173">
                  <c:v>-5.3112636000000002</c:v>
                </c:pt>
                <c:pt idx="174">
                  <c:v>-5.2499646999999996</c:v>
                </c:pt>
                <c:pt idx="175">
                  <c:v>-5.1966242999999999</c:v>
                </c:pt>
                <c:pt idx="176">
                  <c:v>-5.1463089000000002</c:v>
                </c:pt>
                <c:pt idx="177">
                  <c:v>-5.1001167000000001</c:v>
                </c:pt>
                <c:pt idx="178">
                  <c:v>-5.0571389</c:v>
                </c:pt>
                <c:pt idx="179">
                  <c:v>-5.0169883000000004</c:v>
                </c:pt>
                <c:pt idx="180">
                  <c:v>-4.9807762999999996</c:v>
                </c:pt>
                <c:pt idx="181">
                  <c:v>-4.9461431999999999</c:v>
                </c:pt>
                <c:pt idx="182">
                  <c:v>-4.9245028</c:v>
                </c:pt>
                <c:pt idx="183">
                  <c:v>-4.9167427999999997</c:v>
                </c:pt>
                <c:pt idx="184">
                  <c:v>-4.9117179000000002</c:v>
                </c:pt>
                <c:pt idx="185">
                  <c:v>-4.9082173999999998</c:v>
                </c:pt>
                <c:pt idx="186">
                  <c:v>-4.9095635</c:v>
                </c:pt>
                <c:pt idx="187">
                  <c:v>-4.9135045999999996</c:v>
                </c:pt>
                <c:pt idx="188">
                  <c:v>-4.9229341</c:v>
                </c:pt>
                <c:pt idx="189">
                  <c:v>-4.9342646999999999</c:v>
                </c:pt>
                <c:pt idx="190">
                  <c:v>-4.9493784999999999</c:v>
                </c:pt>
                <c:pt idx="191">
                  <c:v>-4.9706054000000002</c:v>
                </c:pt>
                <c:pt idx="192">
                  <c:v>-4.995285</c:v>
                </c:pt>
                <c:pt idx="193">
                  <c:v>-5.0227155999999997</c:v>
                </c:pt>
                <c:pt idx="194">
                  <c:v>-5.0574884000000004</c:v>
                </c:pt>
                <c:pt idx="195">
                  <c:v>-5.0946506999999999</c:v>
                </c:pt>
                <c:pt idx="196">
                  <c:v>-5.1304597999999997</c:v>
                </c:pt>
                <c:pt idx="197">
                  <c:v>-5.1628132000000004</c:v>
                </c:pt>
                <c:pt idx="198">
                  <c:v>-5.193892</c:v>
                </c:pt>
                <c:pt idx="199">
                  <c:v>-5.2214536999999996</c:v>
                </c:pt>
                <c:pt idx="200">
                  <c:v>-5.2414746000000001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-4.3147263999999996</c:v>
                </c:pt>
                <c:pt idx="1">
                  <c:v>-4.3505158000000002</c:v>
                </c:pt>
                <c:pt idx="2">
                  <c:v>-4.3614820999999999</c:v>
                </c:pt>
                <c:pt idx="3">
                  <c:v>-4.3762759999999998</c:v>
                </c:pt>
                <c:pt idx="4">
                  <c:v>-4.3912277</c:v>
                </c:pt>
                <c:pt idx="5">
                  <c:v>-4.3978685999999998</c:v>
                </c:pt>
                <c:pt idx="6">
                  <c:v>-4.4228907</c:v>
                </c:pt>
                <c:pt idx="7">
                  <c:v>-4.4271507000000003</c:v>
                </c:pt>
                <c:pt idx="8">
                  <c:v>-4.4673432999999996</c:v>
                </c:pt>
                <c:pt idx="9">
                  <c:v>-4.5391712000000002</c:v>
                </c:pt>
                <c:pt idx="10">
                  <c:v>-4.6422067</c:v>
                </c:pt>
                <c:pt idx="11">
                  <c:v>-4.8174896</c:v>
                </c:pt>
                <c:pt idx="12">
                  <c:v>-5.0247808000000003</c:v>
                </c:pt>
                <c:pt idx="13">
                  <c:v>-5.2573090000000002</c:v>
                </c:pt>
                <c:pt idx="14">
                  <c:v>-5.5484270999999996</c:v>
                </c:pt>
                <c:pt idx="15">
                  <c:v>-5.8446297999999999</c:v>
                </c:pt>
                <c:pt idx="16">
                  <c:v>-6.1830020000000001</c:v>
                </c:pt>
                <c:pt idx="17">
                  <c:v>-6.5560479000000003</c:v>
                </c:pt>
                <c:pt idx="18">
                  <c:v>-6.9431061999999999</c:v>
                </c:pt>
                <c:pt idx="19">
                  <c:v>-7.3405718999999996</c:v>
                </c:pt>
                <c:pt idx="20">
                  <c:v>-7.7586455000000001</c:v>
                </c:pt>
                <c:pt idx="21">
                  <c:v>-8.1972989999999992</c:v>
                </c:pt>
                <c:pt idx="22">
                  <c:v>-8.6420326000000003</c:v>
                </c:pt>
                <c:pt idx="23">
                  <c:v>-9.0939054000000006</c:v>
                </c:pt>
                <c:pt idx="24">
                  <c:v>-9.5572777000000002</c:v>
                </c:pt>
                <c:pt idx="25">
                  <c:v>-9.9934492000000006</c:v>
                </c:pt>
                <c:pt idx="26">
                  <c:v>-10.414762</c:v>
                </c:pt>
                <c:pt idx="27">
                  <c:v>-10.802737</c:v>
                </c:pt>
                <c:pt idx="28">
                  <c:v>-11.137486000000001</c:v>
                </c:pt>
                <c:pt idx="29">
                  <c:v>-11.421037999999999</c:v>
                </c:pt>
                <c:pt idx="30">
                  <c:v>-11.675307999999999</c:v>
                </c:pt>
                <c:pt idx="31">
                  <c:v>-11.907272000000001</c:v>
                </c:pt>
                <c:pt idx="32">
                  <c:v>-12.065402000000001</c:v>
                </c:pt>
                <c:pt idx="33">
                  <c:v>-12.189511</c:v>
                </c:pt>
                <c:pt idx="34">
                  <c:v>-12.296526999999999</c:v>
                </c:pt>
                <c:pt idx="35">
                  <c:v>-12.374654</c:v>
                </c:pt>
                <c:pt idx="36">
                  <c:v>-12.414977</c:v>
                </c:pt>
                <c:pt idx="37">
                  <c:v>-12.474917</c:v>
                </c:pt>
                <c:pt idx="38">
                  <c:v>-12.533023999999999</c:v>
                </c:pt>
                <c:pt idx="39">
                  <c:v>-12.563783000000001</c:v>
                </c:pt>
                <c:pt idx="40">
                  <c:v>-12.576216000000001</c:v>
                </c:pt>
                <c:pt idx="41">
                  <c:v>-12.621886</c:v>
                </c:pt>
                <c:pt idx="42">
                  <c:v>-12.678383</c:v>
                </c:pt>
                <c:pt idx="43">
                  <c:v>-12.713153</c:v>
                </c:pt>
                <c:pt idx="44">
                  <c:v>-12.715168</c:v>
                </c:pt>
                <c:pt idx="45">
                  <c:v>-12.738702</c:v>
                </c:pt>
                <c:pt idx="46">
                  <c:v>-12.723926000000001</c:v>
                </c:pt>
                <c:pt idx="47">
                  <c:v>-12.663729999999999</c:v>
                </c:pt>
                <c:pt idx="48">
                  <c:v>-12.53984</c:v>
                </c:pt>
                <c:pt idx="49">
                  <c:v>-12.372028999999999</c:v>
                </c:pt>
                <c:pt idx="50">
                  <c:v>-12.167529999999999</c:v>
                </c:pt>
                <c:pt idx="51">
                  <c:v>-11.882059999999999</c:v>
                </c:pt>
                <c:pt idx="52">
                  <c:v>-11.596484999999999</c:v>
                </c:pt>
                <c:pt idx="53">
                  <c:v>-11.308567</c:v>
                </c:pt>
                <c:pt idx="54">
                  <c:v>-10.994272</c:v>
                </c:pt>
                <c:pt idx="55">
                  <c:v>-10.70265</c:v>
                </c:pt>
                <c:pt idx="56">
                  <c:v>-10.397650000000001</c:v>
                </c:pt>
                <c:pt idx="57">
                  <c:v>-10.134582999999999</c:v>
                </c:pt>
                <c:pt idx="58">
                  <c:v>-9.9190988999999998</c:v>
                </c:pt>
                <c:pt idx="59">
                  <c:v>-9.7106323000000003</c:v>
                </c:pt>
                <c:pt idx="60">
                  <c:v>-9.5529689999999992</c:v>
                </c:pt>
                <c:pt idx="61">
                  <c:v>-9.3968754000000008</c:v>
                </c:pt>
                <c:pt idx="62">
                  <c:v>-9.2768964999999994</c:v>
                </c:pt>
                <c:pt idx="63">
                  <c:v>-9.1837958999999998</c:v>
                </c:pt>
                <c:pt idx="64">
                  <c:v>-9.0952997</c:v>
                </c:pt>
                <c:pt idx="65">
                  <c:v>-9.0548468</c:v>
                </c:pt>
                <c:pt idx="66">
                  <c:v>-9.0228404999999992</c:v>
                </c:pt>
                <c:pt idx="67">
                  <c:v>-9.0058146000000008</c:v>
                </c:pt>
                <c:pt idx="68">
                  <c:v>-8.9897279999999995</c:v>
                </c:pt>
                <c:pt idx="69">
                  <c:v>-8.9751930000000009</c:v>
                </c:pt>
                <c:pt idx="70">
                  <c:v>-8.9815530999999993</c:v>
                </c:pt>
                <c:pt idx="71">
                  <c:v>-8.9652022999999996</c:v>
                </c:pt>
                <c:pt idx="72">
                  <c:v>-8.9658908999999998</c:v>
                </c:pt>
                <c:pt idx="73">
                  <c:v>-8.9494152000000007</c:v>
                </c:pt>
                <c:pt idx="74">
                  <c:v>-8.9318895000000005</c:v>
                </c:pt>
                <c:pt idx="75">
                  <c:v>-8.9352426999999999</c:v>
                </c:pt>
                <c:pt idx="76">
                  <c:v>-8.9244632999999993</c:v>
                </c:pt>
                <c:pt idx="77">
                  <c:v>-8.9328804000000002</c:v>
                </c:pt>
                <c:pt idx="78">
                  <c:v>-8.9323206000000006</c:v>
                </c:pt>
                <c:pt idx="79">
                  <c:v>-8.9188308999999997</c:v>
                </c:pt>
                <c:pt idx="80">
                  <c:v>-8.9175167000000002</c:v>
                </c:pt>
                <c:pt idx="81">
                  <c:v>-8.8793278000000004</c:v>
                </c:pt>
                <c:pt idx="82">
                  <c:v>-8.8643789000000002</c:v>
                </c:pt>
                <c:pt idx="83">
                  <c:v>-8.8504524</c:v>
                </c:pt>
                <c:pt idx="84">
                  <c:v>-8.8290500999999999</c:v>
                </c:pt>
                <c:pt idx="85">
                  <c:v>-8.8319758999999998</c:v>
                </c:pt>
                <c:pt idx="86">
                  <c:v>-8.8456688000000003</c:v>
                </c:pt>
                <c:pt idx="87">
                  <c:v>-8.9096136000000001</c:v>
                </c:pt>
                <c:pt idx="88">
                  <c:v>-9.0167093000000005</c:v>
                </c:pt>
                <c:pt idx="89">
                  <c:v>-9.1710004999999999</c:v>
                </c:pt>
                <c:pt idx="90">
                  <c:v>-9.4036635999999998</c:v>
                </c:pt>
                <c:pt idx="91">
                  <c:v>-9.6916571000000005</c:v>
                </c:pt>
                <c:pt idx="92">
                  <c:v>-10.047333999999999</c:v>
                </c:pt>
                <c:pt idx="93">
                  <c:v>-10.493706</c:v>
                </c:pt>
                <c:pt idx="94">
                  <c:v>-11.006345</c:v>
                </c:pt>
                <c:pt idx="95">
                  <c:v>-11.598735</c:v>
                </c:pt>
                <c:pt idx="96">
                  <c:v>-12.262772999999999</c:v>
                </c:pt>
                <c:pt idx="97">
                  <c:v>-12.996078000000001</c:v>
                </c:pt>
                <c:pt idx="98">
                  <c:v>-13.807839</c:v>
                </c:pt>
                <c:pt idx="99">
                  <c:v>-14.712056</c:v>
                </c:pt>
                <c:pt idx="100">
                  <c:v>-15.726666</c:v>
                </c:pt>
                <c:pt idx="101">
                  <c:v>-16.836770999999999</c:v>
                </c:pt>
                <c:pt idx="102">
                  <c:v>-17.943085</c:v>
                </c:pt>
                <c:pt idx="103">
                  <c:v>-18.903307000000002</c:v>
                </c:pt>
                <c:pt idx="104">
                  <c:v>-19.634926</c:v>
                </c:pt>
                <c:pt idx="105">
                  <c:v>-20.110529</c:v>
                </c:pt>
                <c:pt idx="106">
                  <c:v>-20.337536</c:v>
                </c:pt>
                <c:pt idx="107">
                  <c:v>-20.298275</c:v>
                </c:pt>
                <c:pt idx="108">
                  <c:v>-19.972857000000001</c:v>
                </c:pt>
                <c:pt idx="109">
                  <c:v>-19.36121</c:v>
                </c:pt>
                <c:pt idx="110">
                  <c:v>-18.478611000000001</c:v>
                </c:pt>
                <c:pt idx="111">
                  <c:v>-17.423663999999999</c:v>
                </c:pt>
                <c:pt idx="112">
                  <c:v>-16.353777000000001</c:v>
                </c:pt>
                <c:pt idx="113">
                  <c:v>-15.34896</c:v>
                </c:pt>
                <c:pt idx="114">
                  <c:v>-14.424515</c:v>
                </c:pt>
                <c:pt idx="115">
                  <c:v>-13.591494000000001</c:v>
                </c:pt>
                <c:pt idx="116">
                  <c:v>-12.857054</c:v>
                </c:pt>
                <c:pt idx="117">
                  <c:v>-12.22114</c:v>
                </c:pt>
                <c:pt idx="118">
                  <c:v>-11.668911</c:v>
                </c:pt>
                <c:pt idx="119">
                  <c:v>-11.187742999999999</c:v>
                </c:pt>
                <c:pt idx="120">
                  <c:v>-10.771345999999999</c:v>
                </c:pt>
                <c:pt idx="121">
                  <c:v>-10.410899000000001</c:v>
                </c:pt>
                <c:pt idx="122">
                  <c:v>-10.096837000000001</c:v>
                </c:pt>
                <c:pt idx="123">
                  <c:v>-9.8347387000000008</c:v>
                </c:pt>
                <c:pt idx="124">
                  <c:v>-9.6165380000000003</c:v>
                </c:pt>
                <c:pt idx="125">
                  <c:v>-9.4385957999999999</c:v>
                </c:pt>
                <c:pt idx="126">
                  <c:v>-9.2925444000000006</c:v>
                </c:pt>
                <c:pt idx="127">
                  <c:v>-9.1785908000000003</c:v>
                </c:pt>
                <c:pt idx="128">
                  <c:v>-9.1058178000000005</c:v>
                </c:pt>
                <c:pt idx="129">
                  <c:v>-9.0631485000000005</c:v>
                </c:pt>
                <c:pt idx="130">
                  <c:v>-9.0550566000000003</c:v>
                </c:pt>
                <c:pt idx="131">
                  <c:v>-9.0870934000000005</c:v>
                </c:pt>
                <c:pt idx="132">
                  <c:v>-9.1489077000000005</c:v>
                </c:pt>
                <c:pt idx="133">
                  <c:v>-9.2367792000000009</c:v>
                </c:pt>
                <c:pt idx="134">
                  <c:v>-9.3564738999999992</c:v>
                </c:pt>
                <c:pt idx="135">
                  <c:v>-9.5062274999999996</c:v>
                </c:pt>
                <c:pt idx="136">
                  <c:v>-9.7013531000000004</c:v>
                </c:pt>
                <c:pt idx="137">
                  <c:v>-9.9370326999999996</c:v>
                </c:pt>
                <c:pt idx="138">
                  <c:v>-10.202055</c:v>
                </c:pt>
                <c:pt idx="139">
                  <c:v>-10.520121</c:v>
                </c:pt>
                <c:pt idx="140">
                  <c:v>-10.876956</c:v>
                </c:pt>
                <c:pt idx="141">
                  <c:v>-11.284896</c:v>
                </c:pt>
                <c:pt idx="142">
                  <c:v>-11.733924999999999</c:v>
                </c:pt>
                <c:pt idx="143">
                  <c:v>-12.211040000000001</c:v>
                </c:pt>
                <c:pt idx="144">
                  <c:v>-12.736344000000001</c:v>
                </c:pt>
                <c:pt idx="145">
                  <c:v>-13.251464</c:v>
                </c:pt>
                <c:pt idx="146">
                  <c:v>-13.746067999999999</c:v>
                </c:pt>
                <c:pt idx="147">
                  <c:v>-14.208322000000001</c:v>
                </c:pt>
                <c:pt idx="148">
                  <c:v>-14.568597</c:v>
                </c:pt>
                <c:pt idx="149">
                  <c:v>-14.822367</c:v>
                </c:pt>
                <c:pt idx="150">
                  <c:v>-14.952057</c:v>
                </c:pt>
                <c:pt idx="151">
                  <c:v>-14.969993000000001</c:v>
                </c:pt>
                <c:pt idx="152">
                  <c:v>-14.878655999999999</c:v>
                </c:pt>
                <c:pt idx="153">
                  <c:v>-14.667693999999999</c:v>
                </c:pt>
                <c:pt idx="154">
                  <c:v>-14.391315000000001</c:v>
                </c:pt>
                <c:pt idx="155">
                  <c:v>-14.069798</c:v>
                </c:pt>
                <c:pt idx="156">
                  <c:v>-13.729010000000001</c:v>
                </c:pt>
                <c:pt idx="157">
                  <c:v>-13.422779999999999</c:v>
                </c:pt>
                <c:pt idx="158">
                  <c:v>-13.178618</c:v>
                </c:pt>
                <c:pt idx="159">
                  <c:v>-13.010959</c:v>
                </c:pt>
                <c:pt idx="160">
                  <c:v>-12.925264</c:v>
                </c:pt>
                <c:pt idx="161">
                  <c:v>-12.928811</c:v>
                </c:pt>
                <c:pt idx="162">
                  <c:v>-13.012578</c:v>
                </c:pt>
                <c:pt idx="163">
                  <c:v>-13.176012</c:v>
                </c:pt>
                <c:pt idx="164">
                  <c:v>-13.410507000000001</c:v>
                </c:pt>
                <c:pt idx="165">
                  <c:v>-13.708249</c:v>
                </c:pt>
                <c:pt idx="166">
                  <c:v>-14.051738</c:v>
                </c:pt>
                <c:pt idx="167">
                  <c:v>-14.437843000000001</c:v>
                </c:pt>
                <c:pt idx="168">
                  <c:v>-14.853702999999999</c:v>
                </c:pt>
                <c:pt idx="169">
                  <c:v>-15.286001000000001</c:v>
                </c:pt>
                <c:pt idx="170">
                  <c:v>-15.721743</c:v>
                </c:pt>
                <c:pt idx="171">
                  <c:v>-16.16987</c:v>
                </c:pt>
                <c:pt idx="172">
                  <c:v>-16.608101000000001</c:v>
                </c:pt>
                <c:pt idx="173">
                  <c:v>-17.013770999999998</c:v>
                </c:pt>
                <c:pt idx="174">
                  <c:v>-17.463630999999999</c:v>
                </c:pt>
                <c:pt idx="175">
                  <c:v>-17.933900999999999</c:v>
                </c:pt>
                <c:pt idx="176">
                  <c:v>-18.366018</c:v>
                </c:pt>
                <c:pt idx="177">
                  <c:v>-18.773657</c:v>
                </c:pt>
                <c:pt idx="178">
                  <c:v>-19.212955000000001</c:v>
                </c:pt>
                <c:pt idx="179">
                  <c:v>-19.629414000000001</c:v>
                </c:pt>
                <c:pt idx="180">
                  <c:v>-20.009053999999999</c:v>
                </c:pt>
                <c:pt idx="181">
                  <c:v>-20.312548</c:v>
                </c:pt>
                <c:pt idx="182">
                  <c:v>-20.564508</c:v>
                </c:pt>
                <c:pt idx="183">
                  <c:v>-20.650977999999999</c:v>
                </c:pt>
                <c:pt idx="184">
                  <c:v>-20.596454999999999</c:v>
                </c:pt>
                <c:pt idx="185">
                  <c:v>-20.428523999999999</c:v>
                </c:pt>
                <c:pt idx="186">
                  <c:v>-20.139643</c:v>
                </c:pt>
                <c:pt idx="187">
                  <c:v>-19.678287999999998</c:v>
                </c:pt>
                <c:pt idx="188">
                  <c:v>-19.098713</c:v>
                </c:pt>
                <c:pt idx="189">
                  <c:v>-18.400644</c:v>
                </c:pt>
                <c:pt idx="190">
                  <c:v>-17.638625999999999</c:v>
                </c:pt>
                <c:pt idx="191">
                  <c:v>-16.819915999999999</c:v>
                </c:pt>
                <c:pt idx="192">
                  <c:v>-15.98399</c:v>
                </c:pt>
                <c:pt idx="193">
                  <c:v>-15.150437999999999</c:v>
                </c:pt>
                <c:pt idx="194">
                  <c:v>-14.330031</c:v>
                </c:pt>
                <c:pt idx="195">
                  <c:v>-13.528261000000001</c:v>
                </c:pt>
                <c:pt idx="196">
                  <c:v>-12.758264</c:v>
                </c:pt>
                <c:pt idx="197">
                  <c:v>-12.087903000000001</c:v>
                </c:pt>
                <c:pt idx="198">
                  <c:v>-11.525065</c:v>
                </c:pt>
                <c:pt idx="199">
                  <c:v>-11.061495000000001</c:v>
                </c:pt>
                <c:pt idx="200">
                  <c:v>-10.684053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2"/>
      </c:valAx>
      <c:valAx>
        <c:axId val="113181824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907395073570272"/>
          <c:y val="0.67052238261883934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</a:p>
        </c:rich>
      </c:tx>
      <c:layout>
        <c:manualLayout>
          <c:xMode val="edge"/>
          <c:yMode val="edge"/>
          <c:x val="0.39778725021602179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-2.2412264</c:v>
                </c:pt>
                <c:pt idx="1">
                  <c:v>-2.3133686</c:v>
                </c:pt>
                <c:pt idx="2">
                  <c:v>-2.4699551999999998</c:v>
                </c:pt>
                <c:pt idx="3">
                  <c:v>-2.7448560999999998</c:v>
                </c:pt>
                <c:pt idx="4">
                  <c:v>-3.1268417999999998</c:v>
                </c:pt>
                <c:pt idx="5">
                  <c:v>-3.6341440999999999</c:v>
                </c:pt>
                <c:pt idx="6">
                  <c:v>-4.2577419000000001</c:v>
                </c:pt>
                <c:pt idx="7">
                  <c:v>-4.9193530000000001</c:v>
                </c:pt>
                <c:pt idx="8">
                  <c:v>-5.5651001999999998</c:v>
                </c:pt>
                <c:pt idx="9">
                  <c:v>-6.1603079000000003</c:v>
                </c:pt>
                <c:pt idx="10">
                  <c:v>-6.7226309999999998</c:v>
                </c:pt>
                <c:pt idx="11">
                  <c:v>-7.2801185000000004</c:v>
                </c:pt>
                <c:pt idx="12">
                  <c:v>-7.8321003999999999</c:v>
                </c:pt>
                <c:pt idx="13">
                  <c:v>-8.3874378000000007</c:v>
                </c:pt>
                <c:pt idx="14">
                  <c:v>-8.9484062000000009</c:v>
                </c:pt>
                <c:pt idx="15">
                  <c:v>-9.5006657000000008</c:v>
                </c:pt>
                <c:pt idx="16">
                  <c:v>-9.9801997999999994</c:v>
                </c:pt>
                <c:pt idx="17">
                  <c:v>-10.415573</c:v>
                </c:pt>
                <c:pt idx="18">
                  <c:v>-10.822081000000001</c:v>
                </c:pt>
                <c:pt idx="19">
                  <c:v>-11.251255</c:v>
                </c:pt>
                <c:pt idx="20">
                  <c:v>-11.634496</c:v>
                </c:pt>
                <c:pt idx="21">
                  <c:v>-11.981659000000001</c:v>
                </c:pt>
                <c:pt idx="22">
                  <c:v>-12.329228000000001</c:v>
                </c:pt>
                <c:pt idx="23">
                  <c:v>-12.620485</c:v>
                </c:pt>
                <c:pt idx="24">
                  <c:v>-12.89404</c:v>
                </c:pt>
                <c:pt idx="25">
                  <c:v>-13.097357000000001</c:v>
                </c:pt>
                <c:pt idx="26">
                  <c:v>-13.476568</c:v>
                </c:pt>
                <c:pt idx="27">
                  <c:v>-13.839295999999999</c:v>
                </c:pt>
                <c:pt idx="28">
                  <c:v>-14.294057</c:v>
                </c:pt>
                <c:pt idx="29">
                  <c:v>-14.701392</c:v>
                </c:pt>
                <c:pt idx="30">
                  <c:v>-15.307410000000001</c:v>
                </c:pt>
                <c:pt idx="31">
                  <c:v>-15.790179</c:v>
                </c:pt>
                <c:pt idx="32">
                  <c:v>-16.178474000000001</c:v>
                </c:pt>
                <c:pt idx="33">
                  <c:v>-16.592469999999999</c:v>
                </c:pt>
                <c:pt idx="34">
                  <c:v>-16.988900999999998</c:v>
                </c:pt>
                <c:pt idx="35">
                  <c:v>-17.324223</c:v>
                </c:pt>
                <c:pt idx="36">
                  <c:v>-17.644031999999999</c:v>
                </c:pt>
                <c:pt idx="37">
                  <c:v>-18.177876000000001</c:v>
                </c:pt>
                <c:pt idx="38">
                  <c:v>-18.508036000000001</c:v>
                </c:pt>
                <c:pt idx="39">
                  <c:v>-18.902692999999999</c:v>
                </c:pt>
                <c:pt idx="40">
                  <c:v>-19.277639000000001</c:v>
                </c:pt>
                <c:pt idx="41">
                  <c:v>-19.709026000000001</c:v>
                </c:pt>
                <c:pt idx="42">
                  <c:v>-20.124314999999999</c:v>
                </c:pt>
                <c:pt idx="43">
                  <c:v>-20.645672000000001</c:v>
                </c:pt>
                <c:pt idx="44">
                  <c:v>-21.539187999999999</c:v>
                </c:pt>
                <c:pt idx="45">
                  <c:v>-22.114015999999999</c:v>
                </c:pt>
                <c:pt idx="46">
                  <c:v>-22.624371</c:v>
                </c:pt>
                <c:pt idx="47">
                  <c:v>-22.841318000000001</c:v>
                </c:pt>
                <c:pt idx="48">
                  <c:v>-23.011479999999999</c:v>
                </c:pt>
                <c:pt idx="49">
                  <c:v>-22.464243</c:v>
                </c:pt>
                <c:pt idx="50">
                  <c:v>-22.033795999999999</c:v>
                </c:pt>
                <c:pt idx="51">
                  <c:v>-21.360099999999999</c:v>
                </c:pt>
                <c:pt idx="52">
                  <c:v>-20.699269999999999</c:v>
                </c:pt>
                <c:pt idx="53">
                  <c:v>-19.802246</c:v>
                </c:pt>
                <c:pt idx="54">
                  <c:v>-19.152595999999999</c:v>
                </c:pt>
                <c:pt idx="55">
                  <c:v>-18.314291000000001</c:v>
                </c:pt>
                <c:pt idx="56">
                  <c:v>-17.675049000000001</c:v>
                </c:pt>
                <c:pt idx="57">
                  <c:v>-16.845763999999999</c:v>
                </c:pt>
                <c:pt idx="58">
                  <c:v>-16.391338000000001</c:v>
                </c:pt>
                <c:pt idx="59">
                  <c:v>-15.704276999999999</c:v>
                </c:pt>
                <c:pt idx="60">
                  <c:v>-15.350600999999999</c:v>
                </c:pt>
                <c:pt idx="61">
                  <c:v>-14.857142</c:v>
                </c:pt>
                <c:pt idx="62">
                  <c:v>-14.583325</c:v>
                </c:pt>
                <c:pt idx="63">
                  <c:v>-14.23048</c:v>
                </c:pt>
                <c:pt idx="64">
                  <c:v>-13.866683999999999</c:v>
                </c:pt>
                <c:pt idx="65">
                  <c:v>-13.658511000000001</c:v>
                </c:pt>
                <c:pt idx="66">
                  <c:v>-13.3262</c:v>
                </c:pt>
                <c:pt idx="67">
                  <c:v>-13.281992000000001</c:v>
                </c:pt>
                <c:pt idx="68">
                  <c:v>-12.843666000000001</c:v>
                </c:pt>
                <c:pt idx="69">
                  <c:v>-12.907085</c:v>
                </c:pt>
                <c:pt idx="70">
                  <c:v>-12.430728</c:v>
                </c:pt>
                <c:pt idx="71">
                  <c:v>-12.283752</c:v>
                </c:pt>
                <c:pt idx="72">
                  <c:v>-11.869820000000001</c:v>
                </c:pt>
                <c:pt idx="73">
                  <c:v>-11.763591</c:v>
                </c:pt>
                <c:pt idx="74">
                  <c:v>-11.540452</c:v>
                </c:pt>
                <c:pt idx="75">
                  <c:v>-11.377471999999999</c:v>
                </c:pt>
                <c:pt idx="76">
                  <c:v>-11.200544000000001</c:v>
                </c:pt>
                <c:pt idx="77">
                  <c:v>-10.868546</c:v>
                </c:pt>
                <c:pt idx="78">
                  <c:v>-10.798157</c:v>
                </c:pt>
                <c:pt idx="79">
                  <c:v>-10.452785</c:v>
                </c:pt>
                <c:pt idx="80">
                  <c:v>-10.38883</c:v>
                </c:pt>
                <c:pt idx="81">
                  <c:v>-10.254495</c:v>
                </c:pt>
                <c:pt idx="82">
                  <c:v>-10.384625</c:v>
                </c:pt>
                <c:pt idx="83">
                  <c:v>-10.330045</c:v>
                </c:pt>
                <c:pt idx="84">
                  <c:v>-10.342014000000001</c:v>
                </c:pt>
                <c:pt idx="85">
                  <c:v>-10.412353</c:v>
                </c:pt>
                <c:pt idx="86">
                  <c:v>-10.574792</c:v>
                </c:pt>
                <c:pt idx="87">
                  <c:v>-10.702792000000001</c:v>
                </c:pt>
                <c:pt idx="88">
                  <c:v>-10.888108000000001</c:v>
                </c:pt>
                <c:pt idx="89">
                  <c:v>-11.252397</c:v>
                </c:pt>
                <c:pt idx="90">
                  <c:v>-11.558638999999999</c:v>
                </c:pt>
                <c:pt idx="91">
                  <c:v>-12.122693999999999</c:v>
                </c:pt>
                <c:pt idx="92">
                  <c:v>-12.526301999999999</c:v>
                </c:pt>
                <c:pt idx="93">
                  <c:v>-13.280854</c:v>
                </c:pt>
                <c:pt idx="94">
                  <c:v>-13.999503000000001</c:v>
                </c:pt>
                <c:pt idx="95">
                  <c:v>-15.051413999999999</c:v>
                </c:pt>
                <c:pt idx="96">
                  <c:v>-15.891093</c:v>
                </c:pt>
                <c:pt idx="97">
                  <c:v>-17.205836999999999</c:v>
                </c:pt>
                <c:pt idx="98">
                  <c:v>-17.948523000000002</c:v>
                </c:pt>
                <c:pt idx="99">
                  <c:v>-18.339013999999999</c:v>
                </c:pt>
                <c:pt idx="100">
                  <c:v>-18.041964</c:v>
                </c:pt>
                <c:pt idx="101">
                  <c:v>-17.955127999999998</c:v>
                </c:pt>
                <c:pt idx="102">
                  <c:v>-16.990670999999999</c:v>
                </c:pt>
                <c:pt idx="103">
                  <c:v>-15.901111999999999</c:v>
                </c:pt>
                <c:pt idx="104">
                  <c:v>-15.205173</c:v>
                </c:pt>
                <c:pt idx="105">
                  <c:v>-14.626322</c:v>
                </c:pt>
                <c:pt idx="106">
                  <c:v>-13.617907000000001</c:v>
                </c:pt>
                <c:pt idx="107">
                  <c:v>-13.118437999999999</c:v>
                </c:pt>
                <c:pt idx="108">
                  <c:v>-12.803993</c:v>
                </c:pt>
                <c:pt idx="109">
                  <c:v>-12.328037999999999</c:v>
                </c:pt>
                <c:pt idx="110">
                  <c:v>-12.017701000000001</c:v>
                </c:pt>
                <c:pt idx="111">
                  <c:v>-11.625665</c:v>
                </c:pt>
                <c:pt idx="112">
                  <c:v>-11.23945</c:v>
                </c:pt>
                <c:pt idx="113">
                  <c:v>-10.885035</c:v>
                </c:pt>
                <c:pt idx="114">
                  <c:v>-10.551116</c:v>
                </c:pt>
                <c:pt idx="115">
                  <c:v>-10.192945</c:v>
                </c:pt>
                <c:pt idx="116">
                  <c:v>-9.9366845999999995</c:v>
                </c:pt>
                <c:pt idx="117">
                  <c:v>-9.6349716000000001</c:v>
                </c:pt>
                <c:pt idx="118">
                  <c:v>-9.3429365000000004</c:v>
                </c:pt>
                <c:pt idx="119">
                  <c:v>-9.0843143000000008</c:v>
                </c:pt>
                <c:pt idx="120">
                  <c:v>-8.8461026999999994</c:v>
                </c:pt>
                <c:pt idx="121">
                  <c:v>-8.6222563000000001</c:v>
                </c:pt>
                <c:pt idx="122">
                  <c:v>-8.4984664999999993</c:v>
                </c:pt>
                <c:pt idx="123">
                  <c:v>-8.4623355999999994</c:v>
                </c:pt>
                <c:pt idx="124">
                  <c:v>-8.4533433999999996</c:v>
                </c:pt>
                <c:pt idx="125">
                  <c:v>-8.4951533999999995</c:v>
                </c:pt>
                <c:pt idx="126">
                  <c:v>-8.7415942999999992</c:v>
                </c:pt>
                <c:pt idx="127">
                  <c:v>-9.0558490999999997</c:v>
                </c:pt>
                <c:pt idx="128">
                  <c:v>-9.3059501999999998</c:v>
                </c:pt>
                <c:pt idx="129">
                  <c:v>-9.5919837999999995</c:v>
                </c:pt>
                <c:pt idx="130">
                  <c:v>-10.144945999999999</c:v>
                </c:pt>
                <c:pt idx="131">
                  <c:v>-10.764222</c:v>
                </c:pt>
                <c:pt idx="132">
                  <c:v>-11.161051</c:v>
                </c:pt>
                <c:pt idx="133">
                  <c:v>-11.601006999999999</c:v>
                </c:pt>
                <c:pt idx="134">
                  <c:v>-11.899820999999999</c:v>
                </c:pt>
                <c:pt idx="135">
                  <c:v>-12.286702999999999</c:v>
                </c:pt>
                <c:pt idx="136">
                  <c:v>-12.566056</c:v>
                </c:pt>
                <c:pt idx="137">
                  <c:v>-13.01873</c:v>
                </c:pt>
                <c:pt idx="138">
                  <c:v>-13.34741</c:v>
                </c:pt>
                <c:pt idx="139">
                  <c:v>-13.756444</c:v>
                </c:pt>
                <c:pt idx="140">
                  <c:v>-13.758561</c:v>
                </c:pt>
                <c:pt idx="141">
                  <c:v>-13.549103000000001</c:v>
                </c:pt>
                <c:pt idx="142">
                  <c:v>-13.260346</c:v>
                </c:pt>
                <c:pt idx="143">
                  <c:v>-12.998308</c:v>
                </c:pt>
                <c:pt idx="144">
                  <c:v>-12.763225</c:v>
                </c:pt>
                <c:pt idx="145">
                  <c:v>-12.595927</c:v>
                </c:pt>
                <c:pt idx="146">
                  <c:v>-12.579592999999999</c:v>
                </c:pt>
                <c:pt idx="147">
                  <c:v>-12.629084000000001</c:v>
                </c:pt>
                <c:pt idx="148">
                  <c:v>-12.81687</c:v>
                </c:pt>
                <c:pt idx="149">
                  <c:v>-13.083989000000001</c:v>
                </c:pt>
                <c:pt idx="150">
                  <c:v>-13.448226</c:v>
                </c:pt>
                <c:pt idx="151">
                  <c:v>-13.834415</c:v>
                </c:pt>
                <c:pt idx="152">
                  <c:v>-14.324301</c:v>
                </c:pt>
                <c:pt idx="153">
                  <c:v>-14.666803</c:v>
                </c:pt>
                <c:pt idx="154">
                  <c:v>-14.719688</c:v>
                </c:pt>
                <c:pt idx="155">
                  <c:v>-15.029563</c:v>
                </c:pt>
                <c:pt idx="156">
                  <c:v>-15.319599</c:v>
                </c:pt>
                <c:pt idx="157">
                  <c:v>-15.421378000000001</c:v>
                </c:pt>
                <c:pt idx="158">
                  <c:v>-15.484346</c:v>
                </c:pt>
                <c:pt idx="159">
                  <c:v>-16.061668000000001</c:v>
                </c:pt>
                <c:pt idx="160">
                  <c:v>-16.285748999999999</c:v>
                </c:pt>
                <c:pt idx="161">
                  <c:v>-16.613513999999999</c:v>
                </c:pt>
                <c:pt idx="162">
                  <c:v>-16.953291</c:v>
                </c:pt>
                <c:pt idx="163">
                  <c:v>-17.489688999999998</c:v>
                </c:pt>
                <c:pt idx="164">
                  <c:v>-17.784264</c:v>
                </c:pt>
                <c:pt idx="165">
                  <c:v>-18.268060999999999</c:v>
                </c:pt>
                <c:pt idx="166">
                  <c:v>-18.666447000000002</c:v>
                </c:pt>
                <c:pt idx="167">
                  <c:v>-19.266033</c:v>
                </c:pt>
                <c:pt idx="168">
                  <c:v>-20.175646</c:v>
                </c:pt>
                <c:pt idx="169">
                  <c:v>-21.311529</c:v>
                </c:pt>
                <c:pt idx="170">
                  <c:v>-22.361022999999999</c:v>
                </c:pt>
                <c:pt idx="171">
                  <c:v>-23.216467000000002</c:v>
                </c:pt>
                <c:pt idx="172">
                  <c:v>-23.536332999999999</c:v>
                </c:pt>
                <c:pt idx="173">
                  <c:v>-23.023806</c:v>
                </c:pt>
                <c:pt idx="174">
                  <c:v>-21.803920999999999</c:v>
                </c:pt>
                <c:pt idx="175">
                  <c:v>-20.118922999999999</c:v>
                </c:pt>
                <c:pt idx="176">
                  <c:v>-18.246672</c:v>
                </c:pt>
                <c:pt idx="177">
                  <c:v>-16.511994999999999</c:v>
                </c:pt>
                <c:pt idx="178">
                  <c:v>-14.971657</c:v>
                </c:pt>
                <c:pt idx="179">
                  <c:v>-13.616232</c:v>
                </c:pt>
                <c:pt idx="180">
                  <c:v>-12.439942</c:v>
                </c:pt>
                <c:pt idx="181">
                  <c:v>-11.408996999999999</c:v>
                </c:pt>
                <c:pt idx="182">
                  <c:v>-10.485942</c:v>
                </c:pt>
                <c:pt idx="183">
                  <c:v>-9.6715125999999998</c:v>
                </c:pt>
                <c:pt idx="184">
                  <c:v>-8.9647769999999998</c:v>
                </c:pt>
                <c:pt idx="185">
                  <c:v>-8.3348761000000007</c:v>
                </c:pt>
                <c:pt idx="186">
                  <c:v>-7.7875804999999998</c:v>
                </c:pt>
                <c:pt idx="187">
                  <c:v>-7.3156309000000004</c:v>
                </c:pt>
                <c:pt idx="188">
                  <c:v>-6.9033718000000004</c:v>
                </c:pt>
                <c:pt idx="189">
                  <c:v>-6.5463490000000002</c:v>
                </c:pt>
                <c:pt idx="190">
                  <c:v>-6.2444519999999999</c:v>
                </c:pt>
                <c:pt idx="191">
                  <c:v>-5.9891281000000003</c:v>
                </c:pt>
                <c:pt idx="192">
                  <c:v>-5.7737464999999997</c:v>
                </c:pt>
                <c:pt idx="193">
                  <c:v>-5.5958943000000003</c:v>
                </c:pt>
                <c:pt idx="194">
                  <c:v>-5.4525231999999999</c:v>
                </c:pt>
                <c:pt idx="195">
                  <c:v>-5.3453846</c:v>
                </c:pt>
                <c:pt idx="196">
                  <c:v>-5.2584624</c:v>
                </c:pt>
                <c:pt idx="197">
                  <c:v>-5.2067965999999997</c:v>
                </c:pt>
                <c:pt idx="198">
                  <c:v>-5.1785030000000001</c:v>
                </c:pt>
                <c:pt idx="199">
                  <c:v>-5.1661463000000003</c:v>
                </c:pt>
                <c:pt idx="200">
                  <c:v>-5.1612214999999999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-3.6532936</c:v>
                </c:pt>
                <c:pt idx="1">
                  <c:v>-4.0917539999999999</c:v>
                </c:pt>
                <c:pt idx="2">
                  <c:v>-4.5941805999999996</c:v>
                </c:pt>
                <c:pt idx="3">
                  <c:v>-5.1587081000000001</c:v>
                </c:pt>
                <c:pt idx="4">
                  <c:v>-5.593483</c:v>
                </c:pt>
                <c:pt idx="5">
                  <c:v>-5.9847111999999996</c:v>
                </c:pt>
                <c:pt idx="6">
                  <c:v>-6.2311591999999996</c:v>
                </c:pt>
                <c:pt idx="7">
                  <c:v>-6.4746366000000002</c:v>
                </c:pt>
                <c:pt idx="8">
                  <c:v>-6.6655736000000001</c:v>
                </c:pt>
                <c:pt idx="9">
                  <c:v>-6.8801655999999998</c:v>
                </c:pt>
                <c:pt idx="10">
                  <c:v>-6.9911884999999998</c:v>
                </c:pt>
                <c:pt idx="11">
                  <c:v>-7.142849</c:v>
                </c:pt>
                <c:pt idx="12">
                  <c:v>-7.2475486</c:v>
                </c:pt>
                <c:pt idx="13">
                  <c:v>-7.3403511000000004</c:v>
                </c:pt>
                <c:pt idx="14">
                  <c:v>-7.4344225000000002</c:v>
                </c:pt>
                <c:pt idx="15">
                  <c:v>-7.5115775999999999</c:v>
                </c:pt>
                <c:pt idx="16">
                  <c:v>-7.5803056</c:v>
                </c:pt>
                <c:pt idx="17">
                  <c:v>-7.6846962000000003</c:v>
                </c:pt>
                <c:pt idx="18">
                  <c:v>-7.7937707999999999</c:v>
                </c:pt>
                <c:pt idx="19">
                  <c:v>-7.8537660000000002</c:v>
                </c:pt>
                <c:pt idx="20">
                  <c:v>-7.9190249000000001</c:v>
                </c:pt>
                <c:pt idx="21">
                  <c:v>-8.0253267000000008</c:v>
                </c:pt>
                <c:pt idx="22">
                  <c:v>-8.0589676000000008</c:v>
                </c:pt>
                <c:pt idx="23">
                  <c:v>-8.1660079999999997</c:v>
                </c:pt>
                <c:pt idx="24">
                  <c:v>-8.3044642999999994</c:v>
                </c:pt>
                <c:pt idx="25">
                  <c:v>-8.4841441999999994</c:v>
                </c:pt>
                <c:pt idx="26">
                  <c:v>-8.6388034999999999</c:v>
                </c:pt>
                <c:pt idx="27">
                  <c:v>-8.8228340000000003</c:v>
                </c:pt>
                <c:pt idx="28">
                  <c:v>-8.9431744000000002</c:v>
                </c:pt>
                <c:pt idx="29">
                  <c:v>-9.0892601000000006</c:v>
                </c:pt>
                <c:pt idx="30">
                  <c:v>-9.1356734999999993</c:v>
                </c:pt>
                <c:pt idx="31">
                  <c:v>-9.2303619000000001</c:v>
                </c:pt>
                <c:pt idx="32">
                  <c:v>-9.3821764000000005</c:v>
                </c:pt>
                <c:pt idx="33">
                  <c:v>-9.5864896999999996</c:v>
                </c:pt>
                <c:pt idx="34">
                  <c:v>-9.6553392000000002</c:v>
                </c:pt>
                <c:pt idx="35">
                  <c:v>-9.8329248000000007</c:v>
                </c:pt>
                <c:pt idx="36">
                  <c:v>-9.9866227999999992</c:v>
                </c:pt>
                <c:pt idx="37">
                  <c:v>-10.002253</c:v>
                </c:pt>
                <c:pt idx="38">
                  <c:v>-10.072474</c:v>
                </c:pt>
                <c:pt idx="39">
                  <c:v>-10.201706</c:v>
                </c:pt>
                <c:pt idx="40">
                  <c:v>-10.388</c:v>
                </c:pt>
                <c:pt idx="41">
                  <c:v>-10.482275</c:v>
                </c:pt>
                <c:pt idx="42">
                  <c:v>-10.718024</c:v>
                </c:pt>
                <c:pt idx="43">
                  <c:v>-10.816545</c:v>
                </c:pt>
                <c:pt idx="44">
                  <c:v>-11.106125</c:v>
                </c:pt>
                <c:pt idx="45">
                  <c:v>-11.202529</c:v>
                </c:pt>
                <c:pt idx="46">
                  <c:v>-11.416293</c:v>
                </c:pt>
                <c:pt idx="47">
                  <c:v>-11.485732</c:v>
                </c:pt>
                <c:pt idx="48">
                  <c:v>-11.641458</c:v>
                </c:pt>
                <c:pt idx="49">
                  <c:v>-11.547179</c:v>
                </c:pt>
                <c:pt idx="50">
                  <c:v>-11.596209</c:v>
                </c:pt>
                <c:pt idx="51">
                  <c:v>-11.576214999999999</c:v>
                </c:pt>
                <c:pt idx="52">
                  <c:v>-11.706955000000001</c:v>
                </c:pt>
                <c:pt idx="53">
                  <c:v>-11.827399</c:v>
                </c:pt>
                <c:pt idx="54">
                  <c:v>-11.956571</c:v>
                </c:pt>
                <c:pt idx="55">
                  <c:v>-12.122278</c:v>
                </c:pt>
                <c:pt idx="56">
                  <c:v>-12.264608000000001</c:v>
                </c:pt>
                <c:pt idx="57">
                  <c:v>-12.482494000000001</c:v>
                </c:pt>
                <c:pt idx="58">
                  <c:v>-12.634786999999999</c:v>
                </c:pt>
                <c:pt idx="59">
                  <c:v>-12.965794000000001</c:v>
                </c:pt>
                <c:pt idx="60">
                  <c:v>-13.200706</c:v>
                </c:pt>
                <c:pt idx="61">
                  <c:v>-13.519550000000001</c:v>
                </c:pt>
                <c:pt idx="62">
                  <c:v>-13.722122000000001</c:v>
                </c:pt>
                <c:pt idx="63">
                  <c:v>-13.905052</c:v>
                </c:pt>
                <c:pt idx="64">
                  <c:v>-14.022489</c:v>
                </c:pt>
                <c:pt idx="65">
                  <c:v>-14.167581999999999</c:v>
                </c:pt>
                <c:pt idx="66">
                  <c:v>-14.30616</c:v>
                </c:pt>
                <c:pt idx="67">
                  <c:v>-14.416396000000001</c:v>
                </c:pt>
                <c:pt idx="68">
                  <c:v>-14.603052999999999</c:v>
                </c:pt>
                <c:pt idx="69">
                  <c:v>-14.7569</c:v>
                </c:pt>
                <c:pt idx="70">
                  <c:v>-14.959198000000001</c:v>
                </c:pt>
                <c:pt idx="71">
                  <c:v>-15.150876</c:v>
                </c:pt>
                <c:pt idx="72">
                  <c:v>-15.400001</c:v>
                </c:pt>
                <c:pt idx="73">
                  <c:v>-15.667623000000001</c:v>
                </c:pt>
                <c:pt idx="74">
                  <c:v>-15.907812</c:v>
                </c:pt>
                <c:pt idx="75">
                  <c:v>-16.104538000000002</c:v>
                </c:pt>
                <c:pt idx="76">
                  <c:v>-16.219550999999999</c:v>
                </c:pt>
                <c:pt idx="77">
                  <c:v>-16.359860999999999</c:v>
                </c:pt>
                <c:pt idx="78">
                  <c:v>-16.422884</c:v>
                </c:pt>
                <c:pt idx="79">
                  <c:v>-16.563410000000001</c:v>
                </c:pt>
                <c:pt idx="80">
                  <c:v>-16.584074000000001</c:v>
                </c:pt>
                <c:pt idx="81">
                  <c:v>-16.592348000000001</c:v>
                </c:pt>
                <c:pt idx="82">
                  <c:v>-16.452017000000001</c:v>
                </c:pt>
                <c:pt idx="83">
                  <c:v>-16.171726</c:v>
                </c:pt>
                <c:pt idx="84">
                  <c:v>-15.754127</c:v>
                </c:pt>
                <c:pt idx="85">
                  <c:v>-15.294566</c:v>
                </c:pt>
                <c:pt idx="86">
                  <c:v>-14.785971</c:v>
                </c:pt>
                <c:pt idx="87">
                  <c:v>-14.29133</c:v>
                </c:pt>
                <c:pt idx="88">
                  <c:v>-13.766864999999999</c:v>
                </c:pt>
                <c:pt idx="89">
                  <c:v>-13.232818</c:v>
                </c:pt>
                <c:pt idx="90">
                  <c:v>-12.808539</c:v>
                </c:pt>
                <c:pt idx="91">
                  <c:v>-12.320498000000001</c:v>
                </c:pt>
                <c:pt idx="92">
                  <c:v>-11.87274</c:v>
                </c:pt>
                <c:pt idx="93">
                  <c:v>-11.484238</c:v>
                </c:pt>
                <c:pt idx="94">
                  <c:v>-11.142443</c:v>
                </c:pt>
                <c:pt idx="95">
                  <c:v>-10.726409</c:v>
                </c:pt>
                <c:pt idx="96">
                  <c:v>-10.352779</c:v>
                </c:pt>
                <c:pt idx="97">
                  <c:v>-9.5737828999999994</c:v>
                </c:pt>
                <c:pt idx="98">
                  <c:v>-8.8899088000000006</c:v>
                </c:pt>
                <c:pt idx="99">
                  <c:v>-8.1703644000000004</c:v>
                </c:pt>
                <c:pt idx="100">
                  <c:v>-7.4681782999999999</c:v>
                </c:pt>
                <c:pt idx="101">
                  <c:v>-7.0007672000000003</c:v>
                </c:pt>
                <c:pt idx="102">
                  <c:v>-6.8359151000000002</c:v>
                </c:pt>
                <c:pt idx="103">
                  <c:v>-6.6167911999999998</c:v>
                </c:pt>
                <c:pt idx="104">
                  <c:v>-6.5920104999999998</c:v>
                </c:pt>
                <c:pt idx="105">
                  <c:v>-6.5955515</c:v>
                </c:pt>
                <c:pt idx="106">
                  <c:v>-6.4687571999999998</c:v>
                </c:pt>
                <c:pt idx="107">
                  <c:v>-6.4860473000000001</c:v>
                </c:pt>
                <c:pt idx="108">
                  <c:v>-6.5853881999999997</c:v>
                </c:pt>
                <c:pt idx="109">
                  <c:v>-6.5337071</c:v>
                </c:pt>
                <c:pt idx="110">
                  <c:v>-6.5930090000000003</c:v>
                </c:pt>
                <c:pt idx="111">
                  <c:v>-6.4833632000000003</c:v>
                </c:pt>
                <c:pt idx="112">
                  <c:v>-6.4211048999999996</c:v>
                </c:pt>
                <c:pt idx="113">
                  <c:v>-6.3111267</c:v>
                </c:pt>
                <c:pt idx="114">
                  <c:v>-6.2286897000000003</c:v>
                </c:pt>
                <c:pt idx="115">
                  <c:v>-6.0461039999999997</c:v>
                </c:pt>
                <c:pt idx="116">
                  <c:v>-6.0374818000000001</c:v>
                </c:pt>
                <c:pt idx="117">
                  <c:v>-5.9309272999999996</c:v>
                </c:pt>
                <c:pt idx="118">
                  <c:v>-5.8975511000000003</c:v>
                </c:pt>
                <c:pt idx="119">
                  <c:v>-5.7612677000000003</c:v>
                </c:pt>
                <c:pt idx="120">
                  <c:v>-5.6732782999999998</c:v>
                </c:pt>
                <c:pt idx="121">
                  <c:v>-5.6590046999999997</c:v>
                </c:pt>
                <c:pt idx="122">
                  <c:v>-5.7110747999999996</c:v>
                </c:pt>
                <c:pt idx="123">
                  <c:v>-5.7298732000000001</c:v>
                </c:pt>
                <c:pt idx="124">
                  <c:v>-5.8747878</c:v>
                </c:pt>
                <c:pt idx="125">
                  <c:v>-6.0641660999999996</c:v>
                </c:pt>
                <c:pt idx="126">
                  <c:v>-6.2340932000000002</c:v>
                </c:pt>
                <c:pt idx="127">
                  <c:v>-6.3814745000000004</c:v>
                </c:pt>
                <c:pt idx="128">
                  <c:v>-6.5561004000000001</c:v>
                </c:pt>
                <c:pt idx="129">
                  <c:v>-6.7214818000000003</c:v>
                </c:pt>
                <c:pt idx="130">
                  <c:v>-6.9107875999999999</c:v>
                </c:pt>
                <c:pt idx="131">
                  <c:v>-7.0487504000000003</c:v>
                </c:pt>
                <c:pt idx="132">
                  <c:v>-7.0923805</c:v>
                </c:pt>
                <c:pt idx="133">
                  <c:v>-7.1409573999999996</c:v>
                </c:pt>
                <c:pt idx="134">
                  <c:v>-7.0619225999999999</c:v>
                </c:pt>
                <c:pt idx="135">
                  <c:v>-7.0163593000000004</c:v>
                </c:pt>
                <c:pt idx="136">
                  <c:v>-6.9600983000000003</c:v>
                </c:pt>
                <c:pt idx="137">
                  <c:v>-6.9779334000000004</c:v>
                </c:pt>
                <c:pt idx="138">
                  <c:v>-6.9080949</c:v>
                </c:pt>
                <c:pt idx="139">
                  <c:v>-6.9380630999999999</c:v>
                </c:pt>
                <c:pt idx="140">
                  <c:v>-6.8666619999999998</c:v>
                </c:pt>
                <c:pt idx="141">
                  <c:v>-6.7646455999999997</c:v>
                </c:pt>
                <c:pt idx="142">
                  <c:v>-6.6754965999999998</c:v>
                </c:pt>
                <c:pt idx="143">
                  <c:v>-6.6133375000000001</c:v>
                </c:pt>
                <c:pt idx="144">
                  <c:v>-6.5095257999999996</c:v>
                </c:pt>
                <c:pt idx="145">
                  <c:v>-6.3738713000000002</c:v>
                </c:pt>
                <c:pt idx="146">
                  <c:v>-6.2940011</c:v>
                </c:pt>
                <c:pt idx="147">
                  <c:v>-6.1843095000000003</c:v>
                </c:pt>
                <c:pt idx="148">
                  <c:v>-6.0045700000000002</c:v>
                </c:pt>
                <c:pt idx="149">
                  <c:v>-5.8847541999999997</c:v>
                </c:pt>
                <c:pt idx="150">
                  <c:v>-5.8083939999999998</c:v>
                </c:pt>
                <c:pt idx="151">
                  <c:v>-5.7055254</c:v>
                </c:pt>
                <c:pt idx="152">
                  <c:v>-5.5469961000000003</c:v>
                </c:pt>
                <c:pt idx="153">
                  <c:v>-5.3606543999999996</c:v>
                </c:pt>
                <c:pt idx="154">
                  <c:v>-5.0101604000000002</c:v>
                </c:pt>
                <c:pt idx="155">
                  <c:v>-4.8419341999999999</c:v>
                </c:pt>
                <c:pt idx="156">
                  <c:v>-4.6136435999999996</c:v>
                </c:pt>
                <c:pt idx="157">
                  <c:v>-4.3572278000000004</c:v>
                </c:pt>
                <c:pt idx="158">
                  <c:v>-4.1410483999999999</c:v>
                </c:pt>
                <c:pt idx="159">
                  <c:v>-4.2338642999999996</c:v>
                </c:pt>
                <c:pt idx="160">
                  <c:v>-4.0418653000000004</c:v>
                </c:pt>
                <c:pt idx="161">
                  <c:v>-3.8732457</c:v>
                </c:pt>
                <c:pt idx="162">
                  <c:v>-3.7635356999999998</c:v>
                </c:pt>
                <c:pt idx="163">
                  <c:v>-3.7662821000000002</c:v>
                </c:pt>
                <c:pt idx="164">
                  <c:v>-3.6435789999999999</c:v>
                </c:pt>
                <c:pt idx="165">
                  <c:v>-3.5522993</c:v>
                </c:pt>
                <c:pt idx="166">
                  <c:v>-3.4725796999999998</c:v>
                </c:pt>
                <c:pt idx="167">
                  <c:v>-3.4272339000000001</c:v>
                </c:pt>
                <c:pt idx="168">
                  <c:v>-3.4096861000000001</c:v>
                </c:pt>
                <c:pt idx="169">
                  <c:v>-3.3372275999999998</c:v>
                </c:pt>
                <c:pt idx="170">
                  <c:v>-3.3207795999999998</c:v>
                </c:pt>
                <c:pt idx="171">
                  <c:v>-3.3647961999999998</c:v>
                </c:pt>
                <c:pt idx="172">
                  <c:v>-3.4564048999999999</c:v>
                </c:pt>
                <c:pt idx="173">
                  <c:v>-3.4775083000000002</c:v>
                </c:pt>
                <c:pt idx="174">
                  <c:v>-3.5123332</c:v>
                </c:pt>
                <c:pt idx="175">
                  <c:v>-3.5723345000000002</c:v>
                </c:pt>
                <c:pt idx="176">
                  <c:v>-3.6144118000000001</c:v>
                </c:pt>
                <c:pt idx="177">
                  <c:v>-3.6167777000000001</c:v>
                </c:pt>
                <c:pt idx="178">
                  <c:v>-3.6453812000000001</c:v>
                </c:pt>
                <c:pt idx="179">
                  <c:v>-3.7022970000000002</c:v>
                </c:pt>
                <c:pt idx="180">
                  <c:v>-3.7666707000000001</c:v>
                </c:pt>
                <c:pt idx="181">
                  <c:v>-3.8549886</c:v>
                </c:pt>
                <c:pt idx="182">
                  <c:v>-3.9422940999999998</c:v>
                </c:pt>
                <c:pt idx="183">
                  <c:v>-4.0408739999999996</c:v>
                </c:pt>
                <c:pt idx="184">
                  <c:v>-4.1386962</c:v>
                </c:pt>
                <c:pt idx="185">
                  <c:v>-4.2480682999999999</c:v>
                </c:pt>
                <c:pt idx="186">
                  <c:v>-4.3542851999999996</c:v>
                </c:pt>
                <c:pt idx="187">
                  <c:v>-4.4845929</c:v>
                </c:pt>
                <c:pt idx="188">
                  <c:v>-4.6407061000000001</c:v>
                </c:pt>
                <c:pt idx="189">
                  <c:v>-4.8216647999999998</c:v>
                </c:pt>
                <c:pt idx="190">
                  <c:v>-5.0123572000000003</c:v>
                </c:pt>
                <c:pt idx="191">
                  <c:v>-5.2286592000000001</c:v>
                </c:pt>
                <c:pt idx="192">
                  <c:v>-5.4839438999999999</c:v>
                </c:pt>
                <c:pt idx="193">
                  <c:v>-5.7482882000000002</c:v>
                </c:pt>
                <c:pt idx="194">
                  <c:v>-6.0166086999999999</c:v>
                </c:pt>
                <c:pt idx="195">
                  <c:v>-6.2947683000000003</c:v>
                </c:pt>
                <c:pt idx="196">
                  <c:v>-6.5827036000000003</c:v>
                </c:pt>
                <c:pt idx="197">
                  <c:v>-6.8633031999999998</c:v>
                </c:pt>
                <c:pt idx="198">
                  <c:v>-7.1369885999999996</c:v>
                </c:pt>
                <c:pt idx="199">
                  <c:v>-7.3577285000000003</c:v>
                </c:pt>
                <c:pt idx="200">
                  <c:v>-7.5268917000000002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2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307416666920341"/>
          <c:y val="0.67370188101487305"/>
          <c:w val="0.28181977502427663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-1.38096</c:v>
                </c:pt>
                <c:pt idx="1">
                  <c:v>-1.4230799999999999</c:v>
                </c:pt>
                <c:pt idx="2">
                  <c:v>-1.462108</c:v>
                </c:pt>
                <c:pt idx="3">
                  <c:v>-1.5043032999999999</c:v>
                </c:pt>
                <c:pt idx="4">
                  <c:v>-1.5007623000000001</c:v>
                </c:pt>
                <c:pt idx="5">
                  <c:v>-1.5014067</c:v>
                </c:pt>
                <c:pt idx="6">
                  <c:v>-1.5071063</c:v>
                </c:pt>
                <c:pt idx="7">
                  <c:v>-1.5199609000000001</c:v>
                </c:pt>
                <c:pt idx="8">
                  <c:v>-1.5345887</c:v>
                </c:pt>
                <c:pt idx="9">
                  <c:v>-1.5554116</c:v>
                </c:pt>
                <c:pt idx="10">
                  <c:v>-1.5846372</c:v>
                </c:pt>
                <c:pt idx="11">
                  <c:v>-1.6200015999999999</c:v>
                </c:pt>
                <c:pt idx="12">
                  <c:v>-1.6641011999999999</c:v>
                </c:pt>
                <c:pt idx="13">
                  <c:v>-1.7128798000000001</c:v>
                </c:pt>
                <c:pt idx="14">
                  <c:v>-1.7734487999999999</c:v>
                </c:pt>
                <c:pt idx="15">
                  <c:v>-1.8388469000000001</c:v>
                </c:pt>
                <c:pt idx="16">
                  <c:v>-1.9195603999999999</c:v>
                </c:pt>
                <c:pt idx="17">
                  <c:v>-2.0009188999999998</c:v>
                </c:pt>
                <c:pt idx="18">
                  <c:v>-2.1042117999999999</c:v>
                </c:pt>
                <c:pt idx="19">
                  <c:v>-2.2146506000000001</c:v>
                </c:pt>
                <c:pt idx="20">
                  <c:v>-2.3435214000000002</c:v>
                </c:pt>
                <c:pt idx="21">
                  <c:v>-2.4723877999999999</c:v>
                </c:pt>
                <c:pt idx="22">
                  <c:v>-2.6415069</c:v>
                </c:pt>
                <c:pt idx="23">
                  <c:v>-2.8069221999999998</c:v>
                </c:pt>
                <c:pt idx="24">
                  <c:v>-3.0122848000000002</c:v>
                </c:pt>
                <c:pt idx="25">
                  <c:v>-3.2386663000000002</c:v>
                </c:pt>
                <c:pt idx="26">
                  <c:v>-3.5227599000000001</c:v>
                </c:pt>
                <c:pt idx="27">
                  <c:v>-3.8112938000000001</c:v>
                </c:pt>
                <c:pt idx="28">
                  <c:v>-4.1871280999999998</c:v>
                </c:pt>
                <c:pt idx="29">
                  <c:v>-4.5562376999999996</c:v>
                </c:pt>
                <c:pt idx="30">
                  <c:v>-5.0293182999999999</c:v>
                </c:pt>
                <c:pt idx="31">
                  <c:v>-5.4376984000000004</c:v>
                </c:pt>
                <c:pt idx="32">
                  <c:v>-5.9497581000000004</c:v>
                </c:pt>
                <c:pt idx="33">
                  <c:v>-6.3238982999999998</c:v>
                </c:pt>
                <c:pt idx="34">
                  <c:v>-6.6863728</c:v>
                </c:pt>
                <c:pt idx="35">
                  <c:v>-6.8185086000000004</c:v>
                </c:pt>
                <c:pt idx="36">
                  <c:v>-6.8879093999999998</c:v>
                </c:pt>
                <c:pt idx="37">
                  <c:v>-6.7587767000000003</c:v>
                </c:pt>
                <c:pt idx="38">
                  <c:v>-6.649457</c:v>
                </c:pt>
                <c:pt idx="39">
                  <c:v>-6.4605975000000004</c:v>
                </c:pt>
                <c:pt idx="40">
                  <c:v>-6.3703995000000004</c:v>
                </c:pt>
                <c:pt idx="41">
                  <c:v>-6.2929181999999999</c:v>
                </c:pt>
                <c:pt idx="42">
                  <c:v>-6.3039383999999998</c:v>
                </c:pt>
                <c:pt idx="43">
                  <c:v>-6.2434678000000003</c:v>
                </c:pt>
                <c:pt idx="44">
                  <c:v>-6.2998365999999999</c:v>
                </c:pt>
                <c:pt idx="45">
                  <c:v>-6.2891330999999999</c:v>
                </c:pt>
                <c:pt idx="46">
                  <c:v>-6.3980135999999996</c:v>
                </c:pt>
                <c:pt idx="47">
                  <c:v>-6.3980402999999999</c:v>
                </c:pt>
                <c:pt idx="48">
                  <c:v>-6.5625505000000004</c:v>
                </c:pt>
                <c:pt idx="49">
                  <c:v>-6.6323480999999997</c:v>
                </c:pt>
                <c:pt idx="50">
                  <c:v>-6.7970562000000001</c:v>
                </c:pt>
                <c:pt idx="51">
                  <c:v>-6.8623671999999996</c:v>
                </c:pt>
                <c:pt idx="52">
                  <c:v>-6.9801574000000004</c:v>
                </c:pt>
                <c:pt idx="53">
                  <c:v>-7.095129</c:v>
                </c:pt>
                <c:pt idx="54">
                  <c:v>-7.1393499</c:v>
                </c:pt>
                <c:pt idx="55">
                  <c:v>-7.2320622999999999</c:v>
                </c:pt>
                <c:pt idx="56">
                  <c:v>-7.3538613000000002</c:v>
                </c:pt>
                <c:pt idx="57">
                  <c:v>-7.4587884000000004</c:v>
                </c:pt>
                <c:pt idx="58">
                  <c:v>-7.5068878999999997</c:v>
                </c:pt>
                <c:pt idx="59">
                  <c:v>-7.6677436999999999</c:v>
                </c:pt>
                <c:pt idx="60">
                  <c:v>-7.8518480999999998</c:v>
                </c:pt>
                <c:pt idx="61">
                  <c:v>-8.0127430000000004</c:v>
                </c:pt>
                <c:pt idx="62">
                  <c:v>-8.2477531000000006</c:v>
                </c:pt>
                <c:pt idx="63">
                  <c:v>-8.6115359999999992</c:v>
                </c:pt>
                <c:pt idx="64">
                  <c:v>-8.9298935000000004</c:v>
                </c:pt>
                <c:pt idx="65">
                  <c:v>-9.2609843999999999</c:v>
                </c:pt>
                <c:pt idx="66">
                  <c:v>-9.5654515999999994</c:v>
                </c:pt>
                <c:pt idx="67">
                  <c:v>-9.8871727000000007</c:v>
                </c:pt>
                <c:pt idx="68">
                  <c:v>-10.009496</c:v>
                </c:pt>
                <c:pt idx="69">
                  <c:v>-10.233779</c:v>
                </c:pt>
                <c:pt idx="70">
                  <c:v>-10.467442999999999</c:v>
                </c:pt>
                <c:pt idx="71">
                  <c:v>-10.746404</c:v>
                </c:pt>
                <c:pt idx="72">
                  <c:v>-11.061715</c:v>
                </c:pt>
                <c:pt idx="73">
                  <c:v>-11.406933</c:v>
                </c:pt>
                <c:pt idx="74">
                  <c:v>-11.605672999999999</c:v>
                </c:pt>
                <c:pt idx="75">
                  <c:v>-11.873804</c:v>
                </c:pt>
                <c:pt idx="76">
                  <c:v>-12.16051</c:v>
                </c:pt>
                <c:pt idx="77">
                  <c:v>-12.384168000000001</c:v>
                </c:pt>
                <c:pt idx="78">
                  <c:v>-12.992293</c:v>
                </c:pt>
                <c:pt idx="79">
                  <c:v>-13.754856999999999</c:v>
                </c:pt>
                <c:pt idx="80">
                  <c:v>-14.506163000000001</c:v>
                </c:pt>
                <c:pt idx="81">
                  <c:v>-15.151287</c:v>
                </c:pt>
                <c:pt idx="82">
                  <c:v>-15.63537</c:v>
                </c:pt>
                <c:pt idx="83">
                  <c:v>-15.994446999999999</c:v>
                </c:pt>
                <c:pt idx="84">
                  <c:v>-16.513697000000001</c:v>
                </c:pt>
                <c:pt idx="85">
                  <c:v>-17.0669</c:v>
                </c:pt>
                <c:pt idx="86">
                  <c:v>-18.204027</c:v>
                </c:pt>
                <c:pt idx="87">
                  <c:v>-19.345116000000001</c:v>
                </c:pt>
                <c:pt idx="88">
                  <c:v>-20.563746999999999</c:v>
                </c:pt>
                <c:pt idx="89">
                  <c:v>-21.841260999999999</c:v>
                </c:pt>
                <c:pt idx="90">
                  <c:v>-22.776686000000002</c:v>
                </c:pt>
                <c:pt idx="91">
                  <c:v>-23.406019000000001</c:v>
                </c:pt>
                <c:pt idx="92">
                  <c:v>-24.933921999999999</c:v>
                </c:pt>
                <c:pt idx="93">
                  <c:v>-26.553719999999998</c:v>
                </c:pt>
                <c:pt idx="94">
                  <c:v>-28.427505</c:v>
                </c:pt>
                <c:pt idx="95">
                  <c:v>-30.322596000000001</c:v>
                </c:pt>
                <c:pt idx="96">
                  <c:v>-31.320421</c:v>
                </c:pt>
                <c:pt idx="97">
                  <c:v>-32.296478</c:v>
                </c:pt>
                <c:pt idx="98">
                  <c:v>-32.814498999999998</c:v>
                </c:pt>
                <c:pt idx="99">
                  <c:v>-32.763741000000003</c:v>
                </c:pt>
                <c:pt idx="100">
                  <c:v>-32.793427000000001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6</c:v>
                </c:pt>
                <c:pt idx="1">
                  <c:v>5.9409999999999998</c:v>
                </c:pt>
                <c:pt idx="2">
                  <c:v>5.8819999999999997</c:v>
                </c:pt>
                <c:pt idx="3">
                  <c:v>5.8230000000000004</c:v>
                </c:pt>
                <c:pt idx="4">
                  <c:v>5.7640000000000002</c:v>
                </c:pt>
                <c:pt idx="5">
                  <c:v>5.7050000000000001</c:v>
                </c:pt>
                <c:pt idx="6">
                  <c:v>5.6459999999999999</c:v>
                </c:pt>
                <c:pt idx="7">
                  <c:v>5.5869999999999997</c:v>
                </c:pt>
                <c:pt idx="8">
                  <c:v>5.5279999999999996</c:v>
                </c:pt>
                <c:pt idx="9">
                  <c:v>5.4690000000000003</c:v>
                </c:pt>
                <c:pt idx="10">
                  <c:v>5.41</c:v>
                </c:pt>
                <c:pt idx="11">
                  <c:v>5.351</c:v>
                </c:pt>
                <c:pt idx="12">
                  <c:v>5.2919999999999998</c:v>
                </c:pt>
                <c:pt idx="13">
                  <c:v>5.2329999999999997</c:v>
                </c:pt>
                <c:pt idx="14">
                  <c:v>5.1740000000000004</c:v>
                </c:pt>
                <c:pt idx="15">
                  <c:v>5.1150000000000002</c:v>
                </c:pt>
                <c:pt idx="16">
                  <c:v>5.056</c:v>
                </c:pt>
                <c:pt idx="17">
                  <c:v>4.9969999999999999</c:v>
                </c:pt>
                <c:pt idx="18">
                  <c:v>4.9379999999999997</c:v>
                </c:pt>
                <c:pt idx="19">
                  <c:v>4.8789999999999996</c:v>
                </c:pt>
                <c:pt idx="20">
                  <c:v>4.82</c:v>
                </c:pt>
                <c:pt idx="21">
                  <c:v>4.7610000000000001</c:v>
                </c:pt>
                <c:pt idx="22">
                  <c:v>4.702</c:v>
                </c:pt>
                <c:pt idx="23">
                  <c:v>4.6429999999999998</c:v>
                </c:pt>
                <c:pt idx="24">
                  <c:v>4.5839999999999996</c:v>
                </c:pt>
                <c:pt idx="25">
                  <c:v>4.5250000000000004</c:v>
                </c:pt>
                <c:pt idx="26">
                  <c:v>4.4660000000000002</c:v>
                </c:pt>
                <c:pt idx="27">
                  <c:v>4.407</c:v>
                </c:pt>
                <c:pt idx="28">
                  <c:v>4.3479999999999999</c:v>
                </c:pt>
                <c:pt idx="29">
                  <c:v>4.2889999999999997</c:v>
                </c:pt>
                <c:pt idx="30">
                  <c:v>4.2300000000000004</c:v>
                </c:pt>
                <c:pt idx="31">
                  <c:v>4.1710000000000003</c:v>
                </c:pt>
                <c:pt idx="32">
                  <c:v>4.1120000000000001</c:v>
                </c:pt>
                <c:pt idx="33">
                  <c:v>4.0529999999999999</c:v>
                </c:pt>
                <c:pt idx="34">
                  <c:v>3.9940000000000002</c:v>
                </c:pt>
                <c:pt idx="35">
                  <c:v>3.9350000000000001</c:v>
                </c:pt>
                <c:pt idx="36">
                  <c:v>3.8759999999999999</c:v>
                </c:pt>
                <c:pt idx="37">
                  <c:v>3.8170000000000002</c:v>
                </c:pt>
                <c:pt idx="38">
                  <c:v>3.758</c:v>
                </c:pt>
                <c:pt idx="39">
                  <c:v>3.6989999999999998</c:v>
                </c:pt>
                <c:pt idx="40">
                  <c:v>3.64</c:v>
                </c:pt>
                <c:pt idx="41">
                  <c:v>3.581</c:v>
                </c:pt>
                <c:pt idx="42">
                  <c:v>3.5219999999999998</c:v>
                </c:pt>
                <c:pt idx="43">
                  <c:v>3.4630000000000001</c:v>
                </c:pt>
                <c:pt idx="44">
                  <c:v>3.4039999999999999</c:v>
                </c:pt>
                <c:pt idx="45">
                  <c:v>3.3450000000000002</c:v>
                </c:pt>
                <c:pt idx="46">
                  <c:v>3.286</c:v>
                </c:pt>
                <c:pt idx="47">
                  <c:v>3.2269999999999999</c:v>
                </c:pt>
                <c:pt idx="48">
                  <c:v>3.1680000000000001</c:v>
                </c:pt>
                <c:pt idx="49">
                  <c:v>3.109</c:v>
                </c:pt>
                <c:pt idx="50">
                  <c:v>3.05</c:v>
                </c:pt>
                <c:pt idx="51">
                  <c:v>2.9910000000000001</c:v>
                </c:pt>
                <c:pt idx="52">
                  <c:v>2.9319999999999999</c:v>
                </c:pt>
                <c:pt idx="53">
                  <c:v>2.8730000000000002</c:v>
                </c:pt>
                <c:pt idx="54">
                  <c:v>2.8140000000000001</c:v>
                </c:pt>
                <c:pt idx="55">
                  <c:v>2.7549999999999999</c:v>
                </c:pt>
                <c:pt idx="56">
                  <c:v>2.6960000000000002</c:v>
                </c:pt>
                <c:pt idx="57">
                  <c:v>2.637</c:v>
                </c:pt>
                <c:pt idx="58">
                  <c:v>2.5779999999999998</c:v>
                </c:pt>
                <c:pt idx="59">
                  <c:v>2.5190000000000001</c:v>
                </c:pt>
                <c:pt idx="60">
                  <c:v>2.46</c:v>
                </c:pt>
                <c:pt idx="61">
                  <c:v>2.4009999999999998</c:v>
                </c:pt>
                <c:pt idx="62">
                  <c:v>2.3420000000000001</c:v>
                </c:pt>
                <c:pt idx="63">
                  <c:v>2.2829999999999999</c:v>
                </c:pt>
                <c:pt idx="64">
                  <c:v>2.2240000000000002</c:v>
                </c:pt>
                <c:pt idx="65">
                  <c:v>2.165</c:v>
                </c:pt>
                <c:pt idx="66">
                  <c:v>2.1059999999999999</c:v>
                </c:pt>
                <c:pt idx="67">
                  <c:v>2.0470000000000002</c:v>
                </c:pt>
                <c:pt idx="68">
                  <c:v>1.988</c:v>
                </c:pt>
                <c:pt idx="69">
                  <c:v>1.929</c:v>
                </c:pt>
                <c:pt idx="70">
                  <c:v>1.87</c:v>
                </c:pt>
                <c:pt idx="71">
                  <c:v>1.8109999999999999</c:v>
                </c:pt>
                <c:pt idx="72">
                  <c:v>1.752</c:v>
                </c:pt>
                <c:pt idx="73">
                  <c:v>1.6930000000000001</c:v>
                </c:pt>
                <c:pt idx="74">
                  <c:v>1.6339999999999999</c:v>
                </c:pt>
                <c:pt idx="75">
                  <c:v>1.575</c:v>
                </c:pt>
                <c:pt idx="76">
                  <c:v>1.516</c:v>
                </c:pt>
                <c:pt idx="77">
                  <c:v>1.4570000000000001</c:v>
                </c:pt>
                <c:pt idx="78">
                  <c:v>1.3979999999999999</c:v>
                </c:pt>
                <c:pt idx="79">
                  <c:v>1.339</c:v>
                </c:pt>
                <c:pt idx="80">
                  <c:v>1.28</c:v>
                </c:pt>
                <c:pt idx="81">
                  <c:v>1.2210000000000001</c:v>
                </c:pt>
                <c:pt idx="82">
                  <c:v>1.1619999999999999</c:v>
                </c:pt>
                <c:pt idx="83">
                  <c:v>1.103</c:v>
                </c:pt>
                <c:pt idx="84">
                  <c:v>1.044</c:v>
                </c:pt>
                <c:pt idx="85">
                  <c:v>0.98499999999999999</c:v>
                </c:pt>
                <c:pt idx="86">
                  <c:v>0.92600000000000005</c:v>
                </c:pt>
                <c:pt idx="87">
                  <c:v>0.86699999999999999</c:v>
                </c:pt>
                <c:pt idx="88">
                  <c:v>0.80800000000000005</c:v>
                </c:pt>
                <c:pt idx="89">
                  <c:v>0.749</c:v>
                </c:pt>
                <c:pt idx="90">
                  <c:v>0.69</c:v>
                </c:pt>
                <c:pt idx="91">
                  <c:v>0.63100000000000001</c:v>
                </c:pt>
                <c:pt idx="92">
                  <c:v>0.57199999999999995</c:v>
                </c:pt>
                <c:pt idx="93">
                  <c:v>0.51300000000000001</c:v>
                </c:pt>
                <c:pt idx="94">
                  <c:v>0.45400000000000001</c:v>
                </c:pt>
                <c:pt idx="95">
                  <c:v>0.39500000000000002</c:v>
                </c:pt>
                <c:pt idx="96">
                  <c:v>0.33600000000000002</c:v>
                </c:pt>
                <c:pt idx="97">
                  <c:v>0.27700000000000002</c:v>
                </c:pt>
                <c:pt idx="98">
                  <c:v>0.218</c:v>
                </c:pt>
                <c:pt idx="99">
                  <c:v>0.159</c:v>
                </c:pt>
                <c:pt idx="100">
                  <c:v>0.1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-1.5436802999999999</c:v>
                </c:pt>
                <c:pt idx="1">
                  <c:v>-1.5223295999999999</c:v>
                </c:pt>
                <c:pt idx="2">
                  <c:v>-1.5045200999999999</c:v>
                </c:pt>
                <c:pt idx="3">
                  <c:v>-1.4871737</c:v>
                </c:pt>
                <c:pt idx="4">
                  <c:v>-1.4946344</c:v>
                </c:pt>
                <c:pt idx="5">
                  <c:v>-1.5065383000000001</c:v>
                </c:pt>
                <c:pt idx="6">
                  <c:v>-1.5238742000000001</c:v>
                </c:pt>
                <c:pt idx="7">
                  <c:v>-1.5439552000000001</c:v>
                </c:pt>
                <c:pt idx="8">
                  <c:v>-1.5714465</c:v>
                </c:pt>
                <c:pt idx="9">
                  <c:v>-1.6018954999999999</c:v>
                </c:pt>
                <c:pt idx="10">
                  <c:v>-1.6432661</c:v>
                </c:pt>
                <c:pt idx="11">
                  <c:v>-1.6911132</c:v>
                </c:pt>
                <c:pt idx="12">
                  <c:v>-1.7484120999999999</c:v>
                </c:pt>
                <c:pt idx="13">
                  <c:v>-1.8129147999999999</c:v>
                </c:pt>
                <c:pt idx="14">
                  <c:v>-1.8857366</c:v>
                </c:pt>
                <c:pt idx="15">
                  <c:v>-1.9721723</c:v>
                </c:pt>
                <c:pt idx="16">
                  <c:v>-2.0694689999999998</c:v>
                </c:pt>
                <c:pt idx="17">
                  <c:v>-2.1785367</c:v>
                </c:pt>
                <c:pt idx="18">
                  <c:v>-2.3054570999999999</c:v>
                </c:pt>
                <c:pt idx="19">
                  <c:v>-2.4488416000000002</c:v>
                </c:pt>
                <c:pt idx="20">
                  <c:v>-2.6024343999999999</c:v>
                </c:pt>
                <c:pt idx="21">
                  <c:v>-2.7829609</c:v>
                </c:pt>
                <c:pt idx="22">
                  <c:v>-2.9798331</c:v>
                </c:pt>
                <c:pt idx="23">
                  <c:v>-3.2079637000000001</c:v>
                </c:pt>
                <c:pt idx="24">
                  <c:v>-3.4521937</c:v>
                </c:pt>
                <c:pt idx="25">
                  <c:v>-3.7520299000000001</c:v>
                </c:pt>
                <c:pt idx="26">
                  <c:v>-4.0637121</c:v>
                </c:pt>
                <c:pt idx="27">
                  <c:v>-4.4489169000000004</c:v>
                </c:pt>
                <c:pt idx="28">
                  <c:v>-4.8563852000000001</c:v>
                </c:pt>
                <c:pt idx="29">
                  <c:v>-5.3693795</c:v>
                </c:pt>
                <c:pt idx="30">
                  <c:v>-5.9163031999999998</c:v>
                </c:pt>
                <c:pt idx="31">
                  <c:v>-6.5540852999999997</c:v>
                </c:pt>
                <c:pt idx="32">
                  <c:v>-7.1500196000000003</c:v>
                </c:pt>
                <c:pt idx="33">
                  <c:v>-7.7798185000000002</c:v>
                </c:pt>
                <c:pt idx="34">
                  <c:v>-8.2065190999999995</c:v>
                </c:pt>
                <c:pt idx="35">
                  <c:v>-8.5754795000000001</c:v>
                </c:pt>
                <c:pt idx="36">
                  <c:v>-8.6876888000000001</c:v>
                </c:pt>
                <c:pt idx="37">
                  <c:v>-8.8016156999999993</c:v>
                </c:pt>
                <c:pt idx="38">
                  <c:v>-8.7330474999999996</c:v>
                </c:pt>
                <c:pt idx="39">
                  <c:v>-8.7536553999999995</c:v>
                </c:pt>
                <c:pt idx="40">
                  <c:v>-8.6968908000000003</c:v>
                </c:pt>
                <c:pt idx="41">
                  <c:v>-8.7397556000000005</c:v>
                </c:pt>
                <c:pt idx="42">
                  <c:v>-8.7207127</c:v>
                </c:pt>
                <c:pt idx="43">
                  <c:v>-8.7672624999999993</c:v>
                </c:pt>
                <c:pt idx="44">
                  <c:v>-8.8053322000000005</c:v>
                </c:pt>
                <c:pt idx="45">
                  <c:v>-8.8398886000000001</c:v>
                </c:pt>
                <c:pt idx="46">
                  <c:v>-8.9409551999999994</c:v>
                </c:pt>
                <c:pt idx="47">
                  <c:v>-9.0132235999999999</c:v>
                </c:pt>
                <c:pt idx="48">
                  <c:v>-9.1287642000000009</c:v>
                </c:pt>
                <c:pt idx="49">
                  <c:v>-9.2345667000000002</c:v>
                </c:pt>
                <c:pt idx="50">
                  <c:v>-9.4236001999999992</c:v>
                </c:pt>
                <c:pt idx="51">
                  <c:v>-9.5442800999999999</c:v>
                </c:pt>
                <c:pt idx="52">
                  <c:v>-9.7073859999999996</c:v>
                </c:pt>
                <c:pt idx="53">
                  <c:v>-9.8903809000000003</c:v>
                </c:pt>
                <c:pt idx="54">
                  <c:v>-10.004614</c:v>
                </c:pt>
                <c:pt idx="55">
                  <c:v>-10.153798999999999</c:v>
                </c:pt>
                <c:pt idx="56">
                  <c:v>-10.332943999999999</c:v>
                </c:pt>
                <c:pt idx="57">
                  <c:v>-10.525824</c:v>
                </c:pt>
                <c:pt idx="58">
                  <c:v>-10.681483999999999</c:v>
                </c:pt>
                <c:pt idx="59">
                  <c:v>-11.008755000000001</c:v>
                </c:pt>
                <c:pt idx="60">
                  <c:v>-11.209915000000001</c:v>
                </c:pt>
                <c:pt idx="61">
                  <c:v>-11.573437</c:v>
                </c:pt>
                <c:pt idx="62">
                  <c:v>-11.889417</c:v>
                </c:pt>
                <c:pt idx="63">
                  <c:v>-12.310946</c:v>
                </c:pt>
                <c:pt idx="64">
                  <c:v>-12.561707</c:v>
                </c:pt>
                <c:pt idx="65">
                  <c:v>-12.935071000000001</c:v>
                </c:pt>
                <c:pt idx="66">
                  <c:v>-13.259548000000001</c:v>
                </c:pt>
                <c:pt idx="67">
                  <c:v>-13.60444</c:v>
                </c:pt>
                <c:pt idx="68">
                  <c:v>-14.057672999999999</c:v>
                </c:pt>
                <c:pt idx="69">
                  <c:v>-14.512905999999999</c:v>
                </c:pt>
                <c:pt idx="70">
                  <c:v>-14.927946</c:v>
                </c:pt>
                <c:pt idx="71">
                  <c:v>-15.213607</c:v>
                </c:pt>
                <c:pt idx="72">
                  <c:v>-15.645918</c:v>
                </c:pt>
                <c:pt idx="73">
                  <c:v>-15.915171000000001</c:v>
                </c:pt>
                <c:pt idx="74">
                  <c:v>-16.580181</c:v>
                </c:pt>
                <c:pt idx="75">
                  <c:v>-17.035022999999999</c:v>
                </c:pt>
                <c:pt idx="76">
                  <c:v>-17.745080999999999</c:v>
                </c:pt>
                <c:pt idx="77">
                  <c:v>-18.356885999999999</c:v>
                </c:pt>
                <c:pt idx="78">
                  <c:v>-18.793365000000001</c:v>
                </c:pt>
                <c:pt idx="79">
                  <c:v>-18.866078999999999</c:v>
                </c:pt>
                <c:pt idx="80">
                  <c:v>-19.300093</c:v>
                </c:pt>
                <c:pt idx="81">
                  <c:v>-19.631618</c:v>
                </c:pt>
                <c:pt idx="82">
                  <c:v>-20.160767</c:v>
                </c:pt>
                <c:pt idx="83">
                  <c:v>-20.830234999999998</c:v>
                </c:pt>
                <c:pt idx="84">
                  <c:v>-21.289925</c:v>
                </c:pt>
                <c:pt idx="85">
                  <c:v>-21.435649999999999</c:v>
                </c:pt>
                <c:pt idx="86">
                  <c:v>-21.590876000000002</c:v>
                </c:pt>
                <c:pt idx="87">
                  <c:v>-21.623024000000001</c:v>
                </c:pt>
                <c:pt idx="88">
                  <c:v>-21.745815</c:v>
                </c:pt>
                <c:pt idx="89">
                  <c:v>-22.524754999999999</c:v>
                </c:pt>
                <c:pt idx="90">
                  <c:v>-22.830373999999999</c:v>
                </c:pt>
                <c:pt idx="91">
                  <c:v>-22.985792</c:v>
                </c:pt>
                <c:pt idx="92">
                  <c:v>-22.930558999999999</c:v>
                </c:pt>
                <c:pt idx="93">
                  <c:v>-23.006703999999999</c:v>
                </c:pt>
                <c:pt idx="94">
                  <c:v>-22.769285</c:v>
                </c:pt>
                <c:pt idx="95">
                  <c:v>-23.103463999999999</c:v>
                </c:pt>
                <c:pt idx="96">
                  <c:v>-23.183115000000001</c:v>
                </c:pt>
                <c:pt idx="97">
                  <c:v>-23.393498999999998</c:v>
                </c:pt>
                <c:pt idx="98">
                  <c:v>-23.319721000000001</c:v>
                </c:pt>
                <c:pt idx="99">
                  <c:v>-23.124731000000001</c:v>
                </c:pt>
                <c:pt idx="100">
                  <c:v>-22.931393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1"/>
      </c:valAx>
      <c:valAx>
        <c:axId val="114420352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584285766865056"/>
          <c:y val="0.69686548535507686"/>
          <c:w val="0.48870351406296353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 (dBm)</a:t>
            </a:r>
          </a:p>
        </c:rich>
      </c:tx>
      <c:layout>
        <c:manualLayout>
          <c:xMode val="edge"/>
          <c:yMode val="edge"/>
          <c:x val="0.4120000810339408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-14.2104626</c:v>
                </c:pt>
                <c:pt idx="1">
                  <c:v>-5.4258306599999999</c:v>
                </c:pt>
                <c:pt idx="2">
                  <c:v>5.8404430000000005</c:v>
                </c:pt>
                <c:pt idx="3">
                  <c:v>12.543163</c:v>
                </c:pt>
                <c:pt idx="4">
                  <c:v>13.707352</c:v>
                </c:pt>
                <c:pt idx="5">
                  <c:v>11.433993999999998</c:v>
                </c:pt>
                <c:pt idx="6">
                  <c:v>8.6305589999999999</c:v>
                </c:pt>
                <c:pt idx="7">
                  <c:v>7.4143369999999997</c:v>
                </c:pt>
                <c:pt idx="8">
                  <c:v>7.6135629999999992</c:v>
                </c:pt>
                <c:pt idx="9">
                  <c:v>7.7292179999999995</c:v>
                </c:pt>
                <c:pt idx="10">
                  <c:v>8.8093029999999999</c:v>
                </c:pt>
                <c:pt idx="11">
                  <c:v>9.2080380000000002</c:v>
                </c:pt>
                <c:pt idx="12">
                  <c:v>10.074209</c:v>
                </c:pt>
                <c:pt idx="13">
                  <c:v>9.3098890000000001</c:v>
                </c:pt>
                <c:pt idx="14">
                  <c:v>9.2424499999999998</c:v>
                </c:pt>
                <c:pt idx="15">
                  <c:v>8.9627970000000001</c:v>
                </c:pt>
                <c:pt idx="16">
                  <c:v>9.779128</c:v>
                </c:pt>
                <c:pt idx="17">
                  <c:v>9.5183689999999999</c:v>
                </c:pt>
                <c:pt idx="18">
                  <c:v>9.9057870000000001</c:v>
                </c:pt>
                <c:pt idx="19">
                  <c:v>9.7939559999999997</c:v>
                </c:pt>
                <c:pt idx="20">
                  <c:v>10.544294000000001</c:v>
                </c:pt>
                <c:pt idx="21">
                  <c:v>11.066389000000001</c:v>
                </c:pt>
                <c:pt idx="22">
                  <c:v>11.904194</c:v>
                </c:pt>
                <c:pt idx="23">
                  <c:v>13.080019</c:v>
                </c:pt>
                <c:pt idx="24">
                  <c:v>14.239868000000001</c:v>
                </c:pt>
                <c:pt idx="25">
                  <c:v>15.007625999999998</c:v>
                </c:pt>
                <c:pt idx="26">
                  <c:v>14.780317</c:v>
                </c:pt>
                <c:pt idx="27">
                  <c:v>14.448874</c:v>
                </c:pt>
                <c:pt idx="28">
                  <c:v>14.988018</c:v>
                </c:pt>
                <c:pt idx="29">
                  <c:v>16.764621999999999</c:v>
                </c:pt>
                <c:pt idx="30">
                  <c:v>17.448512999999998</c:v>
                </c:pt>
                <c:pt idx="31">
                  <c:v>17.000038</c:v>
                </c:pt>
                <c:pt idx="32">
                  <c:v>15.865192</c:v>
                </c:pt>
                <c:pt idx="33">
                  <c:v>15.698844999999999</c:v>
                </c:pt>
                <c:pt idx="34">
                  <c:v>15.619240000000001</c:v>
                </c:pt>
                <c:pt idx="35">
                  <c:v>15.080010999999999</c:v>
                </c:pt>
                <c:pt idx="36">
                  <c:v>14.645451000000001</c:v>
                </c:pt>
                <c:pt idx="37">
                  <c:v>14.087664</c:v>
                </c:pt>
                <c:pt idx="38">
                  <c:v>13.711162999999999</c:v>
                </c:pt>
                <c:pt idx="39">
                  <c:v>13.285910000000001</c:v>
                </c:pt>
                <c:pt idx="40">
                  <c:v>12.54645</c:v>
                </c:pt>
                <c:pt idx="41">
                  <c:v>11.572330000000001</c:v>
                </c:pt>
                <c:pt idx="42">
                  <c:v>10.992284999999999</c:v>
                </c:pt>
                <c:pt idx="43">
                  <c:v>11.207599999999999</c:v>
                </c:pt>
                <c:pt idx="44">
                  <c:v>11.995939</c:v>
                </c:pt>
                <c:pt idx="45">
                  <c:v>12.416043999999999</c:v>
                </c:pt>
                <c:pt idx="46">
                  <c:v>12.692291000000001</c:v>
                </c:pt>
                <c:pt idx="47">
                  <c:v>12.660381000000001</c:v>
                </c:pt>
                <c:pt idx="48">
                  <c:v>12.586088</c:v>
                </c:pt>
                <c:pt idx="49">
                  <c:v>12.423408999999999</c:v>
                </c:pt>
                <c:pt idx="50">
                  <c:v>12.591622999999998</c:v>
                </c:pt>
                <c:pt idx="51">
                  <c:v>12.648935000000002</c:v>
                </c:pt>
                <c:pt idx="52">
                  <c:v>12.516396</c:v>
                </c:pt>
                <c:pt idx="53">
                  <c:v>12.301352000000001</c:v>
                </c:pt>
                <c:pt idx="54">
                  <c:v>12.451740000000001</c:v>
                </c:pt>
                <c:pt idx="55">
                  <c:v>12.760866</c:v>
                </c:pt>
                <c:pt idx="56">
                  <c:v>13.318619000000002</c:v>
                </c:pt>
                <c:pt idx="57">
                  <c:v>14.375623999999998</c:v>
                </c:pt>
                <c:pt idx="58">
                  <c:v>16.099401</c:v>
                </c:pt>
                <c:pt idx="59">
                  <c:v>17.212630999999998</c:v>
                </c:pt>
                <c:pt idx="60">
                  <c:v>17.442609999999998</c:v>
                </c:pt>
                <c:pt idx="61">
                  <c:v>16.590198999999998</c:v>
                </c:pt>
                <c:pt idx="62">
                  <c:v>15.911930000000002</c:v>
                </c:pt>
                <c:pt idx="63">
                  <c:v>15.207355</c:v>
                </c:pt>
                <c:pt idx="64">
                  <c:v>14.619534000000002</c:v>
                </c:pt>
                <c:pt idx="65">
                  <c:v>13.83869</c:v>
                </c:pt>
                <c:pt idx="66">
                  <c:v>13.587965000000001</c:v>
                </c:pt>
                <c:pt idx="67">
                  <c:v>13.367811</c:v>
                </c:pt>
                <c:pt idx="68">
                  <c:v>13.261702</c:v>
                </c:pt>
                <c:pt idx="69">
                  <c:v>12.587696000000001</c:v>
                </c:pt>
                <c:pt idx="70">
                  <c:v>12.166081999999999</c:v>
                </c:pt>
                <c:pt idx="71">
                  <c:v>11.985451000000001</c:v>
                </c:pt>
                <c:pt idx="72">
                  <c:v>12.407484</c:v>
                </c:pt>
                <c:pt idx="73">
                  <c:v>13.039558</c:v>
                </c:pt>
                <c:pt idx="74">
                  <c:v>13.720849999999999</c:v>
                </c:pt>
                <c:pt idx="75">
                  <c:v>13.946407000000001</c:v>
                </c:pt>
                <c:pt idx="76">
                  <c:v>13.593292000000002</c:v>
                </c:pt>
                <c:pt idx="77">
                  <c:v>12.947469999999999</c:v>
                </c:pt>
                <c:pt idx="78">
                  <c:v>12.170164</c:v>
                </c:pt>
                <c:pt idx="79">
                  <c:v>11.797578999999999</c:v>
                </c:pt>
                <c:pt idx="80">
                  <c:v>11.566177</c:v>
                </c:pt>
                <c:pt idx="81">
                  <c:v>11.992849</c:v>
                </c:pt>
                <c:pt idx="82">
                  <c:v>13.207063999999999</c:v>
                </c:pt>
                <c:pt idx="83">
                  <c:v>14.976586999999999</c:v>
                </c:pt>
                <c:pt idx="84">
                  <c:v>16.772048999999999</c:v>
                </c:pt>
                <c:pt idx="85">
                  <c:v>16.767596999999999</c:v>
                </c:pt>
                <c:pt idx="86">
                  <c:v>15.475186999999998</c:v>
                </c:pt>
                <c:pt idx="87">
                  <c:v>13.777393</c:v>
                </c:pt>
                <c:pt idx="88">
                  <c:v>12.755034999999999</c:v>
                </c:pt>
                <c:pt idx="89">
                  <c:v>10.889869999999998</c:v>
                </c:pt>
                <c:pt idx="90">
                  <c:v>7.2984690000000008</c:v>
                </c:pt>
                <c:pt idx="91">
                  <c:v>0.63122559999999961</c:v>
                </c:pt>
                <c:pt idx="92">
                  <c:v>-10.173351799999999</c:v>
                </c:pt>
                <c:pt idx="93">
                  <c:v>-22.298271</c:v>
                </c:pt>
                <c:pt idx="94">
                  <c:v>-38.218772999999999</c:v>
                </c:pt>
                <c:pt idx="95">
                  <c:v>-53.033062000000001</c:v>
                </c:pt>
                <c:pt idx="96">
                  <c:v>-66.541472999999996</c:v>
                </c:pt>
                <c:pt idx="97">
                  <c:v>-66.134402999999992</c:v>
                </c:pt>
                <c:pt idx="98">
                  <c:v>-61.147151999999998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13.787023999999999</c:v>
                </c:pt>
                <c:pt idx="1">
                  <c:v>14.052935000000002</c:v>
                </c:pt>
                <c:pt idx="2">
                  <c:v>14.665447</c:v>
                </c:pt>
                <c:pt idx="3">
                  <c:v>15.440943000000001</c:v>
                </c:pt>
                <c:pt idx="4">
                  <c:v>15.405681999999999</c:v>
                </c:pt>
                <c:pt idx="5">
                  <c:v>13.033543000000002</c:v>
                </c:pt>
                <c:pt idx="6">
                  <c:v>10.149325999999999</c:v>
                </c:pt>
                <c:pt idx="7">
                  <c:v>7.6527820000000002</c:v>
                </c:pt>
                <c:pt idx="8">
                  <c:v>8.3401990000000001</c:v>
                </c:pt>
                <c:pt idx="9">
                  <c:v>11.282783999999999</c:v>
                </c:pt>
                <c:pt idx="10">
                  <c:v>14.726922999999999</c:v>
                </c:pt>
                <c:pt idx="11">
                  <c:v>16.394196000000001</c:v>
                </c:pt>
                <c:pt idx="12">
                  <c:v>15.471748000000002</c:v>
                </c:pt>
                <c:pt idx="13">
                  <c:v>13.745557999999999</c:v>
                </c:pt>
                <c:pt idx="14">
                  <c:v>12.802471000000001</c:v>
                </c:pt>
                <c:pt idx="15">
                  <c:v>12.431484000000001</c:v>
                </c:pt>
                <c:pt idx="16">
                  <c:v>12.549859999999999</c:v>
                </c:pt>
                <c:pt idx="17">
                  <c:v>12.085455</c:v>
                </c:pt>
                <c:pt idx="18">
                  <c:v>11.874093999999999</c:v>
                </c:pt>
                <c:pt idx="19">
                  <c:v>11.50009</c:v>
                </c:pt>
                <c:pt idx="20">
                  <c:v>11.536048999999998</c:v>
                </c:pt>
                <c:pt idx="21">
                  <c:v>11.905290999999998</c:v>
                </c:pt>
                <c:pt idx="22">
                  <c:v>12.575462000000002</c:v>
                </c:pt>
                <c:pt idx="23">
                  <c:v>13.664988000000001</c:v>
                </c:pt>
                <c:pt idx="24">
                  <c:v>15.01585</c:v>
                </c:pt>
                <c:pt idx="25">
                  <c:v>17.803698000000001</c:v>
                </c:pt>
                <c:pt idx="26">
                  <c:v>20.497381000000001</c:v>
                </c:pt>
                <c:pt idx="27">
                  <c:v>20.939011000000001</c:v>
                </c:pt>
                <c:pt idx="28">
                  <c:v>20.422249000000001</c:v>
                </c:pt>
                <c:pt idx="29">
                  <c:v>18.42099</c:v>
                </c:pt>
                <c:pt idx="30">
                  <c:v>17.628014</c:v>
                </c:pt>
                <c:pt idx="31">
                  <c:v>15.797338</c:v>
                </c:pt>
                <c:pt idx="32">
                  <c:v>14.812370000000001</c:v>
                </c:pt>
                <c:pt idx="33">
                  <c:v>14.337761</c:v>
                </c:pt>
                <c:pt idx="34">
                  <c:v>14.206713000000001</c:v>
                </c:pt>
                <c:pt idx="35">
                  <c:v>14.823622</c:v>
                </c:pt>
                <c:pt idx="36">
                  <c:v>16.067651999999999</c:v>
                </c:pt>
                <c:pt idx="37">
                  <c:v>18.438364</c:v>
                </c:pt>
                <c:pt idx="38">
                  <c:v>20.963370999999999</c:v>
                </c:pt>
                <c:pt idx="39">
                  <c:v>22.443110999999998</c:v>
                </c:pt>
                <c:pt idx="40">
                  <c:v>23.402612999999999</c:v>
                </c:pt>
                <c:pt idx="41">
                  <c:v>21.320353999999998</c:v>
                </c:pt>
                <c:pt idx="42">
                  <c:v>18.465817999999999</c:v>
                </c:pt>
                <c:pt idx="43">
                  <c:v>14.5366</c:v>
                </c:pt>
                <c:pt idx="44">
                  <c:v>12.715150999999999</c:v>
                </c:pt>
                <c:pt idx="45">
                  <c:v>11.817264999999999</c:v>
                </c:pt>
                <c:pt idx="46">
                  <c:v>11.311174000000001</c:v>
                </c:pt>
                <c:pt idx="47">
                  <c:v>11.131198999999999</c:v>
                </c:pt>
                <c:pt idx="48">
                  <c:v>11.334569999999999</c:v>
                </c:pt>
                <c:pt idx="49">
                  <c:v>11.847662</c:v>
                </c:pt>
                <c:pt idx="50">
                  <c:v>12.526572999999999</c:v>
                </c:pt>
                <c:pt idx="51">
                  <c:v>13.230066000000001</c:v>
                </c:pt>
                <c:pt idx="52">
                  <c:v>13.893024</c:v>
                </c:pt>
                <c:pt idx="53">
                  <c:v>14.689492999999999</c:v>
                </c:pt>
                <c:pt idx="54">
                  <c:v>15.447844</c:v>
                </c:pt>
                <c:pt idx="55">
                  <c:v>15.58803</c:v>
                </c:pt>
                <c:pt idx="56">
                  <c:v>15.674488</c:v>
                </c:pt>
                <c:pt idx="57">
                  <c:v>15.304203000000001</c:v>
                </c:pt>
                <c:pt idx="58">
                  <c:v>14.983771999999998</c:v>
                </c:pt>
                <c:pt idx="59">
                  <c:v>14.332402999999999</c:v>
                </c:pt>
                <c:pt idx="60">
                  <c:v>13.788536000000001</c:v>
                </c:pt>
                <c:pt idx="61">
                  <c:v>13.272197999999999</c:v>
                </c:pt>
                <c:pt idx="62">
                  <c:v>12.730623000000001</c:v>
                </c:pt>
                <c:pt idx="63">
                  <c:v>12.232426</c:v>
                </c:pt>
                <c:pt idx="64">
                  <c:v>11.987911</c:v>
                </c:pt>
                <c:pt idx="65">
                  <c:v>11.584496999999999</c:v>
                </c:pt>
                <c:pt idx="66">
                  <c:v>11.288578000000001</c:v>
                </c:pt>
                <c:pt idx="67">
                  <c:v>10.911439999999999</c:v>
                </c:pt>
                <c:pt idx="68">
                  <c:v>10.767994000000002</c:v>
                </c:pt>
                <c:pt idx="69">
                  <c:v>10.649388999999999</c:v>
                </c:pt>
                <c:pt idx="70">
                  <c:v>10.801207999999999</c:v>
                </c:pt>
                <c:pt idx="71">
                  <c:v>11.959313999999999</c:v>
                </c:pt>
                <c:pt idx="72">
                  <c:v>13.525953000000001</c:v>
                </c:pt>
                <c:pt idx="73">
                  <c:v>14.556000000000001</c:v>
                </c:pt>
                <c:pt idx="74">
                  <c:v>13.963315999999999</c:v>
                </c:pt>
                <c:pt idx="75">
                  <c:v>12.731528999999998</c:v>
                </c:pt>
                <c:pt idx="76">
                  <c:v>11.937956</c:v>
                </c:pt>
                <c:pt idx="77">
                  <c:v>12.223535999999999</c:v>
                </c:pt>
                <c:pt idx="78">
                  <c:v>13.309673</c:v>
                </c:pt>
                <c:pt idx="79">
                  <c:v>14.576941999999999</c:v>
                </c:pt>
                <c:pt idx="80">
                  <c:v>16.035536</c:v>
                </c:pt>
                <c:pt idx="81">
                  <c:v>17.453105999999998</c:v>
                </c:pt>
                <c:pt idx="82">
                  <c:v>18.773568999999998</c:v>
                </c:pt>
                <c:pt idx="83">
                  <c:v>19.987293000000001</c:v>
                </c:pt>
                <c:pt idx="84">
                  <c:v>19.602644000000002</c:v>
                </c:pt>
                <c:pt idx="85">
                  <c:v>17.910070000000001</c:v>
                </c:pt>
                <c:pt idx="86">
                  <c:v>17.122194</c:v>
                </c:pt>
                <c:pt idx="87">
                  <c:v>16.772818000000001</c:v>
                </c:pt>
                <c:pt idx="88">
                  <c:v>16.2591</c:v>
                </c:pt>
                <c:pt idx="89">
                  <c:v>16.548276999999999</c:v>
                </c:pt>
                <c:pt idx="90">
                  <c:v>15.862176999999999</c:v>
                </c:pt>
                <c:pt idx="91">
                  <c:v>15.049156</c:v>
                </c:pt>
                <c:pt idx="92">
                  <c:v>14.801228999999999</c:v>
                </c:pt>
                <c:pt idx="93">
                  <c:v>14.434155000000001</c:v>
                </c:pt>
                <c:pt idx="94">
                  <c:v>12.899124</c:v>
                </c:pt>
                <c:pt idx="95">
                  <c:v>10.068756</c:v>
                </c:pt>
                <c:pt idx="96">
                  <c:v>8.4605789999999992</c:v>
                </c:pt>
                <c:pt idx="97">
                  <c:v>7.0900069999999999</c:v>
                </c:pt>
                <c:pt idx="98">
                  <c:v>6.2113560000000003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2"/>
      </c:valAx>
      <c:valAx>
        <c:axId val="114492928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618280908512466"/>
          <c:y val="0.64239246135899675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</c:v>
                </c:pt>
                <c:pt idx="1">
                  <c:v>2.2244897959183998</c:v>
                </c:pt>
                <c:pt idx="2">
                  <c:v>2.4489795918367001</c:v>
                </c:pt>
                <c:pt idx="3">
                  <c:v>2.6734693877550999</c:v>
                </c:pt>
                <c:pt idx="4">
                  <c:v>2.8979591836735001</c:v>
                </c:pt>
                <c:pt idx="5">
                  <c:v>3.1224489795918</c:v>
                </c:pt>
                <c:pt idx="6">
                  <c:v>3.3469387755101998</c:v>
                </c:pt>
                <c:pt idx="7">
                  <c:v>3.5714285714286</c:v>
                </c:pt>
                <c:pt idx="8">
                  <c:v>3.7959183673468999</c:v>
                </c:pt>
                <c:pt idx="9">
                  <c:v>4.0204081632652997</c:v>
                </c:pt>
                <c:pt idx="10">
                  <c:v>4.2448979591837004</c:v>
                </c:pt>
                <c:pt idx="11">
                  <c:v>4.4693877551019998</c:v>
                </c:pt>
                <c:pt idx="12">
                  <c:v>4.6938775510203996</c:v>
                </c:pt>
                <c:pt idx="13">
                  <c:v>4.9183673469388003</c:v>
                </c:pt>
                <c:pt idx="14">
                  <c:v>5.1428571428570997</c:v>
                </c:pt>
                <c:pt idx="15">
                  <c:v>5.3673469387755004</c:v>
                </c:pt>
                <c:pt idx="16">
                  <c:v>5.5918367346939002</c:v>
                </c:pt>
                <c:pt idx="17">
                  <c:v>5.8163265306121996</c:v>
                </c:pt>
                <c:pt idx="18">
                  <c:v>6.0408163265305994</c:v>
                </c:pt>
                <c:pt idx="19">
                  <c:v>6.2653061224490001</c:v>
                </c:pt>
                <c:pt idx="20">
                  <c:v>6.4897959183673004</c:v>
                </c:pt>
                <c:pt idx="21">
                  <c:v>6.7142857142857002</c:v>
                </c:pt>
                <c:pt idx="22">
                  <c:v>6.9387755102041</c:v>
                </c:pt>
                <c:pt idx="23">
                  <c:v>7.1632653061224003</c:v>
                </c:pt>
                <c:pt idx="24">
                  <c:v>7.3877551020408001</c:v>
                </c:pt>
                <c:pt idx="25">
                  <c:v>7.6122448979591999</c:v>
                </c:pt>
                <c:pt idx="26">
                  <c:v>7.8367346938775997</c:v>
                </c:pt>
                <c:pt idx="27">
                  <c:v>8.0612244897959009</c:v>
                </c:pt>
                <c:pt idx="28">
                  <c:v>8.2857142857143007</c:v>
                </c:pt>
                <c:pt idx="29">
                  <c:v>8.5102040816327005</c:v>
                </c:pt>
                <c:pt idx="30">
                  <c:v>8.7346938775510008</c:v>
                </c:pt>
                <c:pt idx="31">
                  <c:v>8.9591836734694006</c:v>
                </c:pt>
                <c:pt idx="32">
                  <c:v>9.1836734693878004</c:v>
                </c:pt>
                <c:pt idx="33">
                  <c:v>9.4081632653061007</c:v>
                </c:pt>
                <c:pt idx="34">
                  <c:v>9.6326530612245005</c:v>
                </c:pt>
                <c:pt idx="35">
                  <c:v>9.8571428571429003</c:v>
                </c:pt>
                <c:pt idx="36">
                  <c:v>10.081632653061002</c:v>
                </c:pt>
                <c:pt idx="37">
                  <c:v>10.30612244898</c:v>
                </c:pt>
                <c:pt idx="38">
                  <c:v>10.530612244898</c:v>
                </c:pt>
                <c:pt idx="39">
                  <c:v>10.755102040816</c:v>
                </c:pt>
                <c:pt idx="40">
                  <c:v>10.979591836735</c:v>
                </c:pt>
                <c:pt idx="41">
                  <c:v>11.204081632653001</c:v>
                </c:pt>
                <c:pt idx="42">
                  <c:v>11.428571428570999</c:v>
                </c:pt>
                <c:pt idx="43">
                  <c:v>11.653061224489999</c:v>
                </c:pt>
                <c:pt idx="44">
                  <c:v>11.877551020408001</c:v>
                </c:pt>
                <c:pt idx="45">
                  <c:v>12.102040816326999</c:v>
                </c:pt>
                <c:pt idx="46">
                  <c:v>12.326530612245001</c:v>
                </c:pt>
                <c:pt idx="47">
                  <c:v>12.551020408163</c:v>
                </c:pt>
                <c:pt idx="48">
                  <c:v>12.775510204082</c:v>
                </c:pt>
                <c:pt idx="49">
                  <c:v>13</c:v>
                </c:pt>
                <c:pt idx="50">
                  <c:v>13.224489795918</c:v>
                </c:pt>
                <c:pt idx="51">
                  <c:v>13.448979591837</c:v>
                </c:pt>
                <c:pt idx="52">
                  <c:v>13.673469387754999</c:v>
                </c:pt>
                <c:pt idx="53">
                  <c:v>13.897959183673001</c:v>
                </c:pt>
                <c:pt idx="54">
                  <c:v>14.122448979591999</c:v>
                </c:pt>
                <c:pt idx="55">
                  <c:v>14.346938775510001</c:v>
                </c:pt>
                <c:pt idx="56">
                  <c:v>14.571428571429001</c:v>
                </c:pt>
                <c:pt idx="57">
                  <c:v>14.795918367346999</c:v>
                </c:pt>
                <c:pt idx="58">
                  <c:v>15.020408163265</c:v>
                </c:pt>
                <c:pt idx="59">
                  <c:v>15.244897959184</c:v>
                </c:pt>
                <c:pt idx="60">
                  <c:v>15.469387755102</c:v>
                </c:pt>
                <c:pt idx="61">
                  <c:v>15.69387755102</c:v>
                </c:pt>
                <c:pt idx="62">
                  <c:v>15.918367346938998</c:v>
                </c:pt>
                <c:pt idx="63">
                  <c:v>16.142857142857</c:v>
                </c:pt>
                <c:pt idx="64">
                  <c:v>16.367346938775999</c:v>
                </c:pt>
                <c:pt idx="65">
                  <c:v>16.591836734693999</c:v>
                </c:pt>
                <c:pt idx="66">
                  <c:v>16.816326530611999</c:v>
                </c:pt>
                <c:pt idx="67">
                  <c:v>17.040816326531001</c:v>
                </c:pt>
                <c:pt idx="68">
                  <c:v>17.265306122449001</c:v>
                </c:pt>
                <c:pt idx="69">
                  <c:v>17.489795918367001</c:v>
                </c:pt>
                <c:pt idx="70">
                  <c:v>17.714285714286</c:v>
                </c:pt>
                <c:pt idx="71">
                  <c:v>17.938775510204</c:v>
                </c:pt>
                <c:pt idx="72">
                  <c:v>18.163265306122003</c:v>
                </c:pt>
                <c:pt idx="73">
                  <c:v>18.387755102041002</c:v>
                </c:pt>
                <c:pt idx="74">
                  <c:v>18.612244897958998</c:v>
                </c:pt>
                <c:pt idx="75">
                  <c:v>18.836734693877997</c:v>
                </c:pt>
                <c:pt idx="76">
                  <c:v>19.061224489796</c:v>
                </c:pt>
                <c:pt idx="77">
                  <c:v>19.285714285714</c:v>
                </c:pt>
                <c:pt idx="78">
                  <c:v>19.510204081632999</c:v>
                </c:pt>
                <c:pt idx="79">
                  <c:v>19.734693877550999</c:v>
                </c:pt>
                <c:pt idx="80">
                  <c:v>19.959183673469003</c:v>
                </c:pt>
                <c:pt idx="81">
                  <c:v>20.183673469388001</c:v>
                </c:pt>
                <c:pt idx="82">
                  <c:v>20.408163265306001</c:v>
                </c:pt>
                <c:pt idx="83">
                  <c:v>20.632653061223998</c:v>
                </c:pt>
                <c:pt idx="84">
                  <c:v>20.857142857143003</c:v>
                </c:pt>
                <c:pt idx="85">
                  <c:v>21.081632653061</c:v>
                </c:pt>
                <c:pt idx="86">
                  <c:v>21.306122448979998</c:v>
                </c:pt>
                <c:pt idx="87">
                  <c:v>21.530612244897998</c:v>
                </c:pt>
                <c:pt idx="88">
                  <c:v>21.755102040816002</c:v>
                </c:pt>
                <c:pt idx="89">
                  <c:v>21.979591836735</c:v>
                </c:pt>
                <c:pt idx="90">
                  <c:v>22.204081632653001</c:v>
                </c:pt>
                <c:pt idx="91">
                  <c:v>22.428571428571001</c:v>
                </c:pt>
                <c:pt idx="92">
                  <c:v>22.653061224490003</c:v>
                </c:pt>
                <c:pt idx="93">
                  <c:v>22.877551020407999</c:v>
                </c:pt>
                <c:pt idx="94">
                  <c:v>23.102040816327001</c:v>
                </c:pt>
                <c:pt idx="95">
                  <c:v>23.326530612244998</c:v>
                </c:pt>
                <c:pt idx="96">
                  <c:v>23.551020408162998</c:v>
                </c:pt>
                <c:pt idx="97">
                  <c:v>23.775510204082</c:v>
                </c:pt>
                <c:pt idx="98">
                  <c:v>24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-66.042479999999998</c:v>
                </c:pt>
                <c:pt idx="1">
                  <c:v>-65.173823999999996</c:v>
                </c:pt>
                <c:pt idx="2">
                  <c:v>-65.132156000000009</c:v>
                </c:pt>
                <c:pt idx="3">
                  <c:v>-64.526355999999993</c:v>
                </c:pt>
                <c:pt idx="4">
                  <c:v>-64.645118999999994</c:v>
                </c:pt>
                <c:pt idx="5">
                  <c:v>-63.972687000000001</c:v>
                </c:pt>
                <c:pt idx="6">
                  <c:v>-65.37250499999999</c:v>
                </c:pt>
                <c:pt idx="7">
                  <c:v>-67.156136000000004</c:v>
                </c:pt>
                <c:pt idx="8">
                  <c:v>-66.94940600000001</c:v>
                </c:pt>
                <c:pt idx="9">
                  <c:v>-62.848861999999997</c:v>
                </c:pt>
                <c:pt idx="10">
                  <c:v>-58.048305999999997</c:v>
                </c:pt>
                <c:pt idx="11">
                  <c:v>-55.534866000000001</c:v>
                </c:pt>
                <c:pt idx="12">
                  <c:v>-55.407349000000004</c:v>
                </c:pt>
                <c:pt idx="13">
                  <c:v>-56.263236999999997</c:v>
                </c:pt>
                <c:pt idx="14">
                  <c:v>-58.932045000000002</c:v>
                </c:pt>
                <c:pt idx="15">
                  <c:v>-63.782879000000001</c:v>
                </c:pt>
                <c:pt idx="16">
                  <c:v>-69.455062999999996</c:v>
                </c:pt>
                <c:pt idx="17">
                  <c:v>-70.671104</c:v>
                </c:pt>
                <c:pt idx="18">
                  <c:v>-70.215477000000007</c:v>
                </c:pt>
                <c:pt idx="19">
                  <c:v>-69.075164999999998</c:v>
                </c:pt>
                <c:pt idx="20">
                  <c:v>-70.660347000000002</c:v>
                </c:pt>
                <c:pt idx="21">
                  <c:v>-72.350975000000005</c:v>
                </c:pt>
                <c:pt idx="22">
                  <c:v>-74.152489000000003</c:v>
                </c:pt>
                <c:pt idx="23">
                  <c:v>-75.438263000000006</c:v>
                </c:pt>
                <c:pt idx="24">
                  <c:v>-79.615241999999995</c:v>
                </c:pt>
                <c:pt idx="25">
                  <c:v>-80.938338999999999</c:v>
                </c:pt>
                <c:pt idx="26">
                  <c:v>-81.284606999999994</c:v>
                </c:pt>
                <c:pt idx="27">
                  <c:v>-78.617690999999994</c:v>
                </c:pt>
                <c:pt idx="28">
                  <c:v>-76.620627999999996</c:v>
                </c:pt>
                <c:pt idx="29">
                  <c:v>-74.695366000000007</c:v>
                </c:pt>
                <c:pt idx="30">
                  <c:v>-71.872580999999997</c:v>
                </c:pt>
                <c:pt idx="31">
                  <c:v>-70.012237999999996</c:v>
                </c:pt>
                <c:pt idx="32">
                  <c:v>-68.604697999999999</c:v>
                </c:pt>
                <c:pt idx="33">
                  <c:v>-66.996902000000006</c:v>
                </c:pt>
                <c:pt idx="34">
                  <c:v>-65.471396999999996</c:v>
                </c:pt>
                <c:pt idx="35">
                  <c:v>-64.773032999999998</c:v>
                </c:pt>
                <c:pt idx="36">
                  <c:v>-65.455951999999996</c:v>
                </c:pt>
                <c:pt idx="37">
                  <c:v>-66.630538999999999</c:v>
                </c:pt>
                <c:pt idx="38">
                  <c:v>-67.397323999999998</c:v>
                </c:pt>
                <c:pt idx="39">
                  <c:v>-67.340735999999993</c:v>
                </c:pt>
                <c:pt idx="40">
                  <c:v>-67.724944999999991</c:v>
                </c:pt>
                <c:pt idx="41">
                  <c:v>-70.755111999999997</c:v>
                </c:pt>
                <c:pt idx="42">
                  <c:v>-71.613433999999998</c:v>
                </c:pt>
                <c:pt idx="43">
                  <c:v>-71.881561000000005</c:v>
                </c:pt>
                <c:pt idx="44">
                  <c:v>-69.964934999999997</c:v>
                </c:pt>
                <c:pt idx="45">
                  <c:v>-72.142989999999998</c:v>
                </c:pt>
                <c:pt idx="46">
                  <c:v>-79.585792999999995</c:v>
                </c:pt>
                <c:pt idx="47">
                  <c:v>-81.780617000000007</c:v>
                </c:pt>
                <c:pt idx="48">
                  <c:v>-81.847487999999998</c:v>
                </c:pt>
                <c:pt idx="49">
                  <c:v>-77.379317999999998</c:v>
                </c:pt>
                <c:pt idx="50">
                  <c:v>-76.758765999999994</c:v>
                </c:pt>
                <c:pt idx="51">
                  <c:v>-76.295501999999999</c:v>
                </c:pt>
                <c:pt idx="52">
                  <c:v>-74.403664000000006</c:v>
                </c:pt>
                <c:pt idx="53">
                  <c:v>-72.115859999999998</c:v>
                </c:pt>
                <c:pt idx="54">
                  <c:v>-68.133362000000005</c:v>
                </c:pt>
                <c:pt idx="55">
                  <c:v>-65.162182000000001</c:v>
                </c:pt>
                <c:pt idx="56">
                  <c:v>-63.478034999999998</c:v>
                </c:pt>
                <c:pt idx="57">
                  <c:v>-63.046391</c:v>
                </c:pt>
                <c:pt idx="58">
                  <c:v>-62.894917</c:v>
                </c:pt>
                <c:pt idx="59">
                  <c:v>-64.926338000000001</c:v>
                </c:pt>
                <c:pt idx="60">
                  <c:v>-68.234966</c:v>
                </c:pt>
                <c:pt idx="61">
                  <c:v>-71.201804999999993</c:v>
                </c:pt>
                <c:pt idx="62">
                  <c:v>-71.790436</c:v>
                </c:pt>
                <c:pt idx="63">
                  <c:v>-72.217751000000007</c:v>
                </c:pt>
                <c:pt idx="64">
                  <c:v>-72.480857999999998</c:v>
                </c:pt>
                <c:pt idx="65">
                  <c:v>-72.664558</c:v>
                </c:pt>
                <c:pt idx="66">
                  <c:v>-73.773353999999998</c:v>
                </c:pt>
                <c:pt idx="67">
                  <c:v>-72.331283999999997</c:v>
                </c:pt>
                <c:pt idx="68">
                  <c:v>-71.517334000000005</c:v>
                </c:pt>
                <c:pt idx="69">
                  <c:v>-70.469543000000002</c:v>
                </c:pt>
                <c:pt idx="70">
                  <c:v>-70.690475000000006</c:v>
                </c:pt>
                <c:pt idx="71">
                  <c:v>-70.976448000000005</c:v>
                </c:pt>
                <c:pt idx="72">
                  <c:v>-70.693862999999993</c:v>
                </c:pt>
                <c:pt idx="73">
                  <c:v>-72.488808000000006</c:v>
                </c:pt>
                <c:pt idx="74">
                  <c:v>-75.271384999999995</c:v>
                </c:pt>
                <c:pt idx="75">
                  <c:v>-76.608315000000005</c:v>
                </c:pt>
                <c:pt idx="76">
                  <c:v>-77.857674000000003</c:v>
                </c:pt>
                <c:pt idx="77">
                  <c:v>-78.252173999999997</c:v>
                </c:pt>
                <c:pt idx="78">
                  <c:v>-77.861877000000007</c:v>
                </c:pt>
                <c:pt idx="79">
                  <c:v>-76.527923999999999</c:v>
                </c:pt>
                <c:pt idx="80">
                  <c:v>-77.800301000000005</c:v>
                </c:pt>
                <c:pt idx="81">
                  <c:v>-75.222274999999996</c:v>
                </c:pt>
                <c:pt idx="82">
                  <c:v>-71.259628000000006</c:v>
                </c:pt>
                <c:pt idx="83">
                  <c:v>-63.788994000000002</c:v>
                </c:pt>
                <c:pt idx="84">
                  <c:v>-62.717934</c:v>
                </c:pt>
                <c:pt idx="85">
                  <c:v>-64.442466999999994</c:v>
                </c:pt>
                <c:pt idx="86">
                  <c:v>-66.931358000000003</c:v>
                </c:pt>
                <c:pt idx="87">
                  <c:v>-68.640765999999999</c:v>
                </c:pt>
                <c:pt idx="88">
                  <c:v>-68.186165000000003</c:v>
                </c:pt>
                <c:pt idx="89">
                  <c:v>-67.104336000000004</c:v>
                </c:pt>
                <c:pt idx="90">
                  <c:v>-65.470860000000002</c:v>
                </c:pt>
                <c:pt idx="91">
                  <c:v>-64.879508999999999</c:v>
                </c:pt>
                <c:pt idx="92">
                  <c:v>-65.263744000000003</c:v>
                </c:pt>
                <c:pt idx="93">
                  <c:v>-64.700492999999994</c:v>
                </c:pt>
                <c:pt idx="94">
                  <c:v>-63.790984999999999</c:v>
                </c:pt>
                <c:pt idx="95">
                  <c:v>-61.868744</c:v>
                </c:pt>
                <c:pt idx="96">
                  <c:v>-60.302700000000002</c:v>
                </c:pt>
                <c:pt idx="97">
                  <c:v>-58.732754</c:v>
                </c:pt>
                <c:pt idx="98">
                  <c:v>-57.595126999999998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</c:v>
                </c:pt>
                <c:pt idx="1">
                  <c:v>2.2244897959183998</c:v>
                </c:pt>
                <c:pt idx="2">
                  <c:v>2.4489795918367001</c:v>
                </c:pt>
                <c:pt idx="3">
                  <c:v>2.6734693877550999</c:v>
                </c:pt>
                <c:pt idx="4">
                  <c:v>2.8979591836735001</c:v>
                </c:pt>
                <c:pt idx="5">
                  <c:v>3.1224489795918</c:v>
                </c:pt>
                <c:pt idx="6">
                  <c:v>3.3469387755101998</c:v>
                </c:pt>
                <c:pt idx="7">
                  <c:v>3.5714285714286</c:v>
                </c:pt>
                <c:pt idx="8">
                  <c:v>3.7959183673468999</c:v>
                </c:pt>
                <c:pt idx="9">
                  <c:v>4.0204081632652997</c:v>
                </c:pt>
                <c:pt idx="10">
                  <c:v>4.2448979591837004</c:v>
                </c:pt>
                <c:pt idx="11">
                  <c:v>4.4693877551019998</c:v>
                </c:pt>
                <c:pt idx="12">
                  <c:v>4.6938775510203996</c:v>
                </c:pt>
                <c:pt idx="13">
                  <c:v>4.9183673469388003</c:v>
                </c:pt>
                <c:pt idx="14">
                  <c:v>5.1428571428570997</c:v>
                </c:pt>
                <c:pt idx="15">
                  <c:v>5.3673469387755004</c:v>
                </c:pt>
                <c:pt idx="16">
                  <c:v>5.5918367346939002</c:v>
                </c:pt>
                <c:pt idx="17">
                  <c:v>5.8163265306121996</c:v>
                </c:pt>
                <c:pt idx="18">
                  <c:v>6.0408163265305994</c:v>
                </c:pt>
                <c:pt idx="19">
                  <c:v>6.2653061224490001</c:v>
                </c:pt>
                <c:pt idx="20">
                  <c:v>6.4897959183673004</c:v>
                </c:pt>
                <c:pt idx="21">
                  <c:v>6.7142857142857002</c:v>
                </c:pt>
                <c:pt idx="22">
                  <c:v>6.9387755102041</c:v>
                </c:pt>
                <c:pt idx="23">
                  <c:v>7.1632653061224003</c:v>
                </c:pt>
                <c:pt idx="24">
                  <c:v>7.3877551020408001</c:v>
                </c:pt>
                <c:pt idx="25">
                  <c:v>7.6122448979591999</c:v>
                </c:pt>
                <c:pt idx="26">
                  <c:v>7.8367346938775997</c:v>
                </c:pt>
                <c:pt idx="27">
                  <c:v>8.0612244897959009</c:v>
                </c:pt>
                <c:pt idx="28">
                  <c:v>8.2857142857143007</c:v>
                </c:pt>
                <c:pt idx="29">
                  <c:v>8.5102040816327005</c:v>
                </c:pt>
                <c:pt idx="30">
                  <c:v>8.7346938775510008</c:v>
                </c:pt>
                <c:pt idx="31">
                  <c:v>8.9591836734694006</c:v>
                </c:pt>
                <c:pt idx="32">
                  <c:v>9.1836734693878004</c:v>
                </c:pt>
                <c:pt idx="33">
                  <c:v>9.4081632653061007</c:v>
                </c:pt>
                <c:pt idx="34">
                  <c:v>9.6326530612245005</c:v>
                </c:pt>
                <c:pt idx="35">
                  <c:v>9.8571428571429003</c:v>
                </c:pt>
                <c:pt idx="36">
                  <c:v>10.081632653061002</c:v>
                </c:pt>
                <c:pt idx="37">
                  <c:v>10.30612244898</c:v>
                </c:pt>
                <c:pt idx="38">
                  <c:v>10.530612244898</c:v>
                </c:pt>
                <c:pt idx="39">
                  <c:v>10.755102040816</c:v>
                </c:pt>
                <c:pt idx="40">
                  <c:v>10.979591836735</c:v>
                </c:pt>
                <c:pt idx="41">
                  <c:v>11.204081632653001</c:v>
                </c:pt>
                <c:pt idx="42">
                  <c:v>11.428571428570999</c:v>
                </c:pt>
                <c:pt idx="43">
                  <c:v>11.653061224489999</c:v>
                </c:pt>
                <c:pt idx="44">
                  <c:v>11.877551020408001</c:v>
                </c:pt>
                <c:pt idx="45">
                  <c:v>12.102040816326999</c:v>
                </c:pt>
                <c:pt idx="46">
                  <c:v>12.326530612245001</c:v>
                </c:pt>
                <c:pt idx="47">
                  <c:v>12.551020408163</c:v>
                </c:pt>
                <c:pt idx="48">
                  <c:v>12.775510204082</c:v>
                </c:pt>
                <c:pt idx="49">
                  <c:v>13</c:v>
                </c:pt>
                <c:pt idx="50">
                  <c:v>13.224489795918</c:v>
                </c:pt>
                <c:pt idx="51">
                  <c:v>13.448979591837</c:v>
                </c:pt>
                <c:pt idx="52">
                  <c:v>13.673469387754999</c:v>
                </c:pt>
                <c:pt idx="53">
                  <c:v>13.897959183673001</c:v>
                </c:pt>
                <c:pt idx="54">
                  <c:v>14.122448979591999</c:v>
                </c:pt>
                <c:pt idx="55">
                  <c:v>14.346938775510001</c:v>
                </c:pt>
                <c:pt idx="56">
                  <c:v>14.571428571429001</c:v>
                </c:pt>
                <c:pt idx="57">
                  <c:v>14.795918367346999</c:v>
                </c:pt>
                <c:pt idx="58">
                  <c:v>15.020408163265</c:v>
                </c:pt>
                <c:pt idx="59">
                  <c:v>15.244897959184</c:v>
                </c:pt>
                <c:pt idx="60">
                  <c:v>15.469387755102</c:v>
                </c:pt>
                <c:pt idx="61">
                  <c:v>15.69387755102</c:v>
                </c:pt>
                <c:pt idx="62">
                  <c:v>15.918367346938998</c:v>
                </c:pt>
                <c:pt idx="63">
                  <c:v>16.142857142857</c:v>
                </c:pt>
                <c:pt idx="64">
                  <c:v>16.367346938775999</c:v>
                </c:pt>
                <c:pt idx="65">
                  <c:v>16.591836734693999</c:v>
                </c:pt>
                <c:pt idx="66">
                  <c:v>16.816326530611999</c:v>
                </c:pt>
                <c:pt idx="67">
                  <c:v>17.040816326531001</c:v>
                </c:pt>
                <c:pt idx="68">
                  <c:v>17.265306122449001</c:v>
                </c:pt>
                <c:pt idx="69">
                  <c:v>17.489795918367001</c:v>
                </c:pt>
                <c:pt idx="70">
                  <c:v>17.714285714286</c:v>
                </c:pt>
                <c:pt idx="71">
                  <c:v>17.938775510204</c:v>
                </c:pt>
                <c:pt idx="72">
                  <c:v>18.163265306122003</c:v>
                </c:pt>
                <c:pt idx="73">
                  <c:v>18.387755102041002</c:v>
                </c:pt>
                <c:pt idx="74">
                  <c:v>18.612244897958998</c:v>
                </c:pt>
                <c:pt idx="75">
                  <c:v>18.836734693877997</c:v>
                </c:pt>
                <c:pt idx="76">
                  <c:v>19.061224489796</c:v>
                </c:pt>
                <c:pt idx="77">
                  <c:v>19.285714285714</c:v>
                </c:pt>
                <c:pt idx="78">
                  <c:v>19.510204081632999</c:v>
                </c:pt>
                <c:pt idx="79">
                  <c:v>19.734693877550999</c:v>
                </c:pt>
                <c:pt idx="80">
                  <c:v>19.959183673469003</c:v>
                </c:pt>
                <c:pt idx="81">
                  <c:v>20.183673469388001</c:v>
                </c:pt>
                <c:pt idx="82">
                  <c:v>20.408163265306001</c:v>
                </c:pt>
                <c:pt idx="83">
                  <c:v>20.632653061223998</c:v>
                </c:pt>
                <c:pt idx="84">
                  <c:v>20.857142857143003</c:v>
                </c:pt>
                <c:pt idx="85">
                  <c:v>21.081632653061</c:v>
                </c:pt>
                <c:pt idx="86">
                  <c:v>21.306122448979998</c:v>
                </c:pt>
                <c:pt idx="87">
                  <c:v>21.530612244897998</c:v>
                </c:pt>
                <c:pt idx="88">
                  <c:v>21.755102040816002</c:v>
                </c:pt>
                <c:pt idx="89">
                  <c:v>21.979591836735</c:v>
                </c:pt>
                <c:pt idx="90">
                  <c:v>22.204081632653001</c:v>
                </c:pt>
                <c:pt idx="91">
                  <c:v>22.428571428571001</c:v>
                </c:pt>
                <c:pt idx="92">
                  <c:v>22.653061224490003</c:v>
                </c:pt>
                <c:pt idx="93">
                  <c:v>22.877551020407999</c:v>
                </c:pt>
                <c:pt idx="94">
                  <c:v>23.102040816327001</c:v>
                </c:pt>
                <c:pt idx="95">
                  <c:v>23.326530612244998</c:v>
                </c:pt>
                <c:pt idx="96">
                  <c:v>23.551020408162998</c:v>
                </c:pt>
                <c:pt idx="97">
                  <c:v>23.775510204082</c:v>
                </c:pt>
                <c:pt idx="98">
                  <c:v>24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-65.119335000000007</c:v>
                </c:pt>
                <c:pt idx="1">
                  <c:v>-68.608727000000002</c:v>
                </c:pt>
                <c:pt idx="2">
                  <c:v>-71.183387999999994</c:v>
                </c:pt>
                <c:pt idx="3">
                  <c:v>-78.258033999999995</c:v>
                </c:pt>
                <c:pt idx="4">
                  <c:v>-80.110039</c:v>
                </c:pt>
                <c:pt idx="5">
                  <c:v>-79.969489999999993</c:v>
                </c:pt>
                <c:pt idx="6">
                  <c:v>-74.226417999999995</c:v>
                </c:pt>
                <c:pt idx="7">
                  <c:v>-71.138191000000006</c:v>
                </c:pt>
                <c:pt idx="8">
                  <c:v>-69.598990999999998</c:v>
                </c:pt>
                <c:pt idx="9">
                  <c:v>-69.193916000000002</c:v>
                </c:pt>
                <c:pt idx="10">
                  <c:v>-68.623786999999993</c:v>
                </c:pt>
                <c:pt idx="11">
                  <c:v>-69.634911000000002</c:v>
                </c:pt>
                <c:pt idx="12">
                  <c:v>-70.520720999999995</c:v>
                </c:pt>
                <c:pt idx="13">
                  <c:v>-74.536429999999996</c:v>
                </c:pt>
                <c:pt idx="14">
                  <c:v>-78.335471999999996</c:v>
                </c:pt>
                <c:pt idx="15">
                  <c:v>-79.679221999999996</c:v>
                </c:pt>
                <c:pt idx="16">
                  <c:v>-79.262375000000006</c:v>
                </c:pt>
                <c:pt idx="17">
                  <c:v>-79.875877000000003</c:v>
                </c:pt>
                <c:pt idx="18">
                  <c:v>-82.209907999999999</c:v>
                </c:pt>
                <c:pt idx="19">
                  <c:v>-81.266777000000005</c:v>
                </c:pt>
                <c:pt idx="20">
                  <c:v>-79.124893</c:v>
                </c:pt>
                <c:pt idx="21">
                  <c:v>-77.780731000000003</c:v>
                </c:pt>
                <c:pt idx="22">
                  <c:v>-77.163498000000004</c:v>
                </c:pt>
                <c:pt idx="23">
                  <c:v>-77.328643999999997</c:v>
                </c:pt>
                <c:pt idx="24">
                  <c:v>-75.962158000000002</c:v>
                </c:pt>
                <c:pt idx="25">
                  <c:v>-74.390427000000003</c:v>
                </c:pt>
                <c:pt idx="26">
                  <c:v>-73.447815000000006</c:v>
                </c:pt>
                <c:pt idx="27">
                  <c:v>-72.440383999999995</c:v>
                </c:pt>
                <c:pt idx="28">
                  <c:v>-71.539779999999993</c:v>
                </c:pt>
                <c:pt idx="29">
                  <c:v>-68.487765999999993</c:v>
                </c:pt>
                <c:pt idx="30">
                  <c:v>-67.104377999999997</c:v>
                </c:pt>
                <c:pt idx="31">
                  <c:v>-66.457808999999997</c:v>
                </c:pt>
                <c:pt idx="32">
                  <c:v>-66.39544699999999</c:v>
                </c:pt>
                <c:pt idx="33">
                  <c:v>-66.364311000000001</c:v>
                </c:pt>
                <c:pt idx="34">
                  <c:v>-65.875575999999995</c:v>
                </c:pt>
                <c:pt idx="35">
                  <c:v>-65.177509000000001</c:v>
                </c:pt>
                <c:pt idx="36">
                  <c:v>-63.790118999999997</c:v>
                </c:pt>
                <c:pt idx="37">
                  <c:v>-62.986221</c:v>
                </c:pt>
                <c:pt idx="38">
                  <c:v>-63.167727999999997</c:v>
                </c:pt>
                <c:pt idx="39">
                  <c:v>-64.170467000000002</c:v>
                </c:pt>
                <c:pt idx="40">
                  <c:v>-65.965538000000009</c:v>
                </c:pt>
                <c:pt idx="41">
                  <c:v>-67.85752500000001</c:v>
                </c:pt>
                <c:pt idx="42">
                  <c:v>-68.925179</c:v>
                </c:pt>
                <c:pt idx="43">
                  <c:v>-68.167213000000004</c:v>
                </c:pt>
                <c:pt idx="44">
                  <c:v>-67.121296000000001</c:v>
                </c:pt>
                <c:pt idx="45">
                  <c:v>-67.20333500000001</c:v>
                </c:pt>
                <c:pt idx="46">
                  <c:v>-69.539985999999999</c:v>
                </c:pt>
                <c:pt idx="47">
                  <c:v>-70.093941000000001</c:v>
                </c:pt>
                <c:pt idx="48">
                  <c:v>-68.15625399999999</c:v>
                </c:pt>
                <c:pt idx="49">
                  <c:v>-64.789928000000003</c:v>
                </c:pt>
                <c:pt idx="50">
                  <c:v>-63.780704</c:v>
                </c:pt>
                <c:pt idx="51">
                  <c:v>-64.069950000000006</c:v>
                </c:pt>
                <c:pt idx="52">
                  <c:v>-64.064548000000002</c:v>
                </c:pt>
                <c:pt idx="53">
                  <c:v>-62.699738000000004</c:v>
                </c:pt>
                <c:pt idx="54">
                  <c:v>-62.434967</c:v>
                </c:pt>
                <c:pt idx="55">
                  <c:v>-63.838348000000003</c:v>
                </c:pt>
                <c:pt idx="56">
                  <c:v>-65.585316000000006</c:v>
                </c:pt>
                <c:pt idx="57">
                  <c:v>-67.243053000000003</c:v>
                </c:pt>
                <c:pt idx="58">
                  <c:v>-71.136345000000006</c:v>
                </c:pt>
                <c:pt idx="59">
                  <c:v>-79.402480999999995</c:v>
                </c:pt>
                <c:pt idx="60">
                  <c:v>-84.219871999999995</c:v>
                </c:pt>
                <c:pt idx="61">
                  <c:v>-85.131500000000003</c:v>
                </c:pt>
                <c:pt idx="62">
                  <c:v>-81.316993999999994</c:v>
                </c:pt>
                <c:pt idx="63">
                  <c:v>-78.320114000000004</c:v>
                </c:pt>
                <c:pt idx="64">
                  <c:v>-76.940764999999999</c:v>
                </c:pt>
                <c:pt idx="65">
                  <c:v>-77.943580999999995</c:v>
                </c:pt>
                <c:pt idx="66">
                  <c:v>-79.636268999999999</c:v>
                </c:pt>
                <c:pt idx="67">
                  <c:v>-78.590782000000004</c:v>
                </c:pt>
                <c:pt idx="68">
                  <c:v>-73.552750000000003</c:v>
                </c:pt>
                <c:pt idx="69">
                  <c:v>-71.751739999999998</c:v>
                </c:pt>
                <c:pt idx="70">
                  <c:v>-75.256186999999997</c:v>
                </c:pt>
                <c:pt idx="71">
                  <c:v>-78.417632999999995</c:v>
                </c:pt>
                <c:pt idx="72">
                  <c:v>-77.495582999999996</c:v>
                </c:pt>
                <c:pt idx="73">
                  <c:v>-73.803405999999995</c:v>
                </c:pt>
                <c:pt idx="74">
                  <c:v>-72.547675999999996</c:v>
                </c:pt>
                <c:pt idx="75">
                  <c:v>-71.809700000000007</c:v>
                </c:pt>
                <c:pt idx="76">
                  <c:v>-72.164116000000007</c:v>
                </c:pt>
                <c:pt idx="77">
                  <c:v>-70.355369999999994</c:v>
                </c:pt>
                <c:pt idx="78">
                  <c:v>-70.708190999999999</c:v>
                </c:pt>
                <c:pt idx="79">
                  <c:v>-70.166008000000005</c:v>
                </c:pt>
                <c:pt idx="80">
                  <c:v>-70.237228000000002</c:v>
                </c:pt>
                <c:pt idx="81">
                  <c:v>-67.638015999999993</c:v>
                </c:pt>
                <c:pt idx="82">
                  <c:v>-65.256316999999996</c:v>
                </c:pt>
                <c:pt idx="83">
                  <c:v>-64.271442000000008</c:v>
                </c:pt>
                <c:pt idx="84">
                  <c:v>-69.779281999999995</c:v>
                </c:pt>
                <c:pt idx="85">
                  <c:v>-74.202133000000003</c:v>
                </c:pt>
                <c:pt idx="86">
                  <c:v>-80.040199000000001</c:v>
                </c:pt>
                <c:pt idx="87">
                  <c:v>-79.585814999999997</c:v>
                </c:pt>
                <c:pt idx="88">
                  <c:v>-77.526320999999996</c:v>
                </c:pt>
                <c:pt idx="89">
                  <c:v>-74.155090000000001</c:v>
                </c:pt>
                <c:pt idx="90">
                  <c:v>-72.081305999999998</c:v>
                </c:pt>
                <c:pt idx="91">
                  <c:v>-71.971221999999997</c:v>
                </c:pt>
                <c:pt idx="92">
                  <c:v>-73.560447999999994</c:v>
                </c:pt>
                <c:pt idx="93">
                  <c:v>-75.027289999999994</c:v>
                </c:pt>
                <c:pt idx="94">
                  <c:v>-74.344550999999996</c:v>
                </c:pt>
                <c:pt idx="95">
                  <c:v>-71.583770999999999</c:v>
                </c:pt>
                <c:pt idx="96">
                  <c:v>-70.518066000000005</c:v>
                </c:pt>
                <c:pt idx="97">
                  <c:v>-69.854384999999994</c:v>
                </c:pt>
                <c:pt idx="98">
                  <c:v>-69.663261000000006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2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7265918134590342"/>
          <c:y val="0.18610942425137003"/>
          <c:w val="0.28145353431708547"/>
          <c:h val="0.150007654965435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2"/>
          <c:order val="1"/>
          <c:tx>
            <c:strRef>
              <c:f>CLvsLO!$G$2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-6.5167631999999998</c:v>
                </c:pt>
                <c:pt idx="1">
                  <c:v>-6.2213263999999997</c:v>
                </c:pt>
                <c:pt idx="2">
                  <c:v>-6.3038496999999998</c:v>
                </c:pt>
                <c:pt idx="3">
                  <c:v>-6.3276696000000001</c:v>
                </c:pt>
                <c:pt idx="4">
                  <c:v>-6.3977779999999997</c:v>
                </c:pt>
                <c:pt idx="5">
                  <c:v>-6.4600191000000002</c:v>
                </c:pt>
                <c:pt idx="6">
                  <c:v>-6.4281224999999997</c:v>
                </c:pt>
                <c:pt idx="7">
                  <c:v>-6.4416523000000003</c:v>
                </c:pt>
                <c:pt idx="8">
                  <c:v>-6.7086214999999996</c:v>
                </c:pt>
                <c:pt idx="9">
                  <c:v>-6.6124234</c:v>
                </c:pt>
                <c:pt idx="10">
                  <c:v>-6.5120316000000003</c:v>
                </c:pt>
                <c:pt idx="11">
                  <c:v>-6.7806835000000003</c:v>
                </c:pt>
                <c:pt idx="12">
                  <c:v>-6.5812907000000003</c:v>
                </c:pt>
                <c:pt idx="13">
                  <c:v>-6.5869527000000003</c:v>
                </c:pt>
                <c:pt idx="14">
                  <c:v>-6.3414688000000003</c:v>
                </c:pt>
                <c:pt idx="15">
                  <c:v>-5.8737364000000003</c:v>
                </c:pt>
                <c:pt idx="16">
                  <c:v>-6.4176044000000001</c:v>
                </c:pt>
                <c:pt idx="17">
                  <c:v>-7.1419163000000001</c:v>
                </c:pt>
                <c:pt idx="18">
                  <c:v>-6.6365189999999998</c:v>
                </c:pt>
                <c:pt idx="19">
                  <c:v>-6.4049582000000003</c:v>
                </c:pt>
                <c:pt idx="20">
                  <c:v>-6.4322691000000001</c:v>
                </c:pt>
                <c:pt idx="21">
                  <c:v>-6.5301828000000004</c:v>
                </c:pt>
                <c:pt idx="22">
                  <c:v>-6.5663971999999999</c:v>
                </c:pt>
                <c:pt idx="23">
                  <c:v>-6.5409484000000004</c:v>
                </c:pt>
                <c:pt idx="24">
                  <c:v>-6.4402331999999998</c:v>
                </c:pt>
                <c:pt idx="25">
                  <c:v>-6.5576958999999997</c:v>
                </c:pt>
                <c:pt idx="26">
                  <c:v>-6.6158375999999999</c:v>
                </c:pt>
                <c:pt idx="27">
                  <c:v>-6.5080670999999999</c:v>
                </c:pt>
                <c:pt idx="28">
                  <c:v>-6.4332684999999996</c:v>
                </c:pt>
                <c:pt idx="29">
                  <c:v>-6.4939898999999999</c:v>
                </c:pt>
                <c:pt idx="30">
                  <c:v>-6.4874109999999998</c:v>
                </c:pt>
                <c:pt idx="31">
                  <c:v>-6.5124936</c:v>
                </c:pt>
                <c:pt idx="32">
                  <c:v>-6.4473405000000001</c:v>
                </c:pt>
                <c:pt idx="33">
                  <c:v>-6.4342874999999999</c:v>
                </c:pt>
                <c:pt idx="34">
                  <c:v>-6.4604068000000003</c:v>
                </c:pt>
                <c:pt idx="35">
                  <c:v>-6.4927134999999998</c:v>
                </c:pt>
                <c:pt idx="36">
                  <c:v>-6.4621234000000003</c:v>
                </c:pt>
                <c:pt idx="37">
                  <c:v>-6.4829941</c:v>
                </c:pt>
                <c:pt idx="38">
                  <c:v>-6.4084034000000001</c:v>
                </c:pt>
                <c:pt idx="39">
                  <c:v>-6.3490285999999996</c:v>
                </c:pt>
                <c:pt idx="40">
                  <c:v>-6.3518629000000004</c:v>
                </c:pt>
                <c:pt idx="41">
                  <c:v>-6.3453382999999999</c:v>
                </c:pt>
                <c:pt idx="42">
                  <c:v>-6.2138228</c:v>
                </c:pt>
                <c:pt idx="43">
                  <c:v>-6.1910166999999996</c:v>
                </c:pt>
                <c:pt idx="44">
                  <c:v>-6.2007998999999998</c:v>
                </c:pt>
                <c:pt idx="45">
                  <c:v>-6.1375717999999999</c:v>
                </c:pt>
                <c:pt idx="46">
                  <c:v>-6.0784558999999998</c:v>
                </c:pt>
                <c:pt idx="47">
                  <c:v>-6.1415914999999996</c:v>
                </c:pt>
                <c:pt idx="48">
                  <c:v>-6.0561767</c:v>
                </c:pt>
                <c:pt idx="49">
                  <c:v>-6.0429816000000001</c:v>
                </c:pt>
                <c:pt idx="50">
                  <c:v>-6.0276054999999999</c:v>
                </c:pt>
                <c:pt idx="51">
                  <c:v>-6.1070881000000004</c:v>
                </c:pt>
                <c:pt idx="52">
                  <c:v>-6.0930872000000003</c:v>
                </c:pt>
                <c:pt idx="53">
                  <c:v>-6.1113505000000004</c:v>
                </c:pt>
                <c:pt idx="54">
                  <c:v>-6.2288221999999998</c:v>
                </c:pt>
                <c:pt idx="55">
                  <c:v>-6.2294421</c:v>
                </c:pt>
                <c:pt idx="56">
                  <c:v>-6.2787476</c:v>
                </c:pt>
                <c:pt idx="57">
                  <c:v>-6.3148923000000003</c:v>
                </c:pt>
                <c:pt idx="58">
                  <c:v>-6.3239646</c:v>
                </c:pt>
                <c:pt idx="59">
                  <c:v>-6.4013834000000003</c:v>
                </c:pt>
                <c:pt idx="60">
                  <c:v>-6.5259023000000003</c:v>
                </c:pt>
                <c:pt idx="61">
                  <c:v>-6.5403390000000003</c:v>
                </c:pt>
                <c:pt idx="62">
                  <c:v>-6.6643933999999998</c:v>
                </c:pt>
                <c:pt idx="63">
                  <c:v>-6.6594094999999998</c:v>
                </c:pt>
                <c:pt idx="64">
                  <c:v>-6.7903376</c:v>
                </c:pt>
                <c:pt idx="65">
                  <c:v>-6.8333725999999997</c:v>
                </c:pt>
                <c:pt idx="66">
                  <c:v>-6.7582912000000004</c:v>
                </c:pt>
                <c:pt idx="67">
                  <c:v>-6.7741799</c:v>
                </c:pt>
                <c:pt idx="68">
                  <c:v>-6.8345513000000002</c:v>
                </c:pt>
                <c:pt idx="69">
                  <c:v>-6.728796</c:v>
                </c:pt>
                <c:pt idx="70">
                  <c:v>-6.8488026</c:v>
                </c:pt>
                <c:pt idx="71">
                  <c:v>-6.8549366000000003</c:v>
                </c:pt>
                <c:pt idx="72">
                  <c:v>-6.7466254000000001</c:v>
                </c:pt>
                <c:pt idx="73">
                  <c:v>-6.7164678999999996</c:v>
                </c:pt>
                <c:pt idx="74">
                  <c:v>-6.6360617</c:v>
                </c:pt>
                <c:pt idx="75">
                  <c:v>-6.7272686999999998</c:v>
                </c:pt>
                <c:pt idx="76">
                  <c:v>-6.7108378000000002</c:v>
                </c:pt>
                <c:pt idx="77">
                  <c:v>-6.7284527000000001</c:v>
                </c:pt>
                <c:pt idx="78">
                  <c:v>-6.7035213000000002</c:v>
                </c:pt>
                <c:pt idx="79">
                  <c:v>-6.7460914000000001</c:v>
                </c:pt>
                <c:pt idx="80">
                  <c:v>-6.6653848</c:v>
                </c:pt>
                <c:pt idx="81">
                  <c:v>-6.7858118999999997</c:v>
                </c:pt>
                <c:pt idx="82">
                  <c:v>-6.7853855999999997</c:v>
                </c:pt>
                <c:pt idx="83">
                  <c:v>-6.8825282999999997</c:v>
                </c:pt>
                <c:pt idx="84">
                  <c:v>-6.9344124999999996</c:v>
                </c:pt>
                <c:pt idx="85">
                  <c:v>-6.9635939999999996</c:v>
                </c:pt>
                <c:pt idx="86">
                  <c:v>-6.9853725000000004</c:v>
                </c:pt>
                <c:pt idx="87">
                  <c:v>-7.0711408000000002</c:v>
                </c:pt>
                <c:pt idx="88">
                  <c:v>-7.1416348999999997</c:v>
                </c:pt>
                <c:pt idx="89">
                  <c:v>-7.0427436999999999</c:v>
                </c:pt>
                <c:pt idx="90">
                  <c:v>-6.9706273000000003</c:v>
                </c:pt>
                <c:pt idx="91">
                  <c:v>-6.9903997999999996</c:v>
                </c:pt>
                <c:pt idx="92">
                  <c:v>-6.8658900000000003</c:v>
                </c:pt>
                <c:pt idx="93">
                  <c:v>-6.7316623</c:v>
                </c:pt>
                <c:pt idx="94">
                  <c:v>-6.7391901000000001</c:v>
                </c:pt>
                <c:pt idx="95">
                  <c:v>-6.7362652000000001</c:v>
                </c:pt>
                <c:pt idx="96">
                  <c:v>-6.6313791000000002</c:v>
                </c:pt>
                <c:pt idx="97">
                  <c:v>-6.5803881000000004</c:v>
                </c:pt>
                <c:pt idx="98">
                  <c:v>-6.6368704000000003</c:v>
                </c:pt>
                <c:pt idx="99">
                  <c:v>-6.7141485000000003</c:v>
                </c:pt>
                <c:pt idx="100">
                  <c:v>-6.6468410000000002</c:v>
                </c:pt>
                <c:pt idx="101">
                  <c:v>-6.7096415</c:v>
                </c:pt>
                <c:pt idx="102">
                  <c:v>-6.6751050999999997</c:v>
                </c:pt>
                <c:pt idx="103">
                  <c:v>-6.7191466999999996</c:v>
                </c:pt>
                <c:pt idx="104">
                  <c:v>-6.7333192999999998</c:v>
                </c:pt>
                <c:pt idx="105">
                  <c:v>-6.7968387999999997</c:v>
                </c:pt>
                <c:pt idx="106">
                  <c:v>-6.7544551000000004</c:v>
                </c:pt>
                <c:pt idx="107">
                  <c:v>-6.8664737000000002</c:v>
                </c:pt>
                <c:pt idx="108">
                  <c:v>-6.8428202000000002</c:v>
                </c:pt>
                <c:pt idx="109">
                  <c:v>-6.8899651000000004</c:v>
                </c:pt>
                <c:pt idx="110">
                  <c:v>-6.9033327</c:v>
                </c:pt>
                <c:pt idx="111">
                  <c:v>-7.0262976000000004</c:v>
                </c:pt>
                <c:pt idx="112">
                  <c:v>-7.0875301000000004</c:v>
                </c:pt>
                <c:pt idx="113">
                  <c:v>-7.0555978000000001</c:v>
                </c:pt>
                <c:pt idx="114">
                  <c:v>-7.1465120000000004</c:v>
                </c:pt>
                <c:pt idx="115">
                  <c:v>-7.1277036999999996</c:v>
                </c:pt>
                <c:pt idx="116">
                  <c:v>-7.1990404000000003</c:v>
                </c:pt>
                <c:pt idx="117">
                  <c:v>-7.2157030000000004</c:v>
                </c:pt>
                <c:pt idx="118">
                  <c:v>-7.2603951000000002</c:v>
                </c:pt>
                <c:pt idx="119">
                  <c:v>-7.2895931999999997</c:v>
                </c:pt>
                <c:pt idx="120">
                  <c:v>-7.3179540999999997</c:v>
                </c:pt>
                <c:pt idx="121">
                  <c:v>-7.3063006000000001</c:v>
                </c:pt>
                <c:pt idx="122">
                  <c:v>-7.3834666999999996</c:v>
                </c:pt>
                <c:pt idx="123">
                  <c:v>-7.4024853999999998</c:v>
                </c:pt>
                <c:pt idx="124">
                  <c:v>-7.4839453999999996</c:v>
                </c:pt>
                <c:pt idx="125">
                  <c:v>-7.4884843999999999</c:v>
                </c:pt>
                <c:pt idx="126">
                  <c:v>-7.4365864000000004</c:v>
                </c:pt>
                <c:pt idx="127">
                  <c:v>-7.4732709000000002</c:v>
                </c:pt>
                <c:pt idx="128">
                  <c:v>-7.4040822999999998</c:v>
                </c:pt>
                <c:pt idx="129">
                  <c:v>-7.5133742999999997</c:v>
                </c:pt>
                <c:pt idx="130">
                  <c:v>-7.4962911999999999</c:v>
                </c:pt>
                <c:pt idx="131">
                  <c:v>-7.4625721</c:v>
                </c:pt>
                <c:pt idx="132">
                  <c:v>-7.4454494000000002</c:v>
                </c:pt>
                <c:pt idx="133">
                  <c:v>-7.4373946000000002</c:v>
                </c:pt>
                <c:pt idx="134">
                  <c:v>-7.3744230000000002</c:v>
                </c:pt>
                <c:pt idx="135">
                  <c:v>-7.3859715000000001</c:v>
                </c:pt>
                <c:pt idx="136">
                  <c:v>-7.4256748999999997</c:v>
                </c:pt>
                <c:pt idx="137">
                  <c:v>-7.4768162</c:v>
                </c:pt>
                <c:pt idx="138">
                  <c:v>-7.4279757000000002</c:v>
                </c:pt>
                <c:pt idx="139">
                  <c:v>-7.4505223999999997</c:v>
                </c:pt>
                <c:pt idx="140">
                  <c:v>-7.4983643999999998</c:v>
                </c:pt>
                <c:pt idx="141">
                  <c:v>-7.5511017000000002</c:v>
                </c:pt>
                <c:pt idx="142">
                  <c:v>-7.5421285999999998</c:v>
                </c:pt>
                <c:pt idx="143">
                  <c:v>-7.6521859000000001</c:v>
                </c:pt>
                <c:pt idx="144">
                  <c:v>-7.5648742000000002</c:v>
                </c:pt>
                <c:pt idx="145">
                  <c:v>-7.5158953999999998</c:v>
                </c:pt>
                <c:pt idx="146">
                  <c:v>-7.6049061</c:v>
                </c:pt>
                <c:pt idx="147">
                  <c:v>-7.5985804000000003</c:v>
                </c:pt>
                <c:pt idx="148">
                  <c:v>-7.6484303000000002</c:v>
                </c:pt>
                <c:pt idx="149">
                  <c:v>-7.6461081999999996</c:v>
                </c:pt>
                <c:pt idx="150">
                  <c:v>-7.7509923000000001</c:v>
                </c:pt>
                <c:pt idx="151">
                  <c:v>-7.8362632000000003</c:v>
                </c:pt>
                <c:pt idx="152">
                  <c:v>-7.7344512999999999</c:v>
                </c:pt>
                <c:pt idx="153">
                  <c:v>-7.9355140000000004</c:v>
                </c:pt>
                <c:pt idx="154">
                  <c:v>-7.9585170999999999</c:v>
                </c:pt>
                <c:pt idx="155">
                  <c:v>-8.0867871999999998</c:v>
                </c:pt>
                <c:pt idx="156">
                  <c:v>-8.0317468999999999</c:v>
                </c:pt>
                <c:pt idx="157">
                  <c:v>-8.0445212999999995</c:v>
                </c:pt>
                <c:pt idx="158">
                  <c:v>-8.1287860999999992</c:v>
                </c:pt>
                <c:pt idx="159">
                  <c:v>-8.1506928999999992</c:v>
                </c:pt>
                <c:pt idx="160">
                  <c:v>-8.1914692000000002</c:v>
                </c:pt>
                <c:pt idx="161">
                  <c:v>-8.2127180000000006</c:v>
                </c:pt>
                <c:pt idx="162">
                  <c:v>-8.2230167000000005</c:v>
                </c:pt>
                <c:pt idx="163">
                  <c:v>-8.2842330999999998</c:v>
                </c:pt>
                <c:pt idx="164">
                  <c:v>-8.3658762000000007</c:v>
                </c:pt>
                <c:pt idx="165">
                  <c:v>-8.4036369000000004</c:v>
                </c:pt>
                <c:pt idx="166">
                  <c:v>-8.4450626</c:v>
                </c:pt>
                <c:pt idx="167">
                  <c:v>-8.5015163000000005</c:v>
                </c:pt>
                <c:pt idx="168">
                  <c:v>-8.5042524000000004</c:v>
                </c:pt>
                <c:pt idx="169">
                  <c:v>-8.6161823000000002</c:v>
                </c:pt>
                <c:pt idx="170">
                  <c:v>-8.5542774000000001</c:v>
                </c:pt>
                <c:pt idx="171">
                  <c:v>-8.8012265999999997</c:v>
                </c:pt>
                <c:pt idx="172">
                  <c:v>-8.7456473999999993</c:v>
                </c:pt>
                <c:pt idx="173">
                  <c:v>-8.8219384999999999</c:v>
                </c:pt>
                <c:pt idx="174">
                  <c:v>-8.8277674000000008</c:v>
                </c:pt>
                <c:pt idx="175">
                  <c:v>-8.9467525000000006</c:v>
                </c:pt>
                <c:pt idx="176">
                  <c:v>-9.0570067999999999</c:v>
                </c:pt>
                <c:pt idx="177">
                  <c:v>-9.1950187999999997</c:v>
                </c:pt>
                <c:pt idx="178">
                  <c:v>-9.2836379999999998</c:v>
                </c:pt>
                <c:pt idx="179">
                  <c:v>-9.2657393999999993</c:v>
                </c:pt>
                <c:pt idx="180">
                  <c:v>-9.3062143000000006</c:v>
                </c:pt>
                <c:pt idx="181">
                  <c:v>-9.3709602000000007</c:v>
                </c:pt>
                <c:pt idx="182">
                  <c:v>-9.4428873000000006</c:v>
                </c:pt>
                <c:pt idx="183">
                  <c:v>-9.5046520000000001</c:v>
                </c:pt>
                <c:pt idx="184">
                  <c:v>-9.5663079999999994</c:v>
                </c:pt>
                <c:pt idx="185">
                  <c:v>-9.6368598999999993</c:v>
                </c:pt>
                <c:pt idx="186">
                  <c:v>-9.6470050999999994</c:v>
                </c:pt>
                <c:pt idx="187">
                  <c:v>-9.7410803000000001</c:v>
                </c:pt>
                <c:pt idx="188">
                  <c:v>-9.7340803000000005</c:v>
                </c:pt>
                <c:pt idx="189">
                  <c:v>-9.7770156999999998</c:v>
                </c:pt>
                <c:pt idx="190">
                  <c:v>-9.7780103999999994</c:v>
                </c:pt>
                <c:pt idx="191">
                  <c:v>-9.8965054000000006</c:v>
                </c:pt>
                <c:pt idx="192">
                  <c:v>-9.8897847999999993</c:v>
                </c:pt>
                <c:pt idx="193">
                  <c:v>-9.9084863999999993</c:v>
                </c:pt>
                <c:pt idx="194">
                  <c:v>-9.9529885999999994</c:v>
                </c:pt>
                <c:pt idx="195">
                  <c:v>-10.011965</c:v>
                </c:pt>
                <c:pt idx="196">
                  <c:v>-10.044506</c:v>
                </c:pt>
                <c:pt idx="197">
                  <c:v>-10.112622999999999</c:v>
                </c:pt>
                <c:pt idx="198">
                  <c:v>-10.095428</c:v>
                </c:pt>
                <c:pt idx="199">
                  <c:v>-10.19167</c:v>
                </c:pt>
                <c:pt idx="200">
                  <c:v>-10.159401000000001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-6.7947873999999997</c:v>
                </c:pt>
                <c:pt idx="1">
                  <c:v>-6.3858981000000004</c:v>
                </c:pt>
                <c:pt idx="2">
                  <c:v>-6.4154676999999998</c:v>
                </c:pt>
                <c:pt idx="3">
                  <c:v>-6.4150967999999997</c:v>
                </c:pt>
                <c:pt idx="4">
                  <c:v>-6.4578027999999996</c:v>
                </c:pt>
                <c:pt idx="5">
                  <c:v>-6.5147791000000002</c:v>
                </c:pt>
                <c:pt idx="6">
                  <c:v>-6.5361152000000002</c:v>
                </c:pt>
                <c:pt idx="7">
                  <c:v>-6.5901318</c:v>
                </c:pt>
                <c:pt idx="8">
                  <c:v>-6.9833588999999998</c:v>
                </c:pt>
                <c:pt idx="9">
                  <c:v>-7.0022902</c:v>
                </c:pt>
                <c:pt idx="10">
                  <c:v>-6.8192443999999997</c:v>
                </c:pt>
                <c:pt idx="11">
                  <c:v>-7.2591190000000001</c:v>
                </c:pt>
                <c:pt idx="12">
                  <c:v>-7.2281570000000004</c:v>
                </c:pt>
                <c:pt idx="13">
                  <c:v>-7.2194228000000003</c:v>
                </c:pt>
                <c:pt idx="14">
                  <c:v>-6.9633364999999996</c:v>
                </c:pt>
                <c:pt idx="15">
                  <c:v>-6.4828238000000002</c:v>
                </c:pt>
                <c:pt idx="16">
                  <c:v>-7.2314486999999996</c:v>
                </c:pt>
                <c:pt idx="17">
                  <c:v>-7.9646926000000002</c:v>
                </c:pt>
                <c:pt idx="18">
                  <c:v>-7.4109869000000002</c:v>
                </c:pt>
                <c:pt idx="19">
                  <c:v>-7.0459046000000001</c:v>
                </c:pt>
                <c:pt idx="20">
                  <c:v>-7.0699072000000003</c:v>
                </c:pt>
                <c:pt idx="21">
                  <c:v>-7.1224318000000002</c:v>
                </c:pt>
                <c:pt idx="22">
                  <c:v>-7.1799045000000001</c:v>
                </c:pt>
                <c:pt idx="23">
                  <c:v>-7.0794892000000003</c:v>
                </c:pt>
                <c:pt idx="24">
                  <c:v>-6.8692368999999998</c:v>
                </c:pt>
                <c:pt idx="25">
                  <c:v>-7.0790439000000003</c:v>
                </c:pt>
                <c:pt idx="26">
                  <c:v>-7.2236060999999996</c:v>
                </c:pt>
                <c:pt idx="27">
                  <c:v>-7.0254840999999999</c:v>
                </c:pt>
                <c:pt idx="28">
                  <c:v>-6.8754792</c:v>
                </c:pt>
                <c:pt idx="29">
                  <c:v>-7.0091028</c:v>
                </c:pt>
                <c:pt idx="30">
                  <c:v>-6.9665103000000004</c:v>
                </c:pt>
                <c:pt idx="31">
                  <c:v>-6.9628711000000001</c:v>
                </c:pt>
                <c:pt idx="32">
                  <c:v>-6.8630424000000003</c:v>
                </c:pt>
                <c:pt idx="33">
                  <c:v>-6.8366189000000004</c:v>
                </c:pt>
                <c:pt idx="34">
                  <c:v>-6.7996382999999998</c:v>
                </c:pt>
                <c:pt idx="35">
                  <c:v>-6.8093839000000003</c:v>
                </c:pt>
                <c:pt idx="36">
                  <c:v>-6.7403383000000003</c:v>
                </c:pt>
                <c:pt idx="37">
                  <c:v>-6.7280464000000002</c:v>
                </c:pt>
                <c:pt idx="38">
                  <c:v>-6.6080417999999996</c:v>
                </c:pt>
                <c:pt idx="39">
                  <c:v>-6.5188622000000001</c:v>
                </c:pt>
                <c:pt idx="40">
                  <c:v>-6.5507802999999996</c:v>
                </c:pt>
                <c:pt idx="41">
                  <c:v>-6.5294990999999998</c:v>
                </c:pt>
                <c:pt idx="42">
                  <c:v>-6.3661298999999998</c:v>
                </c:pt>
                <c:pt idx="43">
                  <c:v>-6.3520355000000004</c:v>
                </c:pt>
                <c:pt idx="44">
                  <c:v>-6.3847370000000003</c:v>
                </c:pt>
                <c:pt idx="45">
                  <c:v>-6.2824960000000001</c:v>
                </c:pt>
                <c:pt idx="46">
                  <c:v>-6.2113208999999996</c:v>
                </c:pt>
                <c:pt idx="47">
                  <c:v>-6.3280405999999996</c:v>
                </c:pt>
                <c:pt idx="48">
                  <c:v>-6.2353034000000003</c:v>
                </c:pt>
                <c:pt idx="49">
                  <c:v>-6.1671205000000002</c:v>
                </c:pt>
                <c:pt idx="50">
                  <c:v>-6.1777452999999998</c:v>
                </c:pt>
                <c:pt idx="51">
                  <c:v>-6.3079714999999998</c:v>
                </c:pt>
                <c:pt idx="52">
                  <c:v>-6.2522693</c:v>
                </c:pt>
                <c:pt idx="53">
                  <c:v>-6.2861241999999997</c:v>
                </c:pt>
                <c:pt idx="54">
                  <c:v>-6.4504757000000001</c:v>
                </c:pt>
                <c:pt idx="55">
                  <c:v>-6.4615111000000001</c:v>
                </c:pt>
                <c:pt idx="56">
                  <c:v>-6.5373044</c:v>
                </c:pt>
                <c:pt idx="57">
                  <c:v>-6.6500063000000003</c:v>
                </c:pt>
                <c:pt idx="58">
                  <c:v>-6.7013902999999999</c:v>
                </c:pt>
                <c:pt idx="59">
                  <c:v>-6.7934526999999996</c:v>
                </c:pt>
                <c:pt idx="60">
                  <c:v>-6.9611086999999996</c:v>
                </c:pt>
                <c:pt idx="61">
                  <c:v>-6.9835624999999997</c:v>
                </c:pt>
                <c:pt idx="62">
                  <c:v>-7.1312183999999998</c:v>
                </c:pt>
                <c:pt idx="63">
                  <c:v>-7.1314830999999996</c:v>
                </c:pt>
                <c:pt idx="64">
                  <c:v>-7.2363815000000002</c:v>
                </c:pt>
                <c:pt idx="65">
                  <c:v>-7.3092718000000003</c:v>
                </c:pt>
                <c:pt idx="66">
                  <c:v>-7.1761656</c:v>
                </c:pt>
                <c:pt idx="67">
                  <c:v>-7.2097688</c:v>
                </c:pt>
                <c:pt idx="68">
                  <c:v>-7.2724875999999998</c:v>
                </c:pt>
                <c:pt idx="69">
                  <c:v>-7.1529325999999998</c:v>
                </c:pt>
                <c:pt idx="70">
                  <c:v>-7.2960482000000004</c:v>
                </c:pt>
                <c:pt idx="71">
                  <c:v>-7.2943406</c:v>
                </c:pt>
                <c:pt idx="72">
                  <c:v>-7.1499882000000001</c:v>
                </c:pt>
                <c:pt idx="73">
                  <c:v>-7.1137642999999997</c:v>
                </c:pt>
                <c:pt idx="74">
                  <c:v>-7.0233835999999998</c:v>
                </c:pt>
                <c:pt idx="75">
                  <c:v>-7.1343335999999997</c:v>
                </c:pt>
                <c:pt idx="76">
                  <c:v>-7.1056122999999998</c:v>
                </c:pt>
                <c:pt idx="77">
                  <c:v>-7.1456198999999998</c:v>
                </c:pt>
                <c:pt idx="78">
                  <c:v>-7.1057753999999997</c:v>
                </c:pt>
                <c:pt idx="79">
                  <c:v>-7.1582211999999998</c:v>
                </c:pt>
                <c:pt idx="80">
                  <c:v>-7.0767198000000002</c:v>
                </c:pt>
                <c:pt idx="81">
                  <c:v>-7.2048639999999997</c:v>
                </c:pt>
                <c:pt idx="82">
                  <c:v>-7.2319168999999999</c:v>
                </c:pt>
                <c:pt idx="83">
                  <c:v>-7.3064017000000003</c:v>
                </c:pt>
                <c:pt idx="84">
                  <c:v>-7.4075875</c:v>
                </c:pt>
                <c:pt idx="85">
                  <c:v>-7.4781632</c:v>
                </c:pt>
                <c:pt idx="86">
                  <c:v>-7.5168419000000002</c:v>
                </c:pt>
                <c:pt idx="87">
                  <c:v>-7.6513596000000001</c:v>
                </c:pt>
                <c:pt idx="88">
                  <c:v>-7.7609148000000001</c:v>
                </c:pt>
                <c:pt idx="89">
                  <c:v>-7.7234945000000002</c:v>
                </c:pt>
                <c:pt idx="90">
                  <c:v>-7.6601577000000001</c:v>
                </c:pt>
                <c:pt idx="91">
                  <c:v>-7.7598289999999999</c:v>
                </c:pt>
                <c:pt idx="92">
                  <c:v>-7.6391473000000003</c:v>
                </c:pt>
                <c:pt idx="93">
                  <c:v>-7.4539809000000004</c:v>
                </c:pt>
                <c:pt idx="94">
                  <c:v>-7.4311347000000003</c:v>
                </c:pt>
                <c:pt idx="95">
                  <c:v>-7.3135241999999998</c:v>
                </c:pt>
                <c:pt idx="96">
                  <c:v>-7.1091213</c:v>
                </c:pt>
                <c:pt idx="97">
                  <c:v>-6.9694022999999996</c:v>
                </c:pt>
                <c:pt idx="98">
                  <c:v>-6.9921894</c:v>
                </c:pt>
                <c:pt idx="99">
                  <c:v>-7.0314040000000002</c:v>
                </c:pt>
                <c:pt idx="100">
                  <c:v>-6.9335513000000004</c:v>
                </c:pt>
                <c:pt idx="101">
                  <c:v>-6.9665398999999999</c:v>
                </c:pt>
                <c:pt idx="102">
                  <c:v>-6.9055990999999999</c:v>
                </c:pt>
                <c:pt idx="103">
                  <c:v>-6.9556446000000003</c:v>
                </c:pt>
                <c:pt idx="104">
                  <c:v>-6.9749641000000002</c:v>
                </c:pt>
                <c:pt idx="105">
                  <c:v>-7.0338979000000004</c:v>
                </c:pt>
                <c:pt idx="106">
                  <c:v>-7.0082129999999996</c:v>
                </c:pt>
                <c:pt idx="107">
                  <c:v>-7.1284384999999997</c:v>
                </c:pt>
                <c:pt idx="108">
                  <c:v>-7.1027360000000002</c:v>
                </c:pt>
                <c:pt idx="109">
                  <c:v>-7.1561612999999999</c:v>
                </c:pt>
                <c:pt idx="110">
                  <c:v>-7.1905484</c:v>
                </c:pt>
                <c:pt idx="111">
                  <c:v>-7.344214</c:v>
                </c:pt>
                <c:pt idx="112">
                  <c:v>-7.4069232999999999</c:v>
                </c:pt>
                <c:pt idx="113">
                  <c:v>-7.3617024000000004</c:v>
                </c:pt>
                <c:pt idx="114">
                  <c:v>-7.4063610999999998</c:v>
                </c:pt>
                <c:pt idx="115">
                  <c:v>-7.4298643999999996</c:v>
                </c:pt>
                <c:pt idx="116">
                  <c:v>-7.4968605000000004</c:v>
                </c:pt>
                <c:pt idx="117">
                  <c:v>-7.5293182999999999</c:v>
                </c:pt>
                <c:pt idx="118">
                  <c:v>-7.5653724999999996</c:v>
                </c:pt>
                <c:pt idx="119">
                  <c:v>-7.5891241999999997</c:v>
                </c:pt>
                <c:pt idx="120">
                  <c:v>-7.5969686999999997</c:v>
                </c:pt>
                <c:pt idx="121">
                  <c:v>-7.5627541999999996</c:v>
                </c:pt>
                <c:pt idx="122">
                  <c:v>-7.6433206</c:v>
                </c:pt>
                <c:pt idx="123">
                  <c:v>-7.6854719999999999</c:v>
                </c:pt>
                <c:pt idx="124">
                  <c:v>-7.7484460000000004</c:v>
                </c:pt>
                <c:pt idx="125">
                  <c:v>-7.7970591000000002</c:v>
                </c:pt>
                <c:pt idx="126">
                  <c:v>-7.7276873999999998</c:v>
                </c:pt>
                <c:pt idx="127">
                  <c:v>-7.7837715000000003</c:v>
                </c:pt>
                <c:pt idx="128">
                  <c:v>-7.6924619999999999</c:v>
                </c:pt>
                <c:pt idx="129">
                  <c:v>-7.8608064999999998</c:v>
                </c:pt>
                <c:pt idx="130">
                  <c:v>-7.8947072</c:v>
                </c:pt>
                <c:pt idx="131">
                  <c:v>-7.8286199999999999</c:v>
                </c:pt>
                <c:pt idx="132">
                  <c:v>-7.8300609999999997</c:v>
                </c:pt>
                <c:pt idx="133">
                  <c:v>-7.8141828000000002</c:v>
                </c:pt>
                <c:pt idx="134">
                  <c:v>-7.8500551999999999</c:v>
                </c:pt>
                <c:pt idx="135">
                  <c:v>-7.7924689999999996</c:v>
                </c:pt>
                <c:pt idx="136">
                  <c:v>-7.8974605000000002</c:v>
                </c:pt>
                <c:pt idx="137">
                  <c:v>-7.9365877999999999</c:v>
                </c:pt>
                <c:pt idx="138">
                  <c:v>-7.9169673999999999</c:v>
                </c:pt>
                <c:pt idx="139">
                  <c:v>-7.9307914000000004</c:v>
                </c:pt>
                <c:pt idx="140">
                  <c:v>-7.9559274000000002</c:v>
                </c:pt>
                <c:pt idx="141">
                  <c:v>-8.0515518000000004</c:v>
                </c:pt>
                <c:pt idx="142">
                  <c:v>-8.0200604999999996</c:v>
                </c:pt>
                <c:pt idx="143">
                  <c:v>-8.1698008000000009</c:v>
                </c:pt>
                <c:pt idx="144">
                  <c:v>-8.0001210999999994</c:v>
                </c:pt>
                <c:pt idx="145">
                  <c:v>-7.9571385000000001</c:v>
                </c:pt>
                <c:pt idx="146">
                  <c:v>-8.0727720000000005</c:v>
                </c:pt>
                <c:pt idx="147">
                  <c:v>-8.1218958000000008</c:v>
                </c:pt>
                <c:pt idx="148">
                  <c:v>-8.1408185999999993</c:v>
                </c:pt>
                <c:pt idx="149">
                  <c:v>-8.1837330000000001</c:v>
                </c:pt>
                <c:pt idx="150">
                  <c:v>-8.3179444999999994</c:v>
                </c:pt>
                <c:pt idx="151">
                  <c:v>-8.4199380999999995</c:v>
                </c:pt>
                <c:pt idx="152">
                  <c:v>-8.3479013000000002</c:v>
                </c:pt>
                <c:pt idx="153">
                  <c:v>-8.6097316999999993</c:v>
                </c:pt>
                <c:pt idx="154">
                  <c:v>-8.6806984000000007</c:v>
                </c:pt>
                <c:pt idx="155">
                  <c:v>-8.8271522999999998</c:v>
                </c:pt>
                <c:pt idx="156">
                  <c:v>-8.7946062000000005</c:v>
                </c:pt>
                <c:pt idx="157">
                  <c:v>-8.8454847000000001</c:v>
                </c:pt>
                <c:pt idx="158">
                  <c:v>-8.9528932999999995</c:v>
                </c:pt>
                <c:pt idx="159">
                  <c:v>-9.0105181000000005</c:v>
                </c:pt>
                <c:pt idx="160">
                  <c:v>-9.0124215999999997</c:v>
                </c:pt>
                <c:pt idx="161">
                  <c:v>-9.0039376999999998</c:v>
                </c:pt>
                <c:pt idx="162">
                  <c:v>-8.9267892999999994</c:v>
                </c:pt>
                <c:pt idx="163">
                  <c:v>-9.0043763999999999</c:v>
                </c:pt>
                <c:pt idx="164">
                  <c:v>-9.0067986999999992</c:v>
                </c:pt>
                <c:pt idx="165">
                  <c:v>-9.0579175999999997</c:v>
                </c:pt>
                <c:pt idx="166">
                  <c:v>-9.0480584999999998</c:v>
                </c:pt>
                <c:pt idx="167">
                  <c:v>-9.0714006000000005</c:v>
                </c:pt>
                <c:pt idx="168">
                  <c:v>-9.0651588000000007</c:v>
                </c:pt>
                <c:pt idx="169">
                  <c:v>-9.1622763000000003</c:v>
                </c:pt>
                <c:pt idx="170">
                  <c:v>-9.0757141000000008</c:v>
                </c:pt>
                <c:pt idx="171">
                  <c:v>-9.3652181999999993</c:v>
                </c:pt>
                <c:pt idx="172">
                  <c:v>-9.2905455000000003</c:v>
                </c:pt>
                <c:pt idx="173">
                  <c:v>-9.3219194000000005</c:v>
                </c:pt>
                <c:pt idx="174">
                  <c:v>-9.3288163999999991</c:v>
                </c:pt>
                <c:pt idx="175">
                  <c:v>-9.4589224000000005</c:v>
                </c:pt>
                <c:pt idx="176">
                  <c:v>-9.5436648999999996</c:v>
                </c:pt>
                <c:pt idx="177">
                  <c:v>-9.6907262999999997</c:v>
                </c:pt>
                <c:pt idx="178">
                  <c:v>-9.7687291999999992</c:v>
                </c:pt>
                <c:pt idx="179">
                  <c:v>-9.7162409000000007</c:v>
                </c:pt>
                <c:pt idx="180">
                  <c:v>-9.7553616000000005</c:v>
                </c:pt>
                <c:pt idx="181">
                  <c:v>-9.7737388999999997</c:v>
                </c:pt>
                <c:pt idx="182">
                  <c:v>-9.8604096999999999</c:v>
                </c:pt>
                <c:pt idx="183">
                  <c:v>-9.8887415000000001</c:v>
                </c:pt>
                <c:pt idx="184">
                  <c:v>-9.9593191000000001</c:v>
                </c:pt>
                <c:pt idx="185">
                  <c:v>-9.9798594000000005</c:v>
                </c:pt>
                <c:pt idx="186">
                  <c:v>-9.9970312000000003</c:v>
                </c:pt>
                <c:pt idx="187">
                  <c:v>-10.048187</c:v>
                </c:pt>
                <c:pt idx="188">
                  <c:v>-10.069075</c:v>
                </c:pt>
                <c:pt idx="189">
                  <c:v>-10.092179</c:v>
                </c:pt>
                <c:pt idx="190">
                  <c:v>-10.077603999999999</c:v>
                </c:pt>
                <c:pt idx="191">
                  <c:v>-10.208897</c:v>
                </c:pt>
                <c:pt idx="192">
                  <c:v>-10.182933</c:v>
                </c:pt>
                <c:pt idx="193">
                  <c:v>-10.220337000000001</c:v>
                </c:pt>
                <c:pt idx="194">
                  <c:v>-10.308408999999999</c:v>
                </c:pt>
                <c:pt idx="195">
                  <c:v>-10.429805</c:v>
                </c:pt>
                <c:pt idx="196">
                  <c:v>-10.529465999999999</c:v>
                </c:pt>
                <c:pt idx="197">
                  <c:v>-10.823297999999999</c:v>
                </c:pt>
                <c:pt idx="198">
                  <c:v>-10.932492</c:v>
                </c:pt>
                <c:pt idx="199">
                  <c:v>-11.40883</c:v>
                </c:pt>
                <c:pt idx="200">
                  <c:v>-11.898059999999999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+11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-9.3009108999999999</c:v>
                </c:pt>
                <c:pt idx="1">
                  <c:v>-7.6382456000000003</c:v>
                </c:pt>
                <c:pt idx="2">
                  <c:v>-7.0496426000000003</c:v>
                </c:pt>
                <c:pt idx="3">
                  <c:v>-6.6262182999999997</c:v>
                </c:pt>
                <c:pt idx="4">
                  <c:v>-6.5936661000000001</c:v>
                </c:pt>
                <c:pt idx="5">
                  <c:v>-6.6385946000000002</c:v>
                </c:pt>
                <c:pt idx="6">
                  <c:v>-6.8055786999999999</c:v>
                </c:pt>
                <c:pt idx="7">
                  <c:v>-6.8522210000000001</c:v>
                </c:pt>
                <c:pt idx="8">
                  <c:v>-7.2910037000000001</c:v>
                </c:pt>
                <c:pt idx="9">
                  <c:v>-7.5042910999999997</c:v>
                </c:pt>
                <c:pt idx="10">
                  <c:v>-7.4302134999999998</c:v>
                </c:pt>
                <c:pt idx="11">
                  <c:v>-7.8261947999999997</c:v>
                </c:pt>
                <c:pt idx="12">
                  <c:v>-8.0033455</c:v>
                </c:pt>
                <c:pt idx="13">
                  <c:v>-8.0632705999999992</c:v>
                </c:pt>
                <c:pt idx="14">
                  <c:v>-7.8594746999999998</c:v>
                </c:pt>
                <c:pt idx="15">
                  <c:v>-7.5249142999999998</c:v>
                </c:pt>
                <c:pt idx="16">
                  <c:v>-8.3395595999999994</c:v>
                </c:pt>
                <c:pt idx="17">
                  <c:v>-9.1006879999999999</c:v>
                </c:pt>
                <c:pt idx="18">
                  <c:v>-8.6210403000000007</c:v>
                </c:pt>
                <c:pt idx="19">
                  <c:v>-8.1315269000000008</c:v>
                </c:pt>
                <c:pt idx="20">
                  <c:v>-8.1746110999999999</c:v>
                </c:pt>
                <c:pt idx="21">
                  <c:v>-8.1680764999999997</c:v>
                </c:pt>
                <c:pt idx="22">
                  <c:v>-8.2317199999999993</c:v>
                </c:pt>
                <c:pt idx="23">
                  <c:v>-8.0155343999999999</c:v>
                </c:pt>
                <c:pt idx="24">
                  <c:v>-7.6710504999999998</c:v>
                </c:pt>
                <c:pt idx="25">
                  <c:v>-7.9625009999999996</c:v>
                </c:pt>
                <c:pt idx="26">
                  <c:v>-8.0582209000000002</c:v>
                </c:pt>
                <c:pt idx="27">
                  <c:v>-7.8178181999999996</c:v>
                </c:pt>
                <c:pt idx="28">
                  <c:v>-7.6092795999999998</c:v>
                </c:pt>
                <c:pt idx="29">
                  <c:v>-7.6741476000000004</c:v>
                </c:pt>
                <c:pt idx="30">
                  <c:v>-7.6122965999999996</c:v>
                </c:pt>
                <c:pt idx="31">
                  <c:v>-7.5387988000000004</c:v>
                </c:pt>
                <c:pt idx="32">
                  <c:v>-7.3693042000000002</c:v>
                </c:pt>
                <c:pt idx="33">
                  <c:v>-7.3294930000000003</c:v>
                </c:pt>
                <c:pt idx="34">
                  <c:v>-7.2644763000000001</c:v>
                </c:pt>
                <c:pt idx="35">
                  <c:v>-7.2695761000000001</c:v>
                </c:pt>
                <c:pt idx="36">
                  <c:v>-7.1717443000000003</c:v>
                </c:pt>
                <c:pt idx="37">
                  <c:v>-7.1346879000000003</c:v>
                </c:pt>
                <c:pt idx="38">
                  <c:v>-6.9596276000000001</c:v>
                </c:pt>
                <c:pt idx="39">
                  <c:v>-6.8542585000000003</c:v>
                </c:pt>
                <c:pt idx="40">
                  <c:v>-6.9565802000000003</c:v>
                </c:pt>
                <c:pt idx="41">
                  <c:v>-6.9463381999999996</c:v>
                </c:pt>
                <c:pt idx="42">
                  <c:v>-6.7025475999999999</c:v>
                </c:pt>
                <c:pt idx="43">
                  <c:v>-6.7126612999999997</c:v>
                </c:pt>
                <c:pt idx="44">
                  <c:v>-6.8039531999999996</c:v>
                </c:pt>
                <c:pt idx="45">
                  <c:v>-6.6205482</c:v>
                </c:pt>
                <c:pt idx="46">
                  <c:v>-6.5338444999999998</c:v>
                </c:pt>
                <c:pt idx="47">
                  <c:v>-6.7460632</c:v>
                </c:pt>
                <c:pt idx="48">
                  <c:v>-6.6620264000000002</c:v>
                </c:pt>
                <c:pt idx="49">
                  <c:v>-6.5412936000000004</c:v>
                </c:pt>
                <c:pt idx="50">
                  <c:v>-6.6173763000000001</c:v>
                </c:pt>
                <c:pt idx="51">
                  <c:v>-6.8949841999999997</c:v>
                </c:pt>
                <c:pt idx="52">
                  <c:v>-6.7390341999999999</c:v>
                </c:pt>
                <c:pt idx="53">
                  <c:v>-6.8552217000000004</c:v>
                </c:pt>
                <c:pt idx="54">
                  <c:v>-7.1473617999999997</c:v>
                </c:pt>
                <c:pt idx="55">
                  <c:v>-7.1592278</c:v>
                </c:pt>
                <c:pt idx="56">
                  <c:v>-7.2535973</c:v>
                </c:pt>
                <c:pt idx="57">
                  <c:v>-7.4124565000000002</c:v>
                </c:pt>
                <c:pt idx="58">
                  <c:v>-7.5291237999999998</c:v>
                </c:pt>
                <c:pt idx="59">
                  <c:v>-7.5749278000000002</c:v>
                </c:pt>
                <c:pt idx="60">
                  <c:v>-7.7681522000000003</c:v>
                </c:pt>
                <c:pt idx="61">
                  <c:v>-7.8340310999999998</c:v>
                </c:pt>
                <c:pt idx="62">
                  <c:v>-7.9580541</c:v>
                </c:pt>
                <c:pt idx="63">
                  <c:v>-7.9886464999999998</c:v>
                </c:pt>
                <c:pt idx="64">
                  <c:v>-7.9974599</c:v>
                </c:pt>
                <c:pt idx="65">
                  <c:v>-8.2028140999999994</c:v>
                </c:pt>
                <c:pt idx="66">
                  <c:v>-7.9763646000000001</c:v>
                </c:pt>
                <c:pt idx="67">
                  <c:v>-8.0135641</c:v>
                </c:pt>
                <c:pt idx="68">
                  <c:v>-8.0477152000000007</c:v>
                </c:pt>
                <c:pt idx="69">
                  <c:v>-7.8980141000000001</c:v>
                </c:pt>
                <c:pt idx="70">
                  <c:v>-8.0719785999999996</c:v>
                </c:pt>
                <c:pt idx="71">
                  <c:v>-8.0398779000000005</c:v>
                </c:pt>
                <c:pt idx="72">
                  <c:v>-7.8720550999999999</c:v>
                </c:pt>
                <c:pt idx="73">
                  <c:v>-7.8378978000000004</c:v>
                </c:pt>
                <c:pt idx="74">
                  <c:v>-7.7190652000000002</c:v>
                </c:pt>
                <c:pt idx="75">
                  <c:v>-7.8828186999999996</c:v>
                </c:pt>
                <c:pt idx="76">
                  <c:v>-7.8087473000000003</c:v>
                </c:pt>
                <c:pt idx="77">
                  <c:v>-7.8728322999999998</c:v>
                </c:pt>
                <c:pt idx="78">
                  <c:v>-7.8234776999999998</c:v>
                </c:pt>
                <c:pt idx="79">
                  <c:v>-7.8875865999999997</c:v>
                </c:pt>
                <c:pt idx="80">
                  <c:v>-7.7889786000000001</c:v>
                </c:pt>
                <c:pt idx="81">
                  <c:v>-7.9256615999999998</c:v>
                </c:pt>
                <c:pt idx="82">
                  <c:v>-8.0665197000000006</c:v>
                </c:pt>
                <c:pt idx="83">
                  <c:v>-8.0584697999999992</c:v>
                </c:pt>
                <c:pt idx="84">
                  <c:v>-8.3090934999999995</c:v>
                </c:pt>
                <c:pt idx="85">
                  <c:v>-8.4377507999999999</c:v>
                </c:pt>
                <c:pt idx="86">
                  <c:v>-8.4815865000000006</c:v>
                </c:pt>
                <c:pt idx="87">
                  <c:v>-8.6679869000000007</c:v>
                </c:pt>
                <c:pt idx="88">
                  <c:v>-8.7958487999999999</c:v>
                </c:pt>
                <c:pt idx="89">
                  <c:v>-8.8569469000000005</c:v>
                </c:pt>
                <c:pt idx="90">
                  <c:v>-8.7513036999999994</c:v>
                </c:pt>
                <c:pt idx="91">
                  <c:v>-8.9326944000000008</c:v>
                </c:pt>
                <c:pt idx="92">
                  <c:v>-8.8038626000000004</c:v>
                </c:pt>
                <c:pt idx="93">
                  <c:v>-8.6382703999999997</c:v>
                </c:pt>
                <c:pt idx="94">
                  <c:v>-8.6743097000000002</c:v>
                </c:pt>
                <c:pt idx="95">
                  <c:v>-8.5290318000000003</c:v>
                </c:pt>
                <c:pt idx="96">
                  <c:v>-8.2526902999999994</c:v>
                </c:pt>
                <c:pt idx="97">
                  <c:v>-7.9756850999999997</c:v>
                </c:pt>
                <c:pt idx="98">
                  <c:v>-7.8718580999999999</c:v>
                </c:pt>
                <c:pt idx="99">
                  <c:v>-7.8297829999999999</c:v>
                </c:pt>
                <c:pt idx="100">
                  <c:v>-7.6169658</c:v>
                </c:pt>
                <c:pt idx="101">
                  <c:v>-7.5772791000000002</c:v>
                </c:pt>
                <c:pt idx="102">
                  <c:v>-7.4647055</c:v>
                </c:pt>
                <c:pt idx="103">
                  <c:v>-7.5230322000000003</c:v>
                </c:pt>
                <c:pt idx="104">
                  <c:v>-7.5247688000000004</c:v>
                </c:pt>
                <c:pt idx="105">
                  <c:v>-7.6075149</c:v>
                </c:pt>
                <c:pt idx="106">
                  <c:v>-7.6173897000000004</c:v>
                </c:pt>
                <c:pt idx="107">
                  <c:v>-7.7436480999999997</c:v>
                </c:pt>
                <c:pt idx="108">
                  <c:v>-7.7410321</c:v>
                </c:pt>
                <c:pt idx="109">
                  <c:v>-7.7790755999999996</c:v>
                </c:pt>
                <c:pt idx="110">
                  <c:v>-7.8673048000000003</c:v>
                </c:pt>
                <c:pt idx="111">
                  <c:v>-8.0481605999999992</c:v>
                </c:pt>
                <c:pt idx="112">
                  <c:v>-8.0768099000000007</c:v>
                </c:pt>
                <c:pt idx="113">
                  <c:v>-8.0397139000000006</c:v>
                </c:pt>
                <c:pt idx="114">
                  <c:v>-8.0245609000000009</c:v>
                </c:pt>
                <c:pt idx="115">
                  <c:v>-8.0979662000000001</c:v>
                </c:pt>
                <c:pt idx="116">
                  <c:v>-8.0905886000000002</c:v>
                </c:pt>
                <c:pt idx="117">
                  <c:v>-8.1350937000000005</c:v>
                </c:pt>
                <c:pt idx="118">
                  <c:v>-8.1447973000000005</c:v>
                </c:pt>
                <c:pt idx="119">
                  <c:v>-8.1566620000000007</c:v>
                </c:pt>
                <c:pt idx="120">
                  <c:v>-8.1201819999999998</c:v>
                </c:pt>
                <c:pt idx="121">
                  <c:v>-8.0954598999999998</c:v>
                </c:pt>
                <c:pt idx="122">
                  <c:v>-8.1876868999999992</c:v>
                </c:pt>
                <c:pt idx="123">
                  <c:v>-8.2872667</c:v>
                </c:pt>
                <c:pt idx="124">
                  <c:v>-8.2878828000000002</c:v>
                </c:pt>
                <c:pt idx="125">
                  <c:v>-8.4802361000000008</c:v>
                </c:pt>
                <c:pt idx="126">
                  <c:v>-8.3990592999999993</c:v>
                </c:pt>
                <c:pt idx="127">
                  <c:v>-8.5489855000000006</c:v>
                </c:pt>
                <c:pt idx="128">
                  <c:v>-8.3925371000000002</c:v>
                </c:pt>
                <c:pt idx="129">
                  <c:v>-8.7373961999999992</c:v>
                </c:pt>
                <c:pt idx="130">
                  <c:v>-8.8344497999999998</c:v>
                </c:pt>
                <c:pt idx="131">
                  <c:v>-8.7045773999999998</c:v>
                </c:pt>
                <c:pt idx="132">
                  <c:v>-8.7624835999999995</c:v>
                </c:pt>
                <c:pt idx="133">
                  <c:v>-8.7079477000000001</c:v>
                </c:pt>
                <c:pt idx="134">
                  <c:v>-8.8825455000000009</c:v>
                </c:pt>
                <c:pt idx="135">
                  <c:v>-8.7328986999999998</c:v>
                </c:pt>
                <c:pt idx="136">
                  <c:v>-8.9286756999999994</c:v>
                </c:pt>
                <c:pt idx="137">
                  <c:v>-8.9664040000000007</c:v>
                </c:pt>
                <c:pt idx="138">
                  <c:v>-8.9687233000000006</c:v>
                </c:pt>
                <c:pt idx="139">
                  <c:v>-8.9979954000000006</c:v>
                </c:pt>
                <c:pt idx="140">
                  <c:v>-8.8913813000000008</c:v>
                </c:pt>
                <c:pt idx="141">
                  <c:v>-9.0840034000000003</c:v>
                </c:pt>
                <c:pt idx="142">
                  <c:v>-8.9772099999999995</c:v>
                </c:pt>
                <c:pt idx="143">
                  <c:v>-9.1588106000000007</c:v>
                </c:pt>
                <c:pt idx="144">
                  <c:v>-8.8426208000000006</c:v>
                </c:pt>
                <c:pt idx="145">
                  <c:v>-8.7894278000000003</c:v>
                </c:pt>
                <c:pt idx="146">
                  <c:v>-8.9269847999999996</c:v>
                </c:pt>
                <c:pt idx="147">
                  <c:v>-8.9968947999999997</c:v>
                </c:pt>
                <c:pt idx="148">
                  <c:v>-8.9523887999999996</c:v>
                </c:pt>
                <c:pt idx="149">
                  <c:v>-9.0433825999999993</c:v>
                </c:pt>
                <c:pt idx="150">
                  <c:v>-9.1934242000000008</c:v>
                </c:pt>
                <c:pt idx="151">
                  <c:v>-9.3685311999999996</c:v>
                </c:pt>
                <c:pt idx="152">
                  <c:v>-9.3374310000000005</c:v>
                </c:pt>
                <c:pt idx="153">
                  <c:v>-9.8226279999999999</c:v>
                </c:pt>
                <c:pt idx="154">
                  <c:v>-10.194324999999999</c:v>
                </c:pt>
                <c:pt idx="155">
                  <c:v>-10.562219000000001</c:v>
                </c:pt>
                <c:pt idx="156">
                  <c:v>-10.985317</c:v>
                </c:pt>
                <c:pt idx="157">
                  <c:v>-11.391042000000001</c:v>
                </c:pt>
                <c:pt idx="158">
                  <c:v>-11.798044000000001</c:v>
                </c:pt>
                <c:pt idx="159">
                  <c:v>-12.073715999999999</c:v>
                </c:pt>
                <c:pt idx="160">
                  <c:v>-11.937385000000001</c:v>
                </c:pt>
                <c:pt idx="161">
                  <c:v>-11.746399</c:v>
                </c:pt>
                <c:pt idx="162">
                  <c:v>-11.014279</c:v>
                </c:pt>
                <c:pt idx="163">
                  <c:v>-11.228436</c:v>
                </c:pt>
                <c:pt idx="164">
                  <c:v>-10.532733</c:v>
                </c:pt>
                <c:pt idx="165">
                  <c:v>-10.604732</c:v>
                </c:pt>
                <c:pt idx="166">
                  <c:v>-10.262418</c:v>
                </c:pt>
                <c:pt idx="167">
                  <c:v>-10.219086000000001</c:v>
                </c:pt>
                <c:pt idx="168">
                  <c:v>-10.107631</c:v>
                </c:pt>
                <c:pt idx="169">
                  <c:v>-10.098850000000001</c:v>
                </c:pt>
                <c:pt idx="170">
                  <c:v>-9.9354343000000007</c:v>
                </c:pt>
                <c:pt idx="171">
                  <c:v>-10.234082000000001</c:v>
                </c:pt>
                <c:pt idx="172">
                  <c:v>-10.108631000000001</c:v>
                </c:pt>
                <c:pt idx="173">
                  <c:v>-10.03744</c:v>
                </c:pt>
                <c:pt idx="174">
                  <c:v>-10.028712000000001</c:v>
                </c:pt>
                <c:pt idx="175">
                  <c:v>-10.098974999999999</c:v>
                </c:pt>
                <c:pt idx="176">
                  <c:v>-10.135039000000001</c:v>
                </c:pt>
                <c:pt idx="177">
                  <c:v>-10.270559</c:v>
                </c:pt>
                <c:pt idx="178">
                  <c:v>-10.330895</c:v>
                </c:pt>
                <c:pt idx="179">
                  <c:v>-10.198024</c:v>
                </c:pt>
                <c:pt idx="180">
                  <c:v>-10.263477999999999</c:v>
                </c:pt>
                <c:pt idx="181">
                  <c:v>-10.259276</c:v>
                </c:pt>
                <c:pt idx="182">
                  <c:v>-10.374734</c:v>
                </c:pt>
                <c:pt idx="183">
                  <c:v>-10.36802</c:v>
                </c:pt>
                <c:pt idx="184">
                  <c:v>-10.507508</c:v>
                </c:pt>
                <c:pt idx="185">
                  <c:v>-10.513353</c:v>
                </c:pt>
                <c:pt idx="186">
                  <c:v>-10.550022</c:v>
                </c:pt>
                <c:pt idx="187">
                  <c:v>-10.631900999999999</c:v>
                </c:pt>
                <c:pt idx="188">
                  <c:v>-10.733302</c:v>
                </c:pt>
                <c:pt idx="189">
                  <c:v>-10.850517</c:v>
                </c:pt>
                <c:pt idx="190">
                  <c:v>-10.947480000000001</c:v>
                </c:pt>
                <c:pt idx="191">
                  <c:v>-11.337377999999999</c:v>
                </c:pt>
                <c:pt idx="192">
                  <c:v>-11.547688000000001</c:v>
                </c:pt>
                <c:pt idx="193">
                  <c:v>-12.197986999999999</c:v>
                </c:pt>
                <c:pt idx="194">
                  <c:v>-12.813438</c:v>
                </c:pt>
                <c:pt idx="195">
                  <c:v>-14.026769</c:v>
                </c:pt>
                <c:pt idx="196">
                  <c:v>-15.379083</c:v>
                </c:pt>
                <c:pt idx="197">
                  <c:v>-18.300940000000001</c:v>
                </c:pt>
                <c:pt idx="198">
                  <c:v>-19.603458</c:v>
                </c:pt>
                <c:pt idx="199">
                  <c:v>-22.540119000000001</c:v>
                </c:pt>
                <c:pt idx="200">
                  <c:v>-25.529565999999999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CLvsLO!$F$2</c15:sqref>
                        </c15:formulaRef>
                      </c:ext>
                    </c:extLst>
                    <c:strCache>
                      <c:ptCount val="1"/>
                      <c:pt idx="0">
                        <c:v>+17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CLvsLO!$F$5:$F$205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261-437B-BA1D-4849937C91C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61-437B-BA1D-4849937C91C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67A-4091-901C-1C9CD52818A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2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6039883032108585"/>
          <c:y val="0.5905333187518228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-59.280406999999997</c:v>
                </c:pt>
                <c:pt idx="1">
                  <c:v>-58.990817999999997</c:v>
                </c:pt>
                <c:pt idx="2">
                  <c:v>-58.691173999999997</c:v>
                </c:pt>
                <c:pt idx="3">
                  <c:v>-58.342297000000002</c:v>
                </c:pt>
                <c:pt idx="4">
                  <c:v>-58.348849999999999</c:v>
                </c:pt>
                <c:pt idx="5">
                  <c:v>-58.972935</c:v>
                </c:pt>
                <c:pt idx="6">
                  <c:v>-60.624431999999999</c:v>
                </c:pt>
                <c:pt idx="7">
                  <c:v>-64.375916000000004</c:v>
                </c:pt>
                <c:pt idx="8">
                  <c:v>-66.746077999999997</c:v>
                </c:pt>
                <c:pt idx="9">
                  <c:v>-68.456305999999998</c:v>
                </c:pt>
                <c:pt idx="10">
                  <c:v>-69.170135000000002</c:v>
                </c:pt>
                <c:pt idx="11">
                  <c:v>-68.372566000000006</c:v>
                </c:pt>
                <c:pt idx="12">
                  <c:v>-64.866614999999996</c:v>
                </c:pt>
                <c:pt idx="13">
                  <c:v>-62.909573000000002</c:v>
                </c:pt>
                <c:pt idx="14">
                  <c:v>-61.265098999999999</c:v>
                </c:pt>
                <c:pt idx="15">
                  <c:v>-59.369121999999997</c:v>
                </c:pt>
                <c:pt idx="16">
                  <c:v>-57.995136000000002</c:v>
                </c:pt>
                <c:pt idx="17">
                  <c:v>-56.774323000000003</c:v>
                </c:pt>
                <c:pt idx="18">
                  <c:v>-55.261654</c:v>
                </c:pt>
                <c:pt idx="19">
                  <c:v>-54.003098000000001</c:v>
                </c:pt>
                <c:pt idx="20">
                  <c:v>-53.002357000000003</c:v>
                </c:pt>
                <c:pt idx="21">
                  <c:v>-52.196300999999998</c:v>
                </c:pt>
                <c:pt idx="22">
                  <c:v>-52.061419999999998</c:v>
                </c:pt>
                <c:pt idx="23">
                  <c:v>-51.915351999999999</c:v>
                </c:pt>
                <c:pt idx="24">
                  <c:v>-51.704951999999999</c:v>
                </c:pt>
                <c:pt idx="25">
                  <c:v>-52.326504</c:v>
                </c:pt>
                <c:pt idx="26">
                  <c:v>-52.871487000000002</c:v>
                </c:pt>
                <c:pt idx="27">
                  <c:v>-53.391570999999999</c:v>
                </c:pt>
                <c:pt idx="28">
                  <c:v>-54.744514000000002</c:v>
                </c:pt>
                <c:pt idx="29">
                  <c:v>-56.86298</c:v>
                </c:pt>
                <c:pt idx="30">
                  <c:v>-58.939529</c:v>
                </c:pt>
                <c:pt idx="31">
                  <c:v>-62.004371999999996</c:v>
                </c:pt>
                <c:pt idx="32">
                  <c:v>-66.484543000000002</c:v>
                </c:pt>
                <c:pt idx="33">
                  <c:v>-68.388283000000001</c:v>
                </c:pt>
                <c:pt idx="34">
                  <c:v>-68.737174999999993</c:v>
                </c:pt>
                <c:pt idx="35">
                  <c:v>-67.975562999999994</c:v>
                </c:pt>
                <c:pt idx="36">
                  <c:v>-66.220551</c:v>
                </c:pt>
                <c:pt idx="37">
                  <c:v>-62.626891999999998</c:v>
                </c:pt>
                <c:pt idx="38">
                  <c:v>-61.064383999999997</c:v>
                </c:pt>
                <c:pt idx="39">
                  <c:v>-60.064498999999998</c:v>
                </c:pt>
                <c:pt idx="40">
                  <c:v>-59.622055000000003</c:v>
                </c:pt>
                <c:pt idx="41">
                  <c:v>-59.172699000000001</c:v>
                </c:pt>
                <c:pt idx="42">
                  <c:v>-58.751170999999999</c:v>
                </c:pt>
                <c:pt idx="43">
                  <c:v>-58.255028000000003</c:v>
                </c:pt>
                <c:pt idx="44">
                  <c:v>-57.577357999999997</c:v>
                </c:pt>
                <c:pt idx="45">
                  <c:v>-56.876339000000002</c:v>
                </c:pt>
                <c:pt idx="46">
                  <c:v>-56.045940000000002</c:v>
                </c:pt>
                <c:pt idx="47">
                  <c:v>-55.361248000000003</c:v>
                </c:pt>
                <c:pt idx="48">
                  <c:v>-54.651203000000002</c:v>
                </c:pt>
                <c:pt idx="49">
                  <c:v>-54.102370999999998</c:v>
                </c:pt>
                <c:pt idx="50">
                  <c:v>-54.030033000000003</c:v>
                </c:pt>
                <c:pt idx="51">
                  <c:v>-54.302593000000002</c:v>
                </c:pt>
                <c:pt idx="52">
                  <c:v>-54.728279000000001</c:v>
                </c:pt>
                <c:pt idx="53">
                  <c:v>-55.292763000000001</c:v>
                </c:pt>
                <c:pt idx="54">
                  <c:v>-55.788193</c:v>
                </c:pt>
                <c:pt idx="55">
                  <c:v>-56.321857000000001</c:v>
                </c:pt>
                <c:pt idx="56">
                  <c:v>-56.645626</c:v>
                </c:pt>
                <c:pt idx="57">
                  <c:v>-56.501251000000003</c:v>
                </c:pt>
                <c:pt idx="58">
                  <c:v>-55.944941999999998</c:v>
                </c:pt>
                <c:pt idx="59">
                  <c:v>-55.394947000000002</c:v>
                </c:pt>
                <c:pt idx="60">
                  <c:v>-54.015586999999996</c:v>
                </c:pt>
                <c:pt idx="61">
                  <c:v>-52.473129</c:v>
                </c:pt>
                <c:pt idx="62">
                  <c:v>-51.037033000000001</c:v>
                </c:pt>
                <c:pt idx="63">
                  <c:v>-49.866607999999999</c:v>
                </c:pt>
                <c:pt idx="64">
                  <c:v>-48.866855999999999</c:v>
                </c:pt>
                <c:pt idx="65">
                  <c:v>-48.386398</c:v>
                </c:pt>
                <c:pt idx="66">
                  <c:v>-47.911610000000003</c:v>
                </c:pt>
                <c:pt idx="67">
                  <c:v>-47.696559999999998</c:v>
                </c:pt>
                <c:pt idx="68">
                  <c:v>-47.545516999999997</c:v>
                </c:pt>
                <c:pt idx="69">
                  <c:v>-47.555087999999998</c:v>
                </c:pt>
                <c:pt idx="70">
                  <c:v>-47.589011999999997</c:v>
                </c:pt>
                <c:pt idx="71">
                  <c:v>-47.587398999999998</c:v>
                </c:pt>
                <c:pt idx="72">
                  <c:v>-47.588009</c:v>
                </c:pt>
                <c:pt idx="73">
                  <c:v>-47.483994000000003</c:v>
                </c:pt>
                <c:pt idx="74">
                  <c:v>-47.285057000000002</c:v>
                </c:pt>
                <c:pt idx="75">
                  <c:v>-46.976421000000002</c:v>
                </c:pt>
                <c:pt idx="76">
                  <c:v>-46.763686999999997</c:v>
                </c:pt>
                <c:pt idx="77">
                  <c:v>-46.685017000000002</c:v>
                </c:pt>
                <c:pt idx="78">
                  <c:v>-46.520927</c:v>
                </c:pt>
                <c:pt idx="79">
                  <c:v>-46.476818000000002</c:v>
                </c:pt>
                <c:pt idx="80">
                  <c:v>-46.473090999999997</c:v>
                </c:pt>
                <c:pt idx="81">
                  <c:v>-46.649872000000002</c:v>
                </c:pt>
                <c:pt idx="82">
                  <c:v>-46.841942000000003</c:v>
                </c:pt>
                <c:pt idx="83">
                  <c:v>-47.326031</c:v>
                </c:pt>
                <c:pt idx="84">
                  <c:v>-47.783062000000001</c:v>
                </c:pt>
                <c:pt idx="85">
                  <c:v>-48.285682999999999</c:v>
                </c:pt>
                <c:pt idx="86">
                  <c:v>-48.830356999999999</c:v>
                </c:pt>
                <c:pt idx="87">
                  <c:v>-49.279552000000002</c:v>
                </c:pt>
                <c:pt idx="88">
                  <c:v>-49.636299000000001</c:v>
                </c:pt>
                <c:pt idx="89">
                  <c:v>-49.865009000000001</c:v>
                </c:pt>
                <c:pt idx="90">
                  <c:v>-50.294074999999999</c:v>
                </c:pt>
                <c:pt idx="91">
                  <c:v>-50.465912000000003</c:v>
                </c:pt>
                <c:pt idx="92">
                  <c:v>-50.808368999999999</c:v>
                </c:pt>
                <c:pt idx="93">
                  <c:v>-50.884697000000003</c:v>
                </c:pt>
                <c:pt idx="94">
                  <c:v>-51.170997999999997</c:v>
                </c:pt>
                <c:pt idx="95">
                  <c:v>-51.275230000000001</c:v>
                </c:pt>
                <c:pt idx="96">
                  <c:v>-51.45787</c:v>
                </c:pt>
                <c:pt idx="97">
                  <c:v>-50.745258</c:v>
                </c:pt>
                <c:pt idx="98">
                  <c:v>-50.168284999999997</c:v>
                </c:pt>
                <c:pt idx="99">
                  <c:v>-49.496059000000002</c:v>
                </c:pt>
                <c:pt idx="100">
                  <c:v>-48.655140000000003</c:v>
                </c:pt>
                <c:pt idx="101">
                  <c:v>-48.121166000000002</c:v>
                </c:pt>
                <c:pt idx="102">
                  <c:v>-48.031543999999997</c:v>
                </c:pt>
                <c:pt idx="103">
                  <c:v>-48.050075999999997</c:v>
                </c:pt>
                <c:pt idx="104">
                  <c:v>-48.354660000000003</c:v>
                </c:pt>
                <c:pt idx="105">
                  <c:v>-48.571914999999997</c:v>
                </c:pt>
                <c:pt idx="106">
                  <c:v>-48.557220000000001</c:v>
                </c:pt>
                <c:pt idx="107">
                  <c:v>-48.860709999999997</c:v>
                </c:pt>
                <c:pt idx="108">
                  <c:v>-49.216171000000003</c:v>
                </c:pt>
                <c:pt idx="109">
                  <c:v>-49.226878999999997</c:v>
                </c:pt>
                <c:pt idx="110">
                  <c:v>-49.584034000000003</c:v>
                </c:pt>
                <c:pt idx="111">
                  <c:v>-49.530822999999998</c:v>
                </c:pt>
                <c:pt idx="112">
                  <c:v>-49.661113999999998</c:v>
                </c:pt>
                <c:pt idx="113">
                  <c:v>-49.592891999999999</c:v>
                </c:pt>
                <c:pt idx="114">
                  <c:v>-49.714027000000002</c:v>
                </c:pt>
                <c:pt idx="115">
                  <c:v>-49.652656999999998</c:v>
                </c:pt>
                <c:pt idx="116">
                  <c:v>-49.951301999999998</c:v>
                </c:pt>
                <c:pt idx="117">
                  <c:v>-50.031486999999998</c:v>
                </c:pt>
                <c:pt idx="118">
                  <c:v>-50.433083000000003</c:v>
                </c:pt>
                <c:pt idx="119">
                  <c:v>-50.4893</c:v>
                </c:pt>
                <c:pt idx="120">
                  <c:v>-50.442669000000002</c:v>
                </c:pt>
                <c:pt idx="121">
                  <c:v>-50.540317999999999</c:v>
                </c:pt>
                <c:pt idx="122">
                  <c:v>-50.819321000000002</c:v>
                </c:pt>
                <c:pt idx="123">
                  <c:v>-50.802199999999999</c:v>
                </c:pt>
                <c:pt idx="124">
                  <c:v>-50.881991999999997</c:v>
                </c:pt>
                <c:pt idx="125">
                  <c:v>-51.234138000000002</c:v>
                </c:pt>
                <c:pt idx="126">
                  <c:v>-51.330803000000003</c:v>
                </c:pt>
                <c:pt idx="127">
                  <c:v>-51.219397999999998</c:v>
                </c:pt>
                <c:pt idx="128">
                  <c:v>-51.341557000000002</c:v>
                </c:pt>
                <c:pt idx="129">
                  <c:v>-51.469062999999998</c:v>
                </c:pt>
                <c:pt idx="130">
                  <c:v>-51.237015</c:v>
                </c:pt>
                <c:pt idx="131">
                  <c:v>-50.916938999999999</c:v>
                </c:pt>
                <c:pt idx="132">
                  <c:v>-50.596634000000002</c:v>
                </c:pt>
                <c:pt idx="133">
                  <c:v>-50.004753000000001</c:v>
                </c:pt>
                <c:pt idx="134">
                  <c:v>-49.472115000000002</c:v>
                </c:pt>
                <c:pt idx="135">
                  <c:v>-48.930382000000002</c:v>
                </c:pt>
                <c:pt idx="136">
                  <c:v>-48.468657999999998</c:v>
                </c:pt>
                <c:pt idx="137">
                  <c:v>-47.892325999999997</c:v>
                </c:pt>
                <c:pt idx="138">
                  <c:v>-47.326031</c:v>
                </c:pt>
                <c:pt idx="139">
                  <c:v>-46.620941000000002</c:v>
                </c:pt>
                <c:pt idx="140">
                  <c:v>-45.960075000000003</c:v>
                </c:pt>
                <c:pt idx="141">
                  <c:v>-45.367049999999999</c:v>
                </c:pt>
                <c:pt idx="142">
                  <c:v>-44.797783000000003</c:v>
                </c:pt>
                <c:pt idx="143">
                  <c:v>-44.23151</c:v>
                </c:pt>
                <c:pt idx="144">
                  <c:v>-43.818573000000001</c:v>
                </c:pt>
                <c:pt idx="145">
                  <c:v>-43.606655000000003</c:v>
                </c:pt>
                <c:pt idx="146">
                  <c:v>-43.461880000000001</c:v>
                </c:pt>
                <c:pt idx="147">
                  <c:v>-43.400599999999997</c:v>
                </c:pt>
                <c:pt idx="148">
                  <c:v>-43.450744999999998</c:v>
                </c:pt>
                <c:pt idx="149">
                  <c:v>-43.503231</c:v>
                </c:pt>
                <c:pt idx="150">
                  <c:v>-43.550732000000004</c:v>
                </c:pt>
                <c:pt idx="151">
                  <c:v>-43.558487</c:v>
                </c:pt>
                <c:pt idx="152">
                  <c:v>-43.512802000000001</c:v>
                </c:pt>
                <c:pt idx="153">
                  <c:v>-43.485722000000003</c:v>
                </c:pt>
                <c:pt idx="154">
                  <c:v>-43.571891999999998</c:v>
                </c:pt>
                <c:pt idx="155">
                  <c:v>-43.501792999999999</c:v>
                </c:pt>
                <c:pt idx="156">
                  <c:v>-43.428936</c:v>
                </c:pt>
                <c:pt idx="157">
                  <c:v>-43.431618</c:v>
                </c:pt>
                <c:pt idx="158">
                  <c:v>-43.395325</c:v>
                </c:pt>
                <c:pt idx="159">
                  <c:v>-42.918872999999998</c:v>
                </c:pt>
                <c:pt idx="160">
                  <c:v>-42.587307000000003</c:v>
                </c:pt>
                <c:pt idx="161">
                  <c:v>-42.194626</c:v>
                </c:pt>
                <c:pt idx="162">
                  <c:v>-41.686557999999998</c:v>
                </c:pt>
                <c:pt idx="163">
                  <c:v>-41.112563999999999</c:v>
                </c:pt>
                <c:pt idx="164">
                  <c:v>-40.843387999999997</c:v>
                </c:pt>
                <c:pt idx="165">
                  <c:v>-40.514873999999999</c:v>
                </c:pt>
                <c:pt idx="166">
                  <c:v>-40.186588</c:v>
                </c:pt>
                <c:pt idx="167">
                  <c:v>-39.910041999999997</c:v>
                </c:pt>
                <c:pt idx="168">
                  <c:v>-39.648487000000003</c:v>
                </c:pt>
                <c:pt idx="169">
                  <c:v>-39.371398999999997</c:v>
                </c:pt>
                <c:pt idx="170">
                  <c:v>-39.114597000000003</c:v>
                </c:pt>
                <c:pt idx="171">
                  <c:v>-38.919060000000002</c:v>
                </c:pt>
                <c:pt idx="172">
                  <c:v>-38.773986999999998</c:v>
                </c:pt>
                <c:pt idx="173">
                  <c:v>-38.703823</c:v>
                </c:pt>
                <c:pt idx="174">
                  <c:v>-38.710608999999998</c:v>
                </c:pt>
                <c:pt idx="175">
                  <c:v>-38.792889000000002</c:v>
                </c:pt>
                <c:pt idx="176">
                  <c:v>-38.940933000000001</c:v>
                </c:pt>
                <c:pt idx="177">
                  <c:v>-39.125892999999998</c:v>
                </c:pt>
                <c:pt idx="178">
                  <c:v>-39.366688000000003</c:v>
                </c:pt>
                <c:pt idx="179">
                  <c:v>-39.633125</c:v>
                </c:pt>
                <c:pt idx="180">
                  <c:v>-39.944465999999998</c:v>
                </c:pt>
                <c:pt idx="181">
                  <c:v>-40.279823</c:v>
                </c:pt>
                <c:pt idx="182">
                  <c:v>-40.647713000000003</c:v>
                </c:pt>
                <c:pt idx="183">
                  <c:v>-41.017353</c:v>
                </c:pt>
                <c:pt idx="184">
                  <c:v>-41.410998999999997</c:v>
                </c:pt>
                <c:pt idx="185">
                  <c:v>-41.819324000000002</c:v>
                </c:pt>
                <c:pt idx="186">
                  <c:v>-42.232143000000001</c:v>
                </c:pt>
                <c:pt idx="187">
                  <c:v>-42.655842</c:v>
                </c:pt>
                <c:pt idx="188">
                  <c:v>-43.075214000000003</c:v>
                </c:pt>
                <c:pt idx="189">
                  <c:v>-43.488182000000002</c:v>
                </c:pt>
                <c:pt idx="190">
                  <c:v>-43.895302000000001</c:v>
                </c:pt>
                <c:pt idx="191">
                  <c:v>-44.305649000000003</c:v>
                </c:pt>
                <c:pt idx="192">
                  <c:v>-44.714840000000002</c:v>
                </c:pt>
                <c:pt idx="193">
                  <c:v>-45.10181</c:v>
                </c:pt>
                <c:pt idx="194">
                  <c:v>-45.494114000000003</c:v>
                </c:pt>
                <c:pt idx="195">
                  <c:v>-45.879871000000001</c:v>
                </c:pt>
                <c:pt idx="196">
                  <c:v>-46.249001</c:v>
                </c:pt>
                <c:pt idx="197">
                  <c:v>-46.557330999999998</c:v>
                </c:pt>
                <c:pt idx="198">
                  <c:v>-46.848942000000001</c:v>
                </c:pt>
                <c:pt idx="199">
                  <c:v>-47.048977000000001</c:v>
                </c:pt>
                <c:pt idx="200">
                  <c:v>-47.180312999999998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7-45D6-B4B9-71A4D64BE1D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-63.296143000000001</c:v>
                </c:pt>
                <c:pt idx="1">
                  <c:v>-62.245646999999998</c:v>
                </c:pt>
                <c:pt idx="2">
                  <c:v>-60.922038999999998</c:v>
                </c:pt>
                <c:pt idx="3">
                  <c:v>-59.363368999999999</c:v>
                </c:pt>
                <c:pt idx="4">
                  <c:v>-57.922297999999998</c:v>
                </c:pt>
                <c:pt idx="5">
                  <c:v>-56.619064000000002</c:v>
                </c:pt>
                <c:pt idx="6">
                  <c:v>-55.544628000000003</c:v>
                </c:pt>
                <c:pt idx="7">
                  <c:v>-54.756171999999999</c:v>
                </c:pt>
                <c:pt idx="8">
                  <c:v>-54.021141</c:v>
                </c:pt>
                <c:pt idx="9">
                  <c:v>-53.372047000000002</c:v>
                </c:pt>
                <c:pt idx="10">
                  <c:v>-52.894306</c:v>
                </c:pt>
                <c:pt idx="11">
                  <c:v>-52.588676</c:v>
                </c:pt>
                <c:pt idx="12">
                  <c:v>-52.123877999999998</c:v>
                </c:pt>
                <c:pt idx="13">
                  <c:v>-51.964095999999998</c:v>
                </c:pt>
                <c:pt idx="14">
                  <c:v>-51.922584999999998</c:v>
                </c:pt>
                <c:pt idx="15">
                  <c:v>-51.679012</c:v>
                </c:pt>
                <c:pt idx="16">
                  <c:v>-52.668391999999997</c:v>
                </c:pt>
                <c:pt idx="17">
                  <c:v>-53.555405</c:v>
                </c:pt>
                <c:pt idx="18">
                  <c:v>-54.585521999999997</c:v>
                </c:pt>
                <c:pt idx="19">
                  <c:v>-55.469990000000003</c:v>
                </c:pt>
                <c:pt idx="20">
                  <c:v>-56.636336999999997</c:v>
                </c:pt>
                <c:pt idx="21">
                  <c:v>-56.526043000000001</c:v>
                </c:pt>
                <c:pt idx="22">
                  <c:v>-56.615780000000001</c:v>
                </c:pt>
                <c:pt idx="23">
                  <c:v>-56.279907000000001</c:v>
                </c:pt>
                <c:pt idx="24">
                  <c:v>-55.911324</c:v>
                </c:pt>
                <c:pt idx="25">
                  <c:v>-54.985615000000003</c:v>
                </c:pt>
                <c:pt idx="26">
                  <c:v>-53.951405000000001</c:v>
                </c:pt>
                <c:pt idx="27">
                  <c:v>-53.168762000000001</c:v>
                </c:pt>
                <c:pt idx="28">
                  <c:v>-52.349792000000001</c:v>
                </c:pt>
                <c:pt idx="29">
                  <c:v>-51.617919999999998</c:v>
                </c:pt>
                <c:pt idx="30">
                  <c:v>-51.639816000000003</c:v>
                </c:pt>
                <c:pt idx="31">
                  <c:v>-52.025860000000002</c:v>
                </c:pt>
                <c:pt idx="32">
                  <c:v>-52.462822000000003</c:v>
                </c:pt>
                <c:pt idx="33">
                  <c:v>-53.333629999999999</c:v>
                </c:pt>
                <c:pt idx="34">
                  <c:v>-54.534858999999997</c:v>
                </c:pt>
                <c:pt idx="35">
                  <c:v>-55.830584999999999</c:v>
                </c:pt>
                <c:pt idx="36">
                  <c:v>-57.242671999999999</c:v>
                </c:pt>
                <c:pt idx="37">
                  <c:v>-58.095042999999997</c:v>
                </c:pt>
                <c:pt idx="38">
                  <c:v>-58.876663000000001</c:v>
                </c:pt>
                <c:pt idx="39">
                  <c:v>-59.184772000000002</c:v>
                </c:pt>
                <c:pt idx="40">
                  <c:v>-58.938625000000002</c:v>
                </c:pt>
                <c:pt idx="41">
                  <c:v>-57.982101</c:v>
                </c:pt>
                <c:pt idx="42">
                  <c:v>-57.217891999999999</c:v>
                </c:pt>
                <c:pt idx="43">
                  <c:v>-55.954619999999998</c:v>
                </c:pt>
                <c:pt idx="44">
                  <c:v>-54.972411999999998</c:v>
                </c:pt>
                <c:pt idx="45">
                  <c:v>-54.056247999999997</c:v>
                </c:pt>
                <c:pt idx="46">
                  <c:v>-53.482619999999997</c:v>
                </c:pt>
                <c:pt idx="47">
                  <c:v>-52.915764000000003</c:v>
                </c:pt>
                <c:pt idx="48">
                  <c:v>-52.740475000000004</c:v>
                </c:pt>
                <c:pt idx="49">
                  <c:v>-52.562812999999998</c:v>
                </c:pt>
                <c:pt idx="50">
                  <c:v>-52.460586999999997</c:v>
                </c:pt>
                <c:pt idx="51">
                  <c:v>-52.380512000000003</c:v>
                </c:pt>
                <c:pt idx="52">
                  <c:v>-52.411693999999997</c:v>
                </c:pt>
                <c:pt idx="53">
                  <c:v>-52.366478000000001</c:v>
                </c:pt>
                <c:pt idx="54">
                  <c:v>-52.337119999999999</c:v>
                </c:pt>
                <c:pt idx="55">
                  <c:v>-52.441119999999998</c:v>
                </c:pt>
                <c:pt idx="56">
                  <c:v>-52.639823999999997</c:v>
                </c:pt>
                <c:pt idx="57">
                  <c:v>-52.857081999999998</c:v>
                </c:pt>
                <c:pt idx="58">
                  <c:v>-53.178528</c:v>
                </c:pt>
                <c:pt idx="59">
                  <c:v>-53.363281000000001</c:v>
                </c:pt>
                <c:pt idx="60">
                  <c:v>-53.499957999999999</c:v>
                </c:pt>
                <c:pt idx="61">
                  <c:v>-53.531506</c:v>
                </c:pt>
                <c:pt idx="62">
                  <c:v>-53.566502</c:v>
                </c:pt>
                <c:pt idx="63">
                  <c:v>-53.507956999999998</c:v>
                </c:pt>
                <c:pt idx="64">
                  <c:v>-53.453854</c:v>
                </c:pt>
                <c:pt idx="65">
                  <c:v>-53.338718</c:v>
                </c:pt>
                <c:pt idx="66">
                  <c:v>-53.178654000000002</c:v>
                </c:pt>
                <c:pt idx="67">
                  <c:v>-52.944519</c:v>
                </c:pt>
                <c:pt idx="68">
                  <c:v>-52.661827000000002</c:v>
                </c:pt>
                <c:pt idx="69">
                  <c:v>-52.439346</c:v>
                </c:pt>
                <c:pt idx="70">
                  <c:v>-52.231788999999999</c:v>
                </c:pt>
                <c:pt idx="71">
                  <c:v>-52.013370999999999</c:v>
                </c:pt>
                <c:pt idx="72">
                  <c:v>-51.711761000000003</c:v>
                </c:pt>
                <c:pt idx="73">
                  <c:v>-51.317203999999997</c:v>
                </c:pt>
                <c:pt idx="74">
                  <c:v>-50.883136999999998</c:v>
                </c:pt>
                <c:pt idx="75">
                  <c:v>-50.328709000000003</c:v>
                </c:pt>
                <c:pt idx="76">
                  <c:v>-49.824821</c:v>
                </c:pt>
                <c:pt idx="77">
                  <c:v>-49.443477999999999</c:v>
                </c:pt>
                <c:pt idx="78">
                  <c:v>-49.130229999999997</c:v>
                </c:pt>
                <c:pt idx="79">
                  <c:v>-48.859862999999997</c:v>
                </c:pt>
                <c:pt idx="80">
                  <c:v>-48.829219999999999</c:v>
                </c:pt>
                <c:pt idx="81">
                  <c:v>-48.909798000000002</c:v>
                </c:pt>
                <c:pt idx="82">
                  <c:v>-49.026980999999999</c:v>
                </c:pt>
                <c:pt idx="83">
                  <c:v>-49.251598000000001</c:v>
                </c:pt>
                <c:pt idx="84">
                  <c:v>-49.567238000000003</c:v>
                </c:pt>
                <c:pt idx="85">
                  <c:v>-49.768371999999999</c:v>
                </c:pt>
                <c:pt idx="86">
                  <c:v>-49.959243999999998</c:v>
                </c:pt>
                <c:pt idx="87">
                  <c:v>-50.231158999999998</c:v>
                </c:pt>
                <c:pt idx="88">
                  <c:v>-50.658000999999999</c:v>
                </c:pt>
                <c:pt idx="89">
                  <c:v>-51.129848000000003</c:v>
                </c:pt>
                <c:pt idx="90">
                  <c:v>-51.734558</c:v>
                </c:pt>
                <c:pt idx="91">
                  <c:v>-52.232013999999999</c:v>
                </c:pt>
                <c:pt idx="92">
                  <c:v>-52.699199999999998</c:v>
                </c:pt>
                <c:pt idx="93">
                  <c:v>-52.894629999999999</c:v>
                </c:pt>
                <c:pt idx="94">
                  <c:v>-52.935409999999997</c:v>
                </c:pt>
                <c:pt idx="95">
                  <c:v>-52.890194000000001</c:v>
                </c:pt>
                <c:pt idx="96">
                  <c:v>-52.915432000000003</c:v>
                </c:pt>
                <c:pt idx="97">
                  <c:v>-52.663086</c:v>
                </c:pt>
                <c:pt idx="98">
                  <c:v>-52.467232000000003</c:v>
                </c:pt>
                <c:pt idx="99">
                  <c:v>-52.276577000000003</c:v>
                </c:pt>
                <c:pt idx="100">
                  <c:v>-52.085579000000003</c:v>
                </c:pt>
                <c:pt idx="101">
                  <c:v>-51.999352000000002</c:v>
                </c:pt>
                <c:pt idx="102">
                  <c:v>-52.070079999999997</c:v>
                </c:pt>
                <c:pt idx="103">
                  <c:v>-52.158549999999998</c:v>
                </c:pt>
                <c:pt idx="104">
                  <c:v>-52.508198</c:v>
                </c:pt>
                <c:pt idx="105">
                  <c:v>-52.850876</c:v>
                </c:pt>
                <c:pt idx="106">
                  <c:v>-53.117694999999998</c:v>
                </c:pt>
                <c:pt idx="107">
                  <c:v>-53.519043000000003</c:v>
                </c:pt>
                <c:pt idx="108">
                  <c:v>-54.051516999999997</c:v>
                </c:pt>
                <c:pt idx="109">
                  <c:v>-54.395508</c:v>
                </c:pt>
                <c:pt idx="110">
                  <c:v>-54.855831000000002</c:v>
                </c:pt>
                <c:pt idx="111">
                  <c:v>-55.023997999999999</c:v>
                </c:pt>
                <c:pt idx="112">
                  <c:v>-55.310485999999997</c:v>
                </c:pt>
                <c:pt idx="113">
                  <c:v>-55.346587999999997</c:v>
                </c:pt>
                <c:pt idx="114">
                  <c:v>-55.432682</c:v>
                </c:pt>
                <c:pt idx="115">
                  <c:v>-55.340789999999998</c:v>
                </c:pt>
                <c:pt idx="116">
                  <c:v>-55.424545000000002</c:v>
                </c:pt>
                <c:pt idx="117">
                  <c:v>-55.263869999999997</c:v>
                </c:pt>
                <c:pt idx="118">
                  <c:v>-55.259887999999997</c:v>
                </c:pt>
                <c:pt idx="119">
                  <c:v>-55.023014000000003</c:v>
                </c:pt>
                <c:pt idx="120">
                  <c:v>-54.748482000000003</c:v>
                </c:pt>
                <c:pt idx="121">
                  <c:v>-54.693199</c:v>
                </c:pt>
                <c:pt idx="122">
                  <c:v>-54.703327000000002</c:v>
                </c:pt>
                <c:pt idx="123">
                  <c:v>-54.604877000000002</c:v>
                </c:pt>
                <c:pt idx="124">
                  <c:v>-54.570328000000003</c:v>
                </c:pt>
                <c:pt idx="125">
                  <c:v>-54.609661000000003</c:v>
                </c:pt>
                <c:pt idx="126">
                  <c:v>-54.349204999999998</c:v>
                </c:pt>
                <c:pt idx="127">
                  <c:v>-53.985447000000001</c:v>
                </c:pt>
                <c:pt idx="128">
                  <c:v>-53.603783</c:v>
                </c:pt>
                <c:pt idx="129">
                  <c:v>-53.130844000000003</c:v>
                </c:pt>
                <c:pt idx="130">
                  <c:v>-52.512698999999998</c:v>
                </c:pt>
                <c:pt idx="131">
                  <c:v>-51.903584000000002</c:v>
                </c:pt>
                <c:pt idx="132">
                  <c:v>-51.242137999999997</c:v>
                </c:pt>
                <c:pt idx="133">
                  <c:v>-50.553489999999996</c:v>
                </c:pt>
                <c:pt idx="134">
                  <c:v>-49.856307999999999</c:v>
                </c:pt>
                <c:pt idx="135">
                  <c:v>-49.160407999999997</c:v>
                </c:pt>
                <c:pt idx="136">
                  <c:v>-48.466881000000001</c:v>
                </c:pt>
                <c:pt idx="137">
                  <c:v>-47.762588999999998</c:v>
                </c:pt>
                <c:pt idx="138">
                  <c:v>-47.067157999999999</c:v>
                </c:pt>
                <c:pt idx="139">
                  <c:v>-46.399222999999999</c:v>
                </c:pt>
                <c:pt idx="140">
                  <c:v>-45.712837</c:v>
                </c:pt>
                <c:pt idx="141">
                  <c:v>-45.113208999999998</c:v>
                </c:pt>
                <c:pt idx="142">
                  <c:v>-44.617558000000002</c:v>
                </c:pt>
                <c:pt idx="143">
                  <c:v>-44.217697000000001</c:v>
                </c:pt>
                <c:pt idx="144">
                  <c:v>-43.912807000000001</c:v>
                </c:pt>
                <c:pt idx="145">
                  <c:v>-43.779387999999997</c:v>
                </c:pt>
                <c:pt idx="146">
                  <c:v>-43.758471999999998</c:v>
                </c:pt>
                <c:pt idx="147">
                  <c:v>-43.797744999999999</c:v>
                </c:pt>
                <c:pt idx="148">
                  <c:v>-43.835746999999998</c:v>
                </c:pt>
                <c:pt idx="149">
                  <c:v>-43.905284999999999</c:v>
                </c:pt>
                <c:pt idx="150">
                  <c:v>-43.988632000000003</c:v>
                </c:pt>
                <c:pt idx="151">
                  <c:v>-44.010139000000002</c:v>
                </c:pt>
                <c:pt idx="152">
                  <c:v>-43.978724999999997</c:v>
                </c:pt>
                <c:pt idx="153">
                  <c:v>-43.938637</c:v>
                </c:pt>
                <c:pt idx="154">
                  <c:v>-43.914867000000001</c:v>
                </c:pt>
                <c:pt idx="155">
                  <c:v>-43.879375000000003</c:v>
                </c:pt>
                <c:pt idx="156">
                  <c:v>-43.888309</c:v>
                </c:pt>
                <c:pt idx="157">
                  <c:v>-43.996544</c:v>
                </c:pt>
                <c:pt idx="158">
                  <c:v>-44.157806000000001</c:v>
                </c:pt>
                <c:pt idx="159">
                  <c:v>-43.943671999999999</c:v>
                </c:pt>
                <c:pt idx="160">
                  <c:v>-43.740336999999997</c:v>
                </c:pt>
                <c:pt idx="161">
                  <c:v>-43.489612999999999</c:v>
                </c:pt>
                <c:pt idx="162">
                  <c:v>-43.108040000000003</c:v>
                </c:pt>
                <c:pt idx="163">
                  <c:v>-42.604419999999998</c:v>
                </c:pt>
                <c:pt idx="164">
                  <c:v>-42.365513</c:v>
                </c:pt>
                <c:pt idx="165">
                  <c:v>-42.049908000000002</c:v>
                </c:pt>
                <c:pt idx="166">
                  <c:v>-41.670563000000001</c:v>
                </c:pt>
                <c:pt idx="167">
                  <c:v>-41.264693999999999</c:v>
                </c:pt>
                <c:pt idx="168">
                  <c:v>-40.912368999999998</c:v>
                </c:pt>
                <c:pt idx="169">
                  <c:v>-40.551884000000001</c:v>
                </c:pt>
                <c:pt idx="170">
                  <c:v>-40.186732999999997</c:v>
                </c:pt>
                <c:pt idx="171">
                  <c:v>-39.878872000000001</c:v>
                </c:pt>
                <c:pt idx="172">
                  <c:v>-39.655414999999998</c:v>
                </c:pt>
                <c:pt idx="173">
                  <c:v>-39.441132000000003</c:v>
                </c:pt>
                <c:pt idx="174">
                  <c:v>-39.303851999999999</c:v>
                </c:pt>
                <c:pt idx="175">
                  <c:v>-39.269137999999998</c:v>
                </c:pt>
                <c:pt idx="176">
                  <c:v>-39.280307999999998</c:v>
                </c:pt>
                <c:pt idx="177">
                  <c:v>-39.327950000000001</c:v>
                </c:pt>
                <c:pt idx="178">
                  <c:v>-39.477921000000002</c:v>
                </c:pt>
                <c:pt idx="179">
                  <c:v>-39.692000999999998</c:v>
                </c:pt>
                <c:pt idx="180">
                  <c:v>-39.939090999999998</c:v>
                </c:pt>
                <c:pt idx="181">
                  <c:v>-40.208545999999998</c:v>
                </c:pt>
                <c:pt idx="182">
                  <c:v>-40.530113</c:v>
                </c:pt>
                <c:pt idx="183">
                  <c:v>-40.866740999999998</c:v>
                </c:pt>
                <c:pt idx="184">
                  <c:v>-41.236503999999996</c:v>
                </c:pt>
                <c:pt idx="185">
                  <c:v>-41.623226000000003</c:v>
                </c:pt>
                <c:pt idx="186">
                  <c:v>-42.055861999999998</c:v>
                </c:pt>
                <c:pt idx="187">
                  <c:v>-42.473483999999999</c:v>
                </c:pt>
                <c:pt idx="188">
                  <c:v>-42.911011000000002</c:v>
                </c:pt>
                <c:pt idx="189">
                  <c:v>-43.3536</c:v>
                </c:pt>
                <c:pt idx="190">
                  <c:v>-43.810721999999998</c:v>
                </c:pt>
                <c:pt idx="191">
                  <c:v>-44.250233000000001</c:v>
                </c:pt>
                <c:pt idx="192">
                  <c:v>-44.699268000000004</c:v>
                </c:pt>
                <c:pt idx="193">
                  <c:v>-45.129261</c:v>
                </c:pt>
                <c:pt idx="194">
                  <c:v>-45.541018999999999</c:v>
                </c:pt>
                <c:pt idx="195">
                  <c:v>-45.936751999999998</c:v>
                </c:pt>
                <c:pt idx="196">
                  <c:v>-46.291798</c:v>
                </c:pt>
                <c:pt idx="197">
                  <c:v>-46.611687000000003</c:v>
                </c:pt>
                <c:pt idx="198">
                  <c:v>-46.884258000000003</c:v>
                </c:pt>
                <c:pt idx="199">
                  <c:v>-47.085552</c:v>
                </c:pt>
                <c:pt idx="200">
                  <c:v>-47.203194000000003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7-45D6-B4B9-71A4D64BE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5952"/>
        <c:axId val="114868608"/>
      </c:scatterChart>
      <c:valAx>
        <c:axId val="11484595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868608"/>
        <c:crosses val="autoZero"/>
        <c:crossBetween val="midCat"/>
        <c:majorUnit val="2"/>
      </c:valAx>
      <c:valAx>
        <c:axId val="114868608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845952"/>
        <c:crosses val="autoZero"/>
        <c:crossBetween val="midCat"/>
        <c:majorUnit val="10"/>
      </c:valAx>
      <c:spPr>
        <a:solidFill>
          <a:schemeClr val="bg1"/>
        </a:solidFill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95962487561361"/>
          <c:y val="0.12872521143190438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-32.383724000000001</c:v>
                </c:pt>
                <c:pt idx="1">
                  <c:v>-32.204684999999998</c:v>
                </c:pt>
                <c:pt idx="2">
                  <c:v>-32.147339000000002</c:v>
                </c:pt>
                <c:pt idx="3">
                  <c:v>-32.183047999999999</c:v>
                </c:pt>
                <c:pt idx="4">
                  <c:v>-32.472343000000002</c:v>
                </c:pt>
                <c:pt idx="5">
                  <c:v>-32.574199999999998</c:v>
                </c:pt>
                <c:pt idx="6">
                  <c:v>-32.699654000000002</c:v>
                </c:pt>
                <c:pt idx="7">
                  <c:v>-32.794476000000003</c:v>
                </c:pt>
                <c:pt idx="8">
                  <c:v>-32.722000000000001</c:v>
                </c:pt>
                <c:pt idx="9">
                  <c:v>-32.624885999999996</c:v>
                </c:pt>
                <c:pt idx="10">
                  <c:v>-32.737957000000002</c:v>
                </c:pt>
                <c:pt idx="11">
                  <c:v>-32.818066000000002</c:v>
                </c:pt>
                <c:pt idx="12">
                  <c:v>-32.851802999999997</c:v>
                </c:pt>
                <c:pt idx="13">
                  <c:v>-32.932845999999998</c:v>
                </c:pt>
                <c:pt idx="14">
                  <c:v>-32.896163999999999</c:v>
                </c:pt>
                <c:pt idx="15">
                  <c:v>-32.668025999999998</c:v>
                </c:pt>
                <c:pt idx="16">
                  <c:v>-32.417206</c:v>
                </c:pt>
                <c:pt idx="17">
                  <c:v>-32.064467999999998</c:v>
                </c:pt>
                <c:pt idx="18">
                  <c:v>-31.654620999999999</c:v>
                </c:pt>
                <c:pt idx="19">
                  <c:v>-31.208521000000001</c:v>
                </c:pt>
                <c:pt idx="20">
                  <c:v>-30.768630999999999</c:v>
                </c:pt>
                <c:pt idx="21">
                  <c:v>-30.234245000000001</c:v>
                </c:pt>
                <c:pt idx="22">
                  <c:v>-29.624445000000001</c:v>
                </c:pt>
                <c:pt idx="23">
                  <c:v>-29.038219000000002</c:v>
                </c:pt>
                <c:pt idx="24">
                  <c:v>-28.460495000000002</c:v>
                </c:pt>
                <c:pt idx="25">
                  <c:v>-27.936831000000002</c:v>
                </c:pt>
                <c:pt idx="26">
                  <c:v>-27.492908</c:v>
                </c:pt>
                <c:pt idx="27">
                  <c:v>-27.165195000000001</c:v>
                </c:pt>
                <c:pt idx="28">
                  <c:v>-26.866244999999999</c:v>
                </c:pt>
                <c:pt idx="29">
                  <c:v>-26.697004</c:v>
                </c:pt>
                <c:pt idx="30">
                  <c:v>-26.576374000000001</c:v>
                </c:pt>
                <c:pt idx="31">
                  <c:v>-26.619440000000001</c:v>
                </c:pt>
                <c:pt idx="32">
                  <c:v>-26.786224000000001</c:v>
                </c:pt>
                <c:pt idx="33">
                  <c:v>-27.078524000000002</c:v>
                </c:pt>
                <c:pt idx="34">
                  <c:v>-27.497423000000001</c:v>
                </c:pt>
                <c:pt idx="35">
                  <c:v>-28.043087</c:v>
                </c:pt>
                <c:pt idx="36">
                  <c:v>-28.710844000000002</c:v>
                </c:pt>
                <c:pt idx="37">
                  <c:v>-29.475914</c:v>
                </c:pt>
                <c:pt idx="38">
                  <c:v>-30.410805</c:v>
                </c:pt>
                <c:pt idx="39">
                  <c:v>-31.503824000000002</c:v>
                </c:pt>
                <c:pt idx="40">
                  <c:v>-32.797806000000001</c:v>
                </c:pt>
                <c:pt idx="41">
                  <c:v>-34.331592999999998</c:v>
                </c:pt>
                <c:pt idx="42">
                  <c:v>-36.220978000000002</c:v>
                </c:pt>
                <c:pt idx="43">
                  <c:v>-38.692565999999999</c:v>
                </c:pt>
                <c:pt idx="44">
                  <c:v>-42.554851999999997</c:v>
                </c:pt>
                <c:pt idx="45">
                  <c:v>-46.434345</c:v>
                </c:pt>
                <c:pt idx="46">
                  <c:v>-47.960526000000002</c:v>
                </c:pt>
                <c:pt idx="47">
                  <c:v>-48.114494000000001</c:v>
                </c:pt>
                <c:pt idx="48">
                  <c:v>-46.803134999999997</c:v>
                </c:pt>
                <c:pt idx="49">
                  <c:v>-43.469219000000002</c:v>
                </c:pt>
                <c:pt idx="50">
                  <c:v>-39.389294</c:v>
                </c:pt>
                <c:pt idx="51">
                  <c:v>-36.931483999999998</c:v>
                </c:pt>
                <c:pt idx="52">
                  <c:v>-35.091571999999999</c:v>
                </c:pt>
                <c:pt idx="53">
                  <c:v>-33.626797000000003</c:v>
                </c:pt>
                <c:pt idx="54">
                  <c:v>-32.410271000000002</c:v>
                </c:pt>
                <c:pt idx="55">
                  <c:v>-31.390101999999999</c:v>
                </c:pt>
                <c:pt idx="56">
                  <c:v>-30.596806000000001</c:v>
                </c:pt>
                <c:pt idx="57">
                  <c:v>-29.817599999999999</c:v>
                </c:pt>
                <c:pt idx="58">
                  <c:v>-29.260750000000002</c:v>
                </c:pt>
                <c:pt idx="59">
                  <c:v>-28.637798</c:v>
                </c:pt>
                <c:pt idx="60">
                  <c:v>-28.173382</c:v>
                </c:pt>
                <c:pt idx="61">
                  <c:v>-27.702635000000001</c:v>
                </c:pt>
                <c:pt idx="62">
                  <c:v>-27.345566000000002</c:v>
                </c:pt>
                <c:pt idx="63">
                  <c:v>-26.989626000000001</c:v>
                </c:pt>
                <c:pt idx="64">
                  <c:v>-26.697020999999999</c:v>
                </c:pt>
                <c:pt idx="65">
                  <c:v>-26.450699</c:v>
                </c:pt>
                <c:pt idx="66">
                  <c:v>-26.233377000000001</c:v>
                </c:pt>
                <c:pt idx="67">
                  <c:v>-26.089490999999999</c:v>
                </c:pt>
                <c:pt idx="68">
                  <c:v>-25.914152000000001</c:v>
                </c:pt>
                <c:pt idx="69">
                  <c:v>-25.838573</c:v>
                </c:pt>
                <c:pt idx="70">
                  <c:v>-25.718468000000001</c:v>
                </c:pt>
                <c:pt idx="71">
                  <c:v>-25.654447999999999</c:v>
                </c:pt>
                <c:pt idx="72">
                  <c:v>-25.582450999999999</c:v>
                </c:pt>
                <c:pt idx="73">
                  <c:v>-25.554020000000001</c:v>
                </c:pt>
                <c:pt idx="74">
                  <c:v>-25.503235</c:v>
                </c:pt>
                <c:pt idx="75">
                  <c:v>-25.496946000000001</c:v>
                </c:pt>
                <c:pt idx="76">
                  <c:v>-25.485631999999999</c:v>
                </c:pt>
                <c:pt idx="77">
                  <c:v>-25.511600000000001</c:v>
                </c:pt>
                <c:pt idx="78">
                  <c:v>-25.504553000000001</c:v>
                </c:pt>
                <c:pt idx="79">
                  <c:v>-25.552446</c:v>
                </c:pt>
                <c:pt idx="80">
                  <c:v>-25.565966</c:v>
                </c:pt>
                <c:pt idx="81">
                  <c:v>-25.606794000000001</c:v>
                </c:pt>
                <c:pt idx="82">
                  <c:v>-25.628342</c:v>
                </c:pt>
                <c:pt idx="83">
                  <c:v>-25.691676999999999</c:v>
                </c:pt>
                <c:pt idx="84">
                  <c:v>-25.807950999999999</c:v>
                </c:pt>
                <c:pt idx="85">
                  <c:v>-25.942426999999999</c:v>
                </c:pt>
                <c:pt idx="86">
                  <c:v>-26.055575999999999</c:v>
                </c:pt>
                <c:pt idx="87">
                  <c:v>-26.201205999999999</c:v>
                </c:pt>
                <c:pt idx="88">
                  <c:v>-26.350404999999999</c:v>
                </c:pt>
                <c:pt idx="89">
                  <c:v>-26.419991</c:v>
                </c:pt>
                <c:pt idx="90">
                  <c:v>-26.549669000000002</c:v>
                </c:pt>
                <c:pt idx="91">
                  <c:v>-26.575116999999999</c:v>
                </c:pt>
                <c:pt idx="92">
                  <c:v>-26.662731000000001</c:v>
                </c:pt>
                <c:pt idx="93">
                  <c:v>-26.628798</c:v>
                </c:pt>
                <c:pt idx="94">
                  <c:v>-26.595321999999999</c:v>
                </c:pt>
                <c:pt idx="95">
                  <c:v>-26.430260000000001</c:v>
                </c:pt>
                <c:pt idx="96">
                  <c:v>-26.309992000000001</c:v>
                </c:pt>
                <c:pt idx="97">
                  <c:v>-25.624105</c:v>
                </c:pt>
                <c:pt idx="98">
                  <c:v>-25.029299000000002</c:v>
                </c:pt>
                <c:pt idx="99">
                  <c:v>-24.340762999999999</c:v>
                </c:pt>
                <c:pt idx="100">
                  <c:v>-23.654876999999999</c:v>
                </c:pt>
                <c:pt idx="101">
                  <c:v>-23.176829999999999</c:v>
                </c:pt>
                <c:pt idx="102">
                  <c:v>-23.002869</c:v>
                </c:pt>
                <c:pt idx="103">
                  <c:v>-22.818033</c:v>
                </c:pt>
                <c:pt idx="104">
                  <c:v>-22.851063</c:v>
                </c:pt>
                <c:pt idx="105">
                  <c:v>-22.880327000000001</c:v>
                </c:pt>
                <c:pt idx="106">
                  <c:v>-22.771183000000001</c:v>
                </c:pt>
                <c:pt idx="107">
                  <c:v>-22.857818999999999</c:v>
                </c:pt>
                <c:pt idx="108">
                  <c:v>-22.991529</c:v>
                </c:pt>
                <c:pt idx="109">
                  <c:v>-22.97118</c:v>
                </c:pt>
                <c:pt idx="110">
                  <c:v>-23.043510000000001</c:v>
                </c:pt>
                <c:pt idx="111">
                  <c:v>-22.880507000000001</c:v>
                </c:pt>
                <c:pt idx="112">
                  <c:v>-22.763670000000001</c:v>
                </c:pt>
                <c:pt idx="113">
                  <c:v>-22.550169</c:v>
                </c:pt>
                <c:pt idx="114">
                  <c:v>-22.400134999999999</c:v>
                </c:pt>
                <c:pt idx="115">
                  <c:v>-22.143443999999999</c:v>
                </c:pt>
                <c:pt idx="116">
                  <c:v>-22.118231000000002</c:v>
                </c:pt>
                <c:pt idx="117">
                  <c:v>-21.957687</c:v>
                </c:pt>
                <c:pt idx="118">
                  <c:v>-21.936043000000002</c:v>
                </c:pt>
                <c:pt idx="119">
                  <c:v>-21.735030999999999</c:v>
                </c:pt>
                <c:pt idx="120">
                  <c:v>-21.618044000000001</c:v>
                </c:pt>
                <c:pt idx="121">
                  <c:v>-21.613807999999999</c:v>
                </c:pt>
                <c:pt idx="122">
                  <c:v>-21.742901</c:v>
                </c:pt>
                <c:pt idx="123">
                  <c:v>-21.809235000000001</c:v>
                </c:pt>
                <c:pt idx="124">
                  <c:v>-22.030660999999998</c:v>
                </c:pt>
                <c:pt idx="125">
                  <c:v>-22.336283000000002</c:v>
                </c:pt>
                <c:pt idx="126">
                  <c:v>-22.529509000000001</c:v>
                </c:pt>
                <c:pt idx="127">
                  <c:v>-22.645627999999999</c:v>
                </c:pt>
                <c:pt idx="128">
                  <c:v>-22.805864</c:v>
                </c:pt>
                <c:pt idx="129">
                  <c:v>-22.952354</c:v>
                </c:pt>
                <c:pt idx="130">
                  <c:v>-23.028748</c:v>
                </c:pt>
                <c:pt idx="131">
                  <c:v>-23.117678000000002</c:v>
                </c:pt>
                <c:pt idx="132">
                  <c:v>-23.218530999999999</c:v>
                </c:pt>
                <c:pt idx="133">
                  <c:v>-23.320871</c:v>
                </c:pt>
                <c:pt idx="134">
                  <c:v>-23.424195999999998</c:v>
                </c:pt>
                <c:pt idx="135">
                  <c:v>-23.555852999999999</c:v>
                </c:pt>
                <c:pt idx="136">
                  <c:v>-23.696881999999999</c:v>
                </c:pt>
                <c:pt idx="137">
                  <c:v>-23.807859000000001</c:v>
                </c:pt>
                <c:pt idx="138">
                  <c:v>-23.866776999999999</c:v>
                </c:pt>
                <c:pt idx="139">
                  <c:v>-23.919664000000001</c:v>
                </c:pt>
                <c:pt idx="140">
                  <c:v>-23.913965000000001</c:v>
                </c:pt>
                <c:pt idx="141">
                  <c:v>-23.863091000000001</c:v>
                </c:pt>
                <c:pt idx="142">
                  <c:v>-23.828119000000001</c:v>
                </c:pt>
                <c:pt idx="143">
                  <c:v>-23.826453999999998</c:v>
                </c:pt>
                <c:pt idx="144">
                  <c:v>-23.839281</c:v>
                </c:pt>
                <c:pt idx="145">
                  <c:v>-23.904373</c:v>
                </c:pt>
                <c:pt idx="146">
                  <c:v>-24.019304000000002</c:v>
                </c:pt>
                <c:pt idx="147">
                  <c:v>-24.153248000000001</c:v>
                </c:pt>
                <c:pt idx="148">
                  <c:v>-24.287814999999998</c:v>
                </c:pt>
                <c:pt idx="149">
                  <c:v>-24.428692000000002</c:v>
                </c:pt>
                <c:pt idx="150">
                  <c:v>-24.546751</c:v>
                </c:pt>
                <c:pt idx="151">
                  <c:v>-24.628869999999999</c:v>
                </c:pt>
                <c:pt idx="152">
                  <c:v>-24.672777</c:v>
                </c:pt>
                <c:pt idx="153">
                  <c:v>-24.680363</c:v>
                </c:pt>
                <c:pt idx="154">
                  <c:v>-24.668495</c:v>
                </c:pt>
                <c:pt idx="155">
                  <c:v>-24.66367</c:v>
                </c:pt>
                <c:pt idx="156">
                  <c:v>-24.663367999999998</c:v>
                </c:pt>
                <c:pt idx="157">
                  <c:v>-24.690586</c:v>
                </c:pt>
                <c:pt idx="158">
                  <c:v>-24.9193</c:v>
                </c:pt>
                <c:pt idx="159">
                  <c:v>-25.475774999999999</c:v>
                </c:pt>
                <c:pt idx="160">
                  <c:v>-25.655746000000001</c:v>
                </c:pt>
                <c:pt idx="161">
                  <c:v>-25.714796</c:v>
                </c:pt>
                <c:pt idx="162">
                  <c:v>-25.700996</c:v>
                </c:pt>
                <c:pt idx="163">
                  <c:v>-25.461348000000001</c:v>
                </c:pt>
                <c:pt idx="164">
                  <c:v>-24.836624</c:v>
                </c:pt>
                <c:pt idx="165">
                  <c:v>-24.515730000000001</c:v>
                </c:pt>
                <c:pt idx="166">
                  <c:v>-24.266967999999999</c:v>
                </c:pt>
                <c:pt idx="167">
                  <c:v>-24.019736999999999</c:v>
                </c:pt>
                <c:pt idx="168">
                  <c:v>-23.715076</c:v>
                </c:pt>
                <c:pt idx="169">
                  <c:v>-23.371817</c:v>
                </c:pt>
                <c:pt idx="170">
                  <c:v>-23.001256999999999</c:v>
                </c:pt>
                <c:pt idx="171">
                  <c:v>-22.580873</c:v>
                </c:pt>
                <c:pt idx="172">
                  <c:v>-22.131129999999999</c:v>
                </c:pt>
                <c:pt idx="173">
                  <c:v>-21.708586</c:v>
                </c:pt>
                <c:pt idx="174">
                  <c:v>-21.312882999999999</c:v>
                </c:pt>
                <c:pt idx="175">
                  <c:v>-20.949719999999999</c:v>
                </c:pt>
                <c:pt idx="176">
                  <c:v>-20.656348999999999</c:v>
                </c:pt>
                <c:pt idx="177">
                  <c:v>-20.424424999999999</c:v>
                </c:pt>
                <c:pt idx="178">
                  <c:v>-20.264050000000001</c:v>
                </c:pt>
                <c:pt idx="179">
                  <c:v>-20.167057</c:v>
                </c:pt>
                <c:pt idx="180">
                  <c:v>-20.134802000000001</c:v>
                </c:pt>
                <c:pt idx="181">
                  <c:v>-20.151827000000001</c:v>
                </c:pt>
                <c:pt idx="182">
                  <c:v>-20.216273999999999</c:v>
                </c:pt>
                <c:pt idx="183">
                  <c:v>-20.314373</c:v>
                </c:pt>
                <c:pt idx="184">
                  <c:v>-20.439935999999999</c:v>
                </c:pt>
                <c:pt idx="185">
                  <c:v>-20.586397000000002</c:v>
                </c:pt>
                <c:pt idx="186">
                  <c:v>-20.748816999999999</c:v>
                </c:pt>
                <c:pt idx="187">
                  <c:v>-20.917273000000002</c:v>
                </c:pt>
                <c:pt idx="188">
                  <c:v>-21.088068</c:v>
                </c:pt>
                <c:pt idx="189">
                  <c:v>-21.257497999999998</c:v>
                </c:pt>
                <c:pt idx="190">
                  <c:v>-21.416563</c:v>
                </c:pt>
                <c:pt idx="191">
                  <c:v>-21.565334</c:v>
                </c:pt>
                <c:pt idx="192">
                  <c:v>-21.697308</c:v>
                </c:pt>
                <c:pt idx="193">
                  <c:v>-21.809667999999999</c:v>
                </c:pt>
                <c:pt idx="194">
                  <c:v>-21.902228999999998</c:v>
                </c:pt>
                <c:pt idx="195">
                  <c:v>-21.966688000000001</c:v>
                </c:pt>
                <c:pt idx="196">
                  <c:v>-22.002110999999999</c:v>
                </c:pt>
                <c:pt idx="197">
                  <c:v>-22.012751000000002</c:v>
                </c:pt>
                <c:pt idx="198">
                  <c:v>-21.988367</c:v>
                </c:pt>
                <c:pt idx="199">
                  <c:v>-21.953403000000002</c:v>
                </c:pt>
                <c:pt idx="200">
                  <c:v>-21.920760999999999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71-40F3-8A99-60C24F4C60D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-24.857244000000001</c:v>
                </c:pt>
                <c:pt idx="1">
                  <c:v>-24.678609999999999</c:v>
                </c:pt>
                <c:pt idx="2">
                  <c:v>-24.507802999999999</c:v>
                </c:pt>
                <c:pt idx="3">
                  <c:v>-24.335844000000002</c:v>
                </c:pt>
                <c:pt idx="4">
                  <c:v>-24.190428000000001</c:v>
                </c:pt>
                <c:pt idx="5">
                  <c:v>-24.200882</c:v>
                </c:pt>
                <c:pt idx="6">
                  <c:v>-24.313330000000001</c:v>
                </c:pt>
                <c:pt idx="7">
                  <c:v>-24.405215999999999</c:v>
                </c:pt>
                <c:pt idx="8">
                  <c:v>-24.596104</c:v>
                </c:pt>
                <c:pt idx="9">
                  <c:v>-24.774329999999999</c:v>
                </c:pt>
                <c:pt idx="10">
                  <c:v>-24.913982000000001</c:v>
                </c:pt>
                <c:pt idx="11">
                  <c:v>-25.051684999999999</c:v>
                </c:pt>
                <c:pt idx="12">
                  <c:v>-25.179870999999999</c:v>
                </c:pt>
                <c:pt idx="13">
                  <c:v>-25.150528000000001</c:v>
                </c:pt>
                <c:pt idx="14">
                  <c:v>-25.152016</c:v>
                </c:pt>
                <c:pt idx="15">
                  <c:v>-25.194025</c:v>
                </c:pt>
                <c:pt idx="16">
                  <c:v>-25.203033000000001</c:v>
                </c:pt>
                <c:pt idx="17">
                  <c:v>-25.249161000000001</c:v>
                </c:pt>
                <c:pt idx="18">
                  <c:v>-25.358608</c:v>
                </c:pt>
                <c:pt idx="19">
                  <c:v>-25.473939999999999</c:v>
                </c:pt>
                <c:pt idx="20">
                  <c:v>-25.587292000000001</c:v>
                </c:pt>
                <c:pt idx="21">
                  <c:v>-25.632618000000001</c:v>
                </c:pt>
                <c:pt idx="22">
                  <c:v>-25.590540000000001</c:v>
                </c:pt>
                <c:pt idx="23">
                  <c:v>-25.731995000000001</c:v>
                </c:pt>
                <c:pt idx="24">
                  <c:v>-25.938590999999999</c:v>
                </c:pt>
                <c:pt idx="25">
                  <c:v>-26.183996</c:v>
                </c:pt>
                <c:pt idx="26">
                  <c:v>-26.626158</c:v>
                </c:pt>
                <c:pt idx="27">
                  <c:v>-27.440687</c:v>
                </c:pt>
                <c:pt idx="28">
                  <c:v>-28.296666999999999</c:v>
                </c:pt>
                <c:pt idx="29">
                  <c:v>-29.386960999999999</c:v>
                </c:pt>
                <c:pt idx="30">
                  <c:v>-30.798582</c:v>
                </c:pt>
                <c:pt idx="31">
                  <c:v>-32.593155000000003</c:v>
                </c:pt>
                <c:pt idx="32">
                  <c:v>-34.705460000000002</c:v>
                </c:pt>
                <c:pt idx="33">
                  <c:v>-37.299995000000003</c:v>
                </c:pt>
                <c:pt idx="34">
                  <c:v>-40.175522000000001</c:v>
                </c:pt>
                <c:pt idx="35">
                  <c:v>-42.485923999999997</c:v>
                </c:pt>
                <c:pt idx="36">
                  <c:v>-43.858711</c:v>
                </c:pt>
                <c:pt idx="37">
                  <c:v>-44.116348000000002</c:v>
                </c:pt>
                <c:pt idx="38">
                  <c:v>-43.448276999999997</c:v>
                </c:pt>
                <c:pt idx="39">
                  <c:v>-41.886909000000003</c:v>
                </c:pt>
                <c:pt idx="40">
                  <c:v>-40.315505999999999</c:v>
                </c:pt>
                <c:pt idx="41">
                  <c:v>-38.956482000000001</c:v>
                </c:pt>
                <c:pt idx="42">
                  <c:v>-38.016768999999996</c:v>
                </c:pt>
                <c:pt idx="43">
                  <c:v>-37.135544000000003</c:v>
                </c:pt>
                <c:pt idx="44">
                  <c:v>-36.514091000000001</c:v>
                </c:pt>
                <c:pt idx="45">
                  <c:v>-35.884174000000002</c:v>
                </c:pt>
                <c:pt idx="46">
                  <c:v>-35.366622999999997</c:v>
                </c:pt>
                <c:pt idx="47">
                  <c:v>-34.800507000000003</c:v>
                </c:pt>
                <c:pt idx="48">
                  <c:v>-34.371364999999997</c:v>
                </c:pt>
                <c:pt idx="49">
                  <c:v>-33.900478</c:v>
                </c:pt>
                <c:pt idx="50">
                  <c:v>-33.534503999999998</c:v>
                </c:pt>
                <c:pt idx="51">
                  <c:v>-33.215938999999999</c:v>
                </c:pt>
                <c:pt idx="52">
                  <c:v>-33.012690999999997</c:v>
                </c:pt>
                <c:pt idx="53">
                  <c:v>-32.823559000000003</c:v>
                </c:pt>
                <c:pt idx="54">
                  <c:v>-32.630088999999998</c:v>
                </c:pt>
                <c:pt idx="55">
                  <c:v>-32.519053999999997</c:v>
                </c:pt>
                <c:pt idx="56">
                  <c:v>-32.388069000000002</c:v>
                </c:pt>
                <c:pt idx="57">
                  <c:v>-32.312438999999998</c:v>
                </c:pt>
                <c:pt idx="58">
                  <c:v>-32.219597</c:v>
                </c:pt>
                <c:pt idx="59">
                  <c:v>-32.226326</c:v>
                </c:pt>
                <c:pt idx="60">
                  <c:v>-32.164185000000003</c:v>
                </c:pt>
                <c:pt idx="61">
                  <c:v>-32.149635000000004</c:v>
                </c:pt>
                <c:pt idx="62">
                  <c:v>-32.103062000000001</c:v>
                </c:pt>
                <c:pt idx="63">
                  <c:v>-32.019317999999998</c:v>
                </c:pt>
                <c:pt idx="64">
                  <c:v>-31.983736</c:v>
                </c:pt>
                <c:pt idx="65">
                  <c:v>-31.908777000000001</c:v>
                </c:pt>
                <c:pt idx="66">
                  <c:v>-31.898346</c:v>
                </c:pt>
                <c:pt idx="67">
                  <c:v>-31.799638999999999</c:v>
                </c:pt>
                <c:pt idx="68">
                  <c:v>-31.795116</c:v>
                </c:pt>
                <c:pt idx="69">
                  <c:v>-31.678705000000001</c:v>
                </c:pt>
                <c:pt idx="70">
                  <c:v>-31.690266000000001</c:v>
                </c:pt>
                <c:pt idx="71">
                  <c:v>-31.600628</c:v>
                </c:pt>
                <c:pt idx="72">
                  <c:v>-31.571928</c:v>
                </c:pt>
                <c:pt idx="73">
                  <c:v>-31.508859999999999</c:v>
                </c:pt>
                <c:pt idx="74">
                  <c:v>-31.458407999999999</c:v>
                </c:pt>
                <c:pt idx="75">
                  <c:v>-31.362946000000001</c:v>
                </c:pt>
                <c:pt idx="76">
                  <c:v>-31.270078999999999</c:v>
                </c:pt>
                <c:pt idx="77">
                  <c:v>-31.19462</c:v>
                </c:pt>
                <c:pt idx="78">
                  <c:v>-31.092327000000001</c:v>
                </c:pt>
                <c:pt idx="79">
                  <c:v>-31.024761000000002</c:v>
                </c:pt>
                <c:pt idx="80">
                  <c:v>-30.923408999999999</c:v>
                </c:pt>
                <c:pt idx="81">
                  <c:v>-30.841234</c:v>
                </c:pt>
                <c:pt idx="82">
                  <c:v>-30.742577000000001</c:v>
                </c:pt>
                <c:pt idx="83">
                  <c:v>-30.660252</c:v>
                </c:pt>
                <c:pt idx="84">
                  <c:v>-30.583561</c:v>
                </c:pt>
                <c:pt idx="85">
                  <c:v>-30.539783</c:v>
                </c:pt>
                <c:pt idx="86">
                  <c:v>-30.505299000000001</c:v>
                </c:pt>
                <c:pt idx="87">
                  <c:v>-30.474318</c:v>
                </c:pt>
                <c:pt idx="88">
                  <c:v>-30.460191999999999</c:v>
                </c:pt>
                <c:pt idx="89">
                  <c:v>-30.436540999999998</c:v>
                </c:pt>
                <c:pt idx="90">
                  <c:v>-30.403254</c:v>
                </c:pt>
                <c:pt idx="91">
                  <c:v>-30.392164000000001</c:v>
                </c:pt>
                <c:pt idx="92">
                  <c:v>-30.345552000000001</c:v>
                </c:pt>
                <c:pt idx="93">
                  <c:v>-30.340685000000001</c:v>
                </c:pt>
                <c:pt idx="94">
                  <c:v>-30.312462</c:v>
                </c:pt>
                <c:pt idx="95">
                  <c:v>-30.304544</c:v>
                </c:pt>
                <c:pt idx="96">
                  <c:v>-30.278245999999999</c:v>
                </c:pt>
                <c:pt idx="97">
                  <c:v>-30.477373</c:v>
                </c:pt>
                <c:pt idx="98">
                  <c:v>-30.608746</c:v>
                </c:pt>
                <c:pt idx="99">
                  <c:v>-30.738146</c:v>
                </c:pt>
                <c:pt idx="100">
                  <c:v>-30.844318000000001</c:v>
                </c:pt>
                <c:pt idx="101">
                  <c:v>-31.018909000000001</c:v>
                </c:pt>
                <c:pt idx="102">
                  <c:v>-30.945484</c:v>
                </c:pt>
                <c:pt idx="103">
                  <c:v>-30.853688999999999</c:v>
                </c:pt>
                <c:pt idx="104">
                  <c:v>-30.909420000000001</c:v>
                </c:pt>
                <c:pt idx="105">
                  <c:v>-30.885956</c:v>
                </c:pt>
                <c:pt idx="106">
                  <c:v>-30.730723999999999</c:v>
                </c:pt>
                <c:pt idx="107">
                  <c:v>-30.642541999999999</c:v>
                </c:pt>
                <c:pt idx="108">
                  <c:v>-30.540044999999999</c:v>
                </c:pt>
                <c:pt idx="109">
                  <c:v>-30.236664000000001</c:v>
                </c:pt>
                <c:pt idx="110">
                  <c:v>-30.045134000000001</c:v>
                </c:pt>
                <c:pt idx="111">
                  <c:v>-29.624334000000001</c:v>
                </c:pt>
                <c:pt idx="112">
                  <c:v>-29.308653</c:v>
                </c:pt>
                <c:pt idx="113">
                  <c:v>-28.846664000000001</c:v>
                </c:pt>
                <c:pt idx="114">
                  <c:v>-28.491671</c:v>
                </c:pt>
                <c:pt idx="115">
                  <c:v>-28.023046000000001</c:v>
                </c:pt>
                <c:pt idx="116">
                  <c:v>-27.792657999999999</c:v>
                </c:pt>
                <c:pt idx="117">
                  <c:v>-27.439060000000001</c:v>
                </c:pt>
                <c:pt idx="118">
                  <c:v>-27.295908000000001</c:v>
                </c:pt>
                <c:pt idx="119">
                  <c:v>-27.065359000000001</c:v>
                </c:pt>
                <c:pt idx="120">
                  <c:v>-26.904982</c:v>
                </c:pt>
                <c:pt idx="121">
                  <c:v>-26.974874</c:v>
                </c:pt>
                <c:pt idx="122">
                  <c:v>-27.158186000000001</c:v>
                </c:pt>
                <c:pt idx="123">
                  <c:v>-27.375903999999998</c:v>
                </c:pt>
                <c:pt idx="124">
                  <c:v>-27.673061000000001</c:v>
                </c:pt>
                <c:pt idx="125">
                  <c:v>-28.090600999999999</c:v>
                </c:pt>
                <c:pt idx="126">
                  <c:v>-28.356097999999999</c:v>
                </c:pt>
                <c:pt idx="127">
                  <c:v>-28.56765</c:v>
                </c:pt>
                <c:pt idx="128">
                  <c:v>-28.783698999999999</c:v>
                </c:pt>
                <c:pt idx="129">
                  <c:v>-29.0075</c:v>
                </c:pt>
                <c:pt idx="130">
                  <c:v>-29.165376999999999</c:v>
                </c:pt>
                <c:pt idx="131">
                  <c:v>-29.345051000000002</c:v>
                </c:pt>
                <c:pt idx="132">
                  <c:v>-29.554259999999999</c:v>
                </c:pt>
                <c:pt idx="133">
                  <c:v>-29.767358999999999</c:v>
                </c:pt>
                <c:pt idx="134">
                  <c:v>-29.993307000000001</c:v>
                </c:pt>
                <c:pt idx="135">
                  <c:v>-30.246327999999998</c:v>
                </c:pt>
                <c:pt idx="136">
                  <c:v>-30.495674000000001</c:v>
                </c:pt>
                <c:pt idx="137">
                  <c:v>-30.689191999999998</c:v>
                </c:pt>
                <c:pt idx="138">
                  <c:v>-30.794461999999999</c:v>
                </c:pt>
                <c:pt idx="139">
                  <c:v>-30.861747999999999</c:v>
                </c:pt>
                <c:pt idx="140">
                  <c:v>-30.838263999999999</c:v>
                </c:pt>
                <c:pt idx="141">
                  <c:v>-30.712016999999999</c:v>
                </c:pt>
                <c:pt idx="142">
                  <c:v>-30.592061999999999</c:v>
                </c:pt>
                <c:pt idx="143">
                  <c:v>-30.485928000000001</c:v>
                </c:pt>
                <c:pt idx="144">
                  <c:v>-30.356316</c:v>
                </c:pt>
                <c:pt idx="145">
                  <c:v>-30.269342000000002</c:v>
                </c:pt>
                <c:pt idx="146">
                  <c:v>-30.300795000000001</c:v>
                </c:pt>
                <c:pt idx="147">
                  <c:v>-30.344277999999999</c:v>
                </c:pt>
                <c:pt idx="148">
                  <c:v>-30.375778</c:v>
                </c:pt>
                <c:pt idx="149">
                  <c:v>-30.507826000000001</c:v>
                </c:pt>
                <c:pt idx="150">
                  <c:v>-30.701998</c:v>
                </c:pt>
                <c:pt idx="151">
                  <c:v>-30.895831999999999</c:v>
                </c:pt>
                <c:pt idx="152">
                  <c:v>-31.065622000000001</c:v>
                </c:pt>
                <c:pt idx="153">
                  <c:v>-31.21331</c:v>
                </c:pt>
                <c:pt idx="154">
                  <c:v>-31.200796</c:v>
                </c:pt>
                <c:pt idx="155">
                  <c:v>-31.352518</c:v>
                </c:pt>
                <c:pt idx="156">
                  <c:v>-31.392567</c:v>
                </c:pt>
                <c:pt idx="157">
                  <c:v>-31.255844</c:v>
                </c:pt>
                <c:pt idx="158">
                  <c:v>-30.768332000000001</c:v>
                </c:pt>
                <c:pt idx="159">
                  <c:v>-30.715751999999998</c:v>
                </c:pt>
                <c:pt idx="160">
                  <c:v>-30.526436</c:v>
                </c:pt>
                <c:pt idx="161">
                  <c:v>-30.420555</c:v>
                </c:pt>
                <c:pt idx="162">
                  <c:v>-30.495032999999999</c:v>
                </c:pt>
                <c:pt idx="163">
                  <c:v>-30.990266999999999</c:v>
                </c:pt>
                <c:pt idx="164">
                  <c:v>-31.151980999999999</c:v>
                </c:pt>
                <c:pt idx="165">
                  <c:v>-31.178367999999999</c:v>
                </c:pt>
                <c:pt idx="166">
                  <c:v>-31.227886000000002</c:v>
                </c:pt>
                <c:pt idx="167">
                  <c:v>-31.240857999999999</c:v>
                </c:pt>
                <c:pt idx="168">
                  <c:v>-31.074003000000001</c:v>
                </c:pt>
                <c:pt idx="169">
                  <c:v>-30.854156</c:v>
                </c:pt>
                <c:pt idx="170">
                  <c:v>-30.629104999999999</c:v>
                </c:pt>
                <c:pt idx="171">
                  <c:v>-30.276326999999998</c:v>
                </c:pt>
                <c:pt idx="172">
                  <c:v>-29.931376</c:v>
                </c:pt>
                <c:pt idx="173">
                  <c:v>-29.686543</c:v>
                </c:pt>
                <c:pt idx="174">
                  <c:v>-29.426102</c:v>
                </c:pt>
                <c:pt idx="175">
                  <c:v>-29.200481</c:v>
                </c:pt>
                <c:pt idx="176">
                  <c:v>-29.033224000000001</c:v>
                </c:pt>
                <c:pt idx="177">
                  <c:v>-28.850636000000002</c:v>
                </c:pt>
                <c:pt idx="178">
                  <c:v>-28.692602000000001</c:v>
                </c:pt>
                <c:pt idx="179">
                  <c:v>-28.620460999999999</c:v>
                </c:pt>
                <c:pt idx="180">
                  <c:v>-28.583490000000001</c:v>
                </c:pt>
                <c:pt idx="181">
                  <c:v>-28.610132</c:v>
                </c:pt>
                <c:pt idx="182">
                  <c:v>-28.661598000000001</c:v>
                </c:pt>
                <c:pt idx="183">
                  <c:v>-28.732529</c:v>
                </c:pt>
                <c:pt idx="184">
                  <c:v>-28.790545999999999</c:v>
                </c:pt>
                <c:pt idx="185">
                  <c:v>-28.866375000000001</c:v>
                </c:pt>
                <c:pt idx="186">
                  <c:v>-28.900442000000002</c:v>
                </c:pt>
                <c:pt idx="187">
                  <c:v>-28.962095000000001</c:v>
                </c:pt>
                <c:pt idx="188">
                  <c:v>-29.066063</c:v>
                </c:pt>
                <c:pt idx="189">
                  <c:v>-29.173355000000001</c:v>
                </c:pt>
                <c:pt idx="190">
                  <c:v>-29.251145999999999</c:v>
                </c:pt>
                <c:pt idx="191">
                  <c:v>-29.336655</c:v>
                </c:pt>
                <c:pt idx="192">
                  <c:v>-29.448029999999999</c:v>
                </c:pt>
                <c:pt idx="193">
                  <c:v>-29.538187000000001</c:v>
                </c:pt>
                <c:pt idx="194">
                  <c:v>-29.603064</c:v>
                </c:pt>
                <c:pt idx="195">
                  <c:v>-29.660070000000001</c:v>
                </c:pt>
                <c:pt idx="196">
                  <c:v>-29.721471999999999</c:v>
                </c:pt>
                <c:pt idx="197">
                  <c:v>-29.756767</c:v>
                </c:pt>
                <c:pt idx="198">
                  <c:v>-29.796990999999998</c:v>
                </c:pt>
                <c:pt idx="199">
                  <c:v>-29.839835999999998</c:v>
                </c:pt>
                <c:pt idx="200">
                  <c:v>-29.878682999999999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71-40F3-8A99-60C24F4C6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34912"/>
        <c:axId val="114936832"/>
      </c:scatterChart>
      <c:valAx>
        <c:axId val="11493491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936832"/>
        <c:crosses val="autoZero"/>
        <c:crossBetween val="midCat"/>
        <c:majorUnit val="2"/>
      </c:valAx>
      <c:valAx>
        <c:axId val="114936832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93491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478331959003722"/>
          <c:y val="0.69520231846019254"/>
          <c:w val="0.27909273799303214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91 MHz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6594992818119472"/>
          <c:y val="1.94222076407115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47739865850102E-2"/>
          <c:w val="0.76542713682528862"/>
          <c:h val="0.71677019539224252"/>
        </c:manualLayout>
      </c:layout>
      <c:scatterChart>
        <c:scatterStyle val="smoothMarker"/>
        <c:varyColors val="0"/>
        <c:ser>
          <c:idx val="2"/>
          <c:order val="1"/>
          <c:tx>
            <c:strRef>
              <c:f>CLvsLO!$S$2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-9.8288708000000007</c:v>
                </c:pt>
                <c:pt idx="1">
                  <c:v>-9.3506680000000006</c:v>
                </c:pt>
                <c:pt idx="2">
                  <c:v>-9.2348280000000003</c:v>
                </c:pt>
                <c:pt idx="3">
                  <c:v>-8.9949217000000008</c:v>
                </c:pt>
                <c:pt idx="4">
                  <c:v>-8.8976077999999994</c:v>
                </c:pt>
                <c:pt idx="5">
                  <c:v>-8.7184811</c:v>
                </c:pt>
                <c:pt idx="6">
                  <c:v>-8.9093952000000005</c:v>
                </c:pt>
                <c:pt idx="7">
                  <c:v>-8.7736864000000008</c:v>
                </c:pt>
                <c:pt idx="8">
                  <c:v>-8.7083788000000002</c:v>
                </c:pt>
                <c:pt idx="9">
                  <c:v>-9.0302868000000007</c:v>
                </c:pt>
                <c:pt idx="10">
                  <c:v>-8.5074424999999998</c:v>
                </c:pt>
                <c:pt idx="11">
                  <c:v>-8.0834569999999992</c:v>
                </c:pt>
                <c:pt idx="12">
                  <c:v>-8.1597624</c:v>
                </c:pt>
                <c:pt idx="13">
                  <c:v>-8.3180075000000002</c:v>
                </c:pt>
                <c:pt idx="14">
                  <c:v>-8.3066443999999997</c:v>
                </c:pt>
                <c:pt idx="15">
                  <c:v>-7.8365201999999998</c:v>
                </c:pt>
                <c:pt idx="16">
                  <c:v>-7.7309159999999997</c:v>
                </c:pt>
                <c:pt idx="17">
                  <c:v>-7.9194225999999999</c:v>
                </c:pt>
                <c:pt idx="18">
                  <c:v>-8.1660242000000007</c:v>
                </c:pt>
                <c:pt idx="19">
                  <c:v>-7.9448090000000002</c:v>
                </c:pt>
                <c:pt idx="20">
                  <c:v>-7.9179453999999998</c:v>
                </c:pt>
                <c:pt idx="21">
                  <c:v>-8.0101718999999996</c:v>
                </c:pt>
                <c:pt idx="22">
                  <c:v>-7.9585109000000003</c:v>
                </c:pt>
                <c:pt idx="23">
                  <c:v>-8.0990686000000007</c:v>
                </c:pt>
                <c:pt idx="24">
                  <c:v>-7.9883765999999996</c:v>
                </c:pt>
                <c:pt idx="25">
                  <c:v>-7.9535622999999998</c:v>
                </c:pt>
                <c:pt idx="26">
                  <c:v>-7.9785423</c:v>
                </c:pt>
                <c:pt idx="27">
                  <c:v>-7.9811101000000004</c:v>
                </c:pt>
                <c:pt idx="28">
                  <c:v>-7.7686457999999998</c:v>
                </c:pt>
                <c:pt idx="29">
                  <c:v>-7.8486833999999996</c:v>
                </c:pt>
                <c:pt idx="30">
                  <c:v>-7.7856398000000002</c:v>
                </c:pt>
                <c:pt idx="31">
                  <c:v>-7.7821622000000001</c:v>
                </c:pt>
                <c:pt idx="32">
                  <c:v>-7.7852715999999997</c:v>
                </c:pt>
                <c:pt idx="33">
                  <c:v>-7.7585936000000002</c:v>
                </c:pt>
                <c:pt idx="34">
                  <c:v>-7.7977128000000002</c:v>
                </c:pt>
                <c:pt idx="35">
                  <c:v>-7.8375105999999999</c:v>
                </c:pt>
                <c:pt idx="36">
                  <c:v>-7.8597460000000003</c:v>
                </c:pt>
                <c:pt idx="37">
                  <c:v>-7.7569685000000002</c:v>
                </c:pt>
                <c:pt idx="38">
                  <c:v>-7.6914505999999996</c:v>
                </c:pt>
                <c:pt idx="39">
                  <c:v>-7.7119346000000002</c:v>
                </c:pt>
                <c:pt idx="40">
                  <c:v>-7.6421875999999997</c:v>
                </c:pt>
                <c:pt idx="41">
                  <c:v>-7.6233329999999997</c:v>
                </c:pt>
                <c:pt idx="42">
                  <c:v>-7.5971726999999998</c:v>
                </c:pt>
                <c:pt idx="43">
                  <c:v>-7.5657734999999997</c:v>
                </c:pt>
                <c:pt idx="44">
                  <c:v>-7.5471978000000002</c:v>
                </c:pt>
                <c:pt idx="45">
                  <c:v>-7.5758963000000001</c:v>
                </c:pt>
                <c:pt idx="46">
                  <c:v>-7.5356984000000002</c:v>
                </c:pt>
                <c:pt idx="47">
                  <c:v>-7.5514163999999999</c:v>
                </c:pt>
                <c:pt idx="48">
                  <c:v>-7.4896975000000001</c:v>
                </c:pt>
                <c:pt idx="49">
                  <c:v>-7.5510044000000001</c:v>
                </c:pt>
                <c:pt idx="50">
                  <c:v>-7.5401764</c:v>
                </c:pt>
                <c:pt idx="51">
                  <c:v>-7.563879</c:v>
                </c:pt>
                <c:pt idx="52">
                  <c:v>-7.6378994000000002</c:v>
                </c:pt>
                <c:pt idx="53">
                  <c:v>-7.6677302999999997</c:v>
                </c:pt>
                <c:pt idx="54">
                  <c:v>-7.7522912000000002</c:v>
                </c:pt>
                <c:pt idx="55">
                  <c:v>-7.8806666999999999</c:v>
                </c:pt>
                <c:pt idx="56">
                  <c:v>-8.0303736000000008</c:v>
                </c:pt>
                <c:pt idx="57">
                  <c:v>-8.0389298999999994</c:v>
                </c:pt>
                <c:pt idx="58">
                  <c:v>-8.1448288000000009</c:v>
                </c:pt>
                <c:pt idx="59">
                  <c:v>-8.2184028999999992</c:v>
                </c:pt>
                <c:pt idx="60">
                  <c:v>-8.2536745000000007</c:v>
                </c:pt>
                <c:pt idx="61">
                  <c:v>-8.3404960999999993</c:v>
                </c:pt>
                <c:pt idx="62">
                  <c:v>-8.2979258999999992</c:v>
                </c:pt>
                <c:pt idx="63">
                  <c:v>-8.2784633999999997</c:v>
                </c:pt>
                <c:pt idx="64">
                  <c:v>-8.2333421999999992</c:v>
                </c:pt>
                <c:pt idx="65">
                  <c:v>-8.2174358000000005</c:v>
                </c:pt>
                <c:pt idx="66">
                  <c:v>-8.2656565000000004</c:v>
                </c:pt>
                <c:pt idx="67">
                  <c:v>-8.2646502999999996</c:v>
                </c:pt>
                <c:pt idx="68">
                  <c:v>-8.3034266999999993</c:v>
                </c:pt>
                <c:pt idx="69">
                  <c:v>-8.3262110000000007</c:v>
                </c:pt>
                <c:pt idx="70">
                  <c:v>-8.3931713000000006</c:v>
                </c:pt>
                <c:pt idx="71">
                  <c:v>-8.3768396000000003</c:v>
                </c:pt>
                <c:pt idx="72">
                  <c:v>-8.4153280000000006</c:v>
                </c:pt>
                <c:pt idx="73">
                  <c:v>-8.4494790999999996</c:v>
                </c:pt>
                <c:pt idx="74">
                  <c:v>-8.4033680000000004</c:v>
                </c:pt>
                <c:pt idx="75">
                  <c:v>-8.3825091999999994</c:v>
                </c:pt>
                <c:pt idx="76">
                  <c:v>-8.4400119999999994</c:v>
                </c:pt>
                <c:pt idx="77">
                  <c:v>-8.4215955999999998</c:v>
                </c:pt>
                <c:pt idx="78">
                  <c:v>-8.4519757999999996</c:v>
                </c:pt>
                <c:pt idx="79">
                  <c:v>-8.5346203000000003</c:v>
                </c:pt>
                <c:pt idx="80">
                  <c:v>-8.5475779000000003</c:v>
                </c:pt>
                <c:pt idx="81">
                  <c:v>-8.5147437999999998</c:v>
                </c:pt>
                <c:pt idx="82">
                  <c:v>-8.5302076000000007</c:v>
                </c:pt>
                <c:pt idx="83">
                  <c:v>-8.6298466000000005</c:v>
                </c:pt>
                <c:pt idx="84">
                  <c:v>-8.7172660999999998</c:v>
                </c:pt>
                <c:pt idx="85">
                  <c:v>-8.8209924999999991</c:v>
                </c:pt>
                <c:pt idx="86">
                  <c:v>-8.9200478000000007</c:v>
                </c:pt>
                <c:pt idx="87">
                  <c:v>-8.9444379999999999</c:v>
                </c:pt>
                <c:pt idx="88">
                  <c:v>-8.9883232</c:v>
                </c:pt>
                <c:pt idx="89">
                  <c:v>-8.9517307000000006</c:v>
                </c:pt>
                <c:pt idx="90">
                  <c:v>-8.9838427999999997</c:v>
                </c:pt>
                <c:pt idx="91">
                  <c:v>-9.0289792999999996</c:v>
                </c:pt>
                <c:pt idx="92">
                  <c:v>-8.9988040999999992</c:v>
                </c:pt>
                <c:pt idx="93">
                  <c:v>-9.0018749000000007</c:v>
                </c:pt>
                <c:pt idx="94">
                  <c:v>-8.9893149999999995</c:v>
                </c:pt>
                <c:pt idx="95">
                  <c:v>-9.0196915000000004</c:v>
                </c:pt>
                <c:pt idx="96">
                  <c:v>-8.9987201999999993</c:v>
                </c:pt>
                <c:pt idx="97">
                  <c:v>-9.0153809000000003</c:v>
                </c:pt>
                <c:pt idx="98">
                  <c:v>-8.9254683999999997</c:v>
                </c:pt>
                <c:pt idx="99">
                  <c:v>-8.9148674000000003</c:v>
                </c:pt>
                <c:pt idx="100">
                  <c:v>-8.8353529000000002</c:v>
                </c:pt>
                <c:pt idx="101">
                  <c:v>-8.7996473000000002</c:v>
                </c:pt>
                <c:pt idx="102">
                  <c:v>-8.6539526000000002</c:v>
                </c:pt>
                <c:pt idx="103">
                  <c:v>-8.6403836999999992</c:v>
                </c:pt>
                <c:pt idx="104">
                  <c:v>-8.5826349000000004</c:v>
                </c:pt>
                <c:pt idx="105">
                  <c:v>-8.5615406000000007</c:v>
                </c:pt>
                <c:pt idx="106">
                  <c:v>-8.4224900999999992</c:v>
                </c:pt>
                <c:pt idx="107">
                  <c:v>-8.4566107000000006</c:v>
                </c:pt>
                <c:pt idx="108">
                  <c:v>-8.4119425000000003</c:v>
                </c:pt>
                <c:pt idx="109">
                  <c:v>-8.4625149000000004</c:v>
                </c:pt>
                <c:pt idx="110">
                  <c:v>-8.3926295999999994</c:v>
                </c:pt>
                <c:pt idx="111">
                  <c:v>-8.4392022999999998</c:v>
                </c:pt>
                <c:pt idx="112">
                  <c:v>-8.5374146</c:v>
                </c:pt>
                <c:pt idx="113">
                  <c:v>-8.4762076999999998</c:v>
                </c:pt>
                <c:pt idx="114">
                  <c:v>-8.5424623000000004</c:v>
                </c:pt>
                <c:pt idx="115">
                  <c:v>-8.5502404999999992</c:v>
                </c:pt>
                <c:pt idx="116">
                  <c:v>-8.6800785000000005</c:v>
                </c:pt>
                <c:pt idx="117">
                  <c:v>-8.6658506000000006</c:v>
                </c:pt>
                <c:pt idx="118">
                  <c:v>-8.6938867999999996</c:v>
                </c:pt>
                <c:pt idx="119">
                  <c:v>-8.7277316999999996</c:v>
                </c:pt>
                <c:pt idx="120">
                  <c:v>-8.7706022000000008</c:v>
                </c:pt>
                <c:pt idx="121">
                  <c:v>-8.7695998999999993</c:v>
                </c:pt>
                <c:pt idx="122">
                  <c:v>-8.8437090000000005</c:v>
                </c:pt>
                <c:pt idx="123">
                  <c:v>-8.8411255000000004</c:v>
                </c:pt>
                <c:pt idx="124">
                  <c:v>-8.9524460000000001</c:v>
                </c:pt>
                <c:pt idx="125">
                  <c:v>-8.9552250000000004</c:v>
                </c:pt>
                <c:pt idx="126">
                  <c:v>-8.9408960000000004</c:v>
                </c:pt>
                <c:pt idx="127">
                  <c:v>-8.9843043999999992</c:v>
                </c:pt>
                <c:pt idx="128">
                  <c:v>-8.9598674999999997</c:v>
                </c:pt>
                <c:pt idx="129">
                  <c:v>-9.0530442999999998</c:v>
                </c:pt>
                <c:pt idx="130">
                  <c:v>-9.0358286000000003</c:v>
                </c:pt>
                <c:pt idx="131">
                  <c:v>-9.0288886999999995</c:v>
                </c:pt>
                <c:pt idx="132">
                  <c:v>-9.0507831999999997</c:v>
                </c:pt>
                <c:pt idx="133">
                  <c:v>-9.0748882000000002</c:v>
                </c:pt>
                <c:pt idx="134">
                  <c:v>-9.0077485999999993</c:v>
                </c:pt>
                <c:pt idx="135">
                  <c:v>-9.0542830999999993</c:v>
                </c:pt>
                <c:pt idx="136">
                  <c:v>-9.0673065000000008</c:v>
                </c:pt>
                <c:pt idx="137">
                  <c:v>-9.0887832999999993</c:v>
                </c:pt>
                <c:pt idx="138">
                  <c:v>-9.0842609000000003</c:v>
                </c:pt>
                <c:pt idx="139">
                  <c:v>-9.1211099999999998</c:v>
                </c:pt>
                <c:pt idx="140">
                  <c:v>-9.1449622999999995</c:v>
                </c:pt>
                <c:pt idx="141">
                  <c:v>-9.1726521999999999</c:v>
                </c:pt>
                <c:pt idx="142">
                  <c:v>-9.2267121999999997</c:v>
                </c:pt>
                <c:pt idx="143">
                  <c:v>-9.2711743999999996</c:v>
                </c:pt>
                <c:pt idx="144">
                  <c:v>-9.2838887999999997</c:v>
                </c:pt>
                <c:pt idx="145">
                  <c:v>-9.333437</c:v>
                </c:pt>
                <c:pt idx="146">
                  <c:v>-9.4921875</c:v>
                </c:pt>
                <c:pt idx="147">
                  <c:v>-9.5288810999999995</c:v>
                </c:pt>
                <c:pt idx="148">
                  <c:v>-9.7357416000000008</c:v>
                </c:pt>
                <c:pt idx="149">
                  <c:v>-9.8526392000000005</c:v>
                </c:pt>
                <c:pt idx="150">
                  <c:v>-10.061698</c:v>
                </c:pt>
                <c:pt idx="151">
                  <c:v>-10.283880999999999</c:v>
                </c:pt>
                <c:pt idx="152">
                  <c:v>-10.380223000000001</c:v>
                </c:pt>
                <c:pt idx="153">
                  <c:v>-10.671595999999999</c:v>
                </c:pt>
                <c:pt idx="154">
                  <c:v>-10.803794999999999</c:v>
                </c:pt>
                <c:pt idx="155">
                  <c:v>-11.016622</c:v>
                </c:pt>
                <c:pt idx="156">
                  <c:v>-11.133269</c:v>
                </c:pt>
                <c:pt idx="157">
                  <c:v>-11.141007999999999</c:v>
                </c:pt>
                <c:pt idx="158">
                  <c:v>-11.274035</c:v>
                </c:pt>
                <c:pt idx="159">
                  <c:v>-11.201128000000001</c:v>
                </c:pt>
                <c:pt idx="160">
                  <c:v>-11.260832000000001</c:v>
                </c:pt>
                <c:pt idx="161">
                  <c:v>-11.018813</c:v>
                </c:pt>
                <c:pt idx="162">
                  <c:v>-11.14119</c:v>
                </c:pt>
                <c:pt idx="163">
                  <c:v>-10.800190000000001</c:v>
                </c:pt>
                <c:pt idx="164">
                  <c:v>-10.935028000000001</c:v>
                </c:pt>
                <c:pt idx="165">
                  <c:v>-10.698286</c:v>
                </c:pt>
                <c:pt idx="166">
                  <c:v>-10.687830999999999</c:v>
                </c:pt>
                <c:pt idx="167">
                  <c:v>-10.536257000000001</c:v>
                </c:pt>
                <c:pt idx="168">
                  <c:v>-10.457110999999999</c:v>
                </c:pt>
                <c:pt idx="169">
                  <c:v>-10.347595</c:v>
                </c:pt>
                <c:pt idx="170">
                  <c:v>-10.246422000000001</c:v>
                </c:pt>
                <c:pt idx="171">
                  <c:v>-10.377643000000001</c:v>
                </c:pt>
                <c:pt idx="172">
                  <c:v>-10.268781000000001</c:v>
                </c:pt>
                <c:pt idx="173">
                  <c:v>-10.167213</c:v>
                </c:pt>
                <c:pt idx="174">
                  <c:v>-10.211031999999999</c:v>
                </c:pt>
                <c:pt idx="175">
                  <c:v>-10.157413</c:v>
                </c:pt>
                <c:pt idx="176">
                  <c:v>-10.230972</c:v>
                </c:pt>
                <c:pt idx="177">
                  <c:v>-10.317449</c:v>
                </c:pt>
                <c:pt idx="178">
                  <c:v>-10.319184</c:v>
                </c:pt>
                <c:pt idx="179">
                  <c:v>-10.232771</c:v>
                </c:pt>
                <c:pt idx="180">
                  <c:v>-10.395842</c:v>
                </c:pt>
                <c:pt idx="181">
                  <c:v>-10.356703</c:v>
                </c:pt>
                <c:pt idx="182">
                  <c:v>-10.470708</c:v>
                </c:pt>
                <c:pt idx="183">
                  <c:v>-10.473008</c:v>
                </c:pt>
                <c:pt idx="184">
                  <c:v>-10.685967</c:v>
                </c:pt>
                <c:pt idx="185">
                  <c:v>-10.606256</c:v>
                </c:pt>
                <c:pt idx="186">
                  <c:v>-10.808505</c:v>
                </c:pt>
                <c:pt idx="187">
                  <c:v>-10.842287000000001</c:v>
                </c:pt>
                <c:pt idx="188">
                  <c:v>-11.014341999999999</c:v>
                </c:pt>
                <c:pt idx="189">
                  <c:v>-11.081035999999999</c:v>
                </c:pt>
                <c:pt idx="190">
                  <c:v>-11.266987</c:v>
                </c:pt>
                <c:pt idx="191">
                  <c:v>-11.530018</c:v>
                </c:pt>
                <c:pt idx="192">
                  <c:v>-11.63968</c:v>
                </c:pt>
                <c:pt idx="193">
                  <c:v>-11.84524</c:v>
                </c:pt>
                <c:pt idx="194">
                  <c:v>-12.023014</c:v>
                </c:pt>
                <c:pt idx="195">
                  <c:v>-12.194381</c:v>
                </c:pt>
                <c:pt idx="196">
                  <c:v>-12.491389</c:v>
                </c:pt>
                <c:pt idx="197">
                  <c:v>-12.772563999999999</c:v>
                </c:pt>
                <c:pt idx="198">
                  <c:v>-12.999841999999999</c:v>
                </c:pt>
                <c:pt idx="199">
                  <c:v>-13.357326</c:v>
                </c:pt>
                <c:pt idx="200">
                  <c:v>-13.611938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CLvsLO!$T$2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CLvsLO!$Q$5:$Q$205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-9.8504362000000008</c:v>
                </c:pt>
                <c:pt idx="1">
                  <c:v>-9.3352641999999992</c:v>
                </c:pt>
                <c:pt idx="2">
                  <c:v>-9.1910038000000007</c:v>
                </c:pt>
                <c:pt idx="3">
                  <c:v>-8.9846678000000004</c:v>
                </c:pt>
                <c:pt idx="4">
                  <c:v>-8.9322376000000006</c:v>
                </c:pt>
                <c:pt idx="5">
                  <c:v>-8.7859335000000005</c:v>
                </c:pt>
                <c:pt idx="6">
                  <c:v>-9.1035976000000005</c:v>
                </c:pt>
                <c:pt idx="7">
                  <c:v>-9.0292568000000006</c:v>
                </c:pt>
                <c:pt idx="8">
                  <c:v>-8.9459057000000008</c:v>
                </c:pt>
                <c:pt idx="9">
                  <c:v>-9.4538802999999998</c:v>
                </c:pt>
                <c:pt idx="10">
                  <c:v>-8.9428520000000002</c:v>
                </c:pt>
                <c:pt idx="11">
                  <c:v>-8.4387360000000005</c:v>
                </c:pt>
                <c:pt idx="12">
                  <c:v>-8.5891923999999999</c:v>
                </c:pt>
                <c:pt idx="13">
                  <c:v>-8.8487129000000007</c:v>
                </c:pt>
                <c:pt idx="14">
                  <c:v>-8.9364719000000008</c:v>
                </c:pt>
                <c:pt idx="15">
                  <c:v>-8.3283500999999998</c:v>
                </c:pt>
                <c:pt idx="16">
                  <c:v>-8.0675468000000006</c:v>
                </c:pt>
                <c:pt idx="17">
                  <c:v>-8.3691253999999997</c:v>
                </c:pt>
                <c:pt idx="18">
                  <c:v>-8.7911921</c:v>
                </c:pt>
                <c:pt idx="19">
                  <c:v>-8.4463557999999992</c:v>
                </c:pt>
                <c:pt idx="20">
                  <c:v>-8.3434486000000003</c:v>
                </c:pt>
                <c:pt idx="21">
                  <c:v>-8.4148531000000002</c:v>
                </c:pt>
                <c:pt idx="22">
                  <c:v>-8.3372592999999995</c:v>
                </c:pt>
                <c:pt idx="23">
                  <c:v>-8.5021219000000006</c:v>
                </c:pt>
                <c:pt idx="24">
                  <c:v>-8.3177032000000004</c:v>
                </c:pt>
                <c:pt idx="25">
                  <c:v>-8.2763720000000003</c:v>
                </c:pt>
                <c:pt idx="26">
                  <c:v>-8.3162155000000002</c:v>
                </c:pt>
                <c:pt idx="27">
                  <c:v>-8.2954798000000007</c:v>
                </c:pt>
                <c:pt idx="28">
                  <c:v>-8.0310316000000004</c:v>
                </c:pt>
                <c:pt idx="29">
                  <c:v>-8.1458311000000005</c:v>
                </c:pt>
                <c:pt idx="30">
                  <c:v>-8.0416155000000007</c:v>
                </c:pt>
                <c:pt idx="31">
                  <c:v>-8.0491066</c:v>
                </c:pt>
                <c:pt idx="32">
                  <c:v>-8.0491848000000008</c:v>
                </c:pt>
                <c:pt idx="33">
                  <c:v>-7.9998870000000002</c:v>
                </c:pt>
                <c:pt idx="34">
                  <c:v>-8.0052423000000008</c:v>
                </c:pt>
                <c:pt idx="35">
                  <c:v>-8.0550984999999997</c:v>
                </c:pt>
                <c:pt idx="36">
                  <c:v>-8.0633973999999995</c:v>
                </c:pt>
                <c:pt idx="37">
                  <c:v>-7.9389658000000001</c:v>
                </c:pt>
                <c:pt idx="38">
                  <c:v>-7.8237094999999997</c:v>
                </c:pt>
                <c:pt idx="39">
                  <c:v>-7.8427553000000003</c:v>
                </c:pt>
                <c:pt idx="40">
                  <c:v>-7.7625317999999996</c:v>
                </c:pt>
                <c:pt idx="41">
                  <c:v>-7.7144541999999996</c:v>
                </c:pt>
                <c:pt idx="42">
                  <c:v>-7.6728734999999997</c:v>
                </c:pt>
                <c:pt idx="43">
                  <c:v>-7.6523538000000002</c:v>
                </c:pt>
                <c:pt idx="44">
                  <c:v>-7.6193242000000003</c:v>
                </c:pt>
                <c:pt idx="45">
                  <c:v>-7.6514768999999996</c:v>
                </c:pt>
                <c:pt idx="46">
                  <c:v>-7.6349935999999996</c:v>
                </c:pt>
                <c:pt idx="47">
                  <c:v>-7.6506729</c:v>
                </c:pt>
                <c:pt idx="48">
                  <c:v>-7.5772681000000004</c:v>
                </c:pt>
                <c:pt idx="49">
                  <c:v>-7.6694217</c:v>
                </c:pt>
                <c:pt idx="50">
                  <c:v>-7.6776289999999996</c:v>
                </c:pt>
                <c:pt idx="51">
                  <c:v>-7.6872172000000001</c:v>
                </c:pt>
                <c:pt idx="52">
                  <c:v>-7.7826848000000002</c:v>
                </c:pt>
                <c:pt idx="53">
                  <c:v>-7.8126253999999999</c:v>
                </c:pt>
                <c:pt idx="54">
                  <c:v>-7.9119729999999997</c:v>
                </c:pt>
                <c:pt idx="55">
                  <c:v>-8.0834788999999994</c:v>
                </c:pt>
                <c:pt idx="56">
                  <c:v>-8.2675122999999999</c:v>
                </c:pt>
                <c:pt idx="57">
                  <c:v>-8.2877644999999998</c:v>
                </c:pt>
                <c:pt idx="58">
                  <c:v>-8.4250945999999995</c:v>
                </c:pt>
                <c:pt idx="59">
                  <c:v>-8.5089369000000001</c:v>
                </c:pt>
                <c:pt idx="60">
                  <c:v>-8.5056667000000008</c:v>
                </c:pt>
                <c:pt idx="61">
                  <c:v>-8.6332635999999994</c:v>
                </c:pt>
                <c:pt idx="62">
                  <c:v>-8.5708046000000007</c:v>
                </c:pt>
                <c:pt idx="63">
                  <c:v>-8.5235605000000003</c:v>
                </c:pt>
                <c:pt idx="64">
                  <c:v>-8.4804820999999997</c:v>
                </c:pt>
                <c:pt idx="65">
                  <c:v>-8.4381036999999992</c:v>
                </c:pt>
                <c:pt idx="66">
                  <c:v>-8.4876289000000007</c:v>
                </c:pt>
                <c:pt idx="67">
                  <c:v>-8.4863300000000006</c:v>
                </c:pt>
                <c:pt idx="68">
                  <c:v>-8.5156115999999997</c:v>
                </c:pt>
                <c:pt idx="69">
                  <c:v>-8.5455874999999999</c:v>
                </c:pt>
                <c:pt idx="70">
                  <c:v>-8.6022549000000001</c:v>
                </c:pt>
                <c:pt idx="71">
                  <c:v>-8.5838994999999993</c:v>
                </c:pt>
                <c:pt idx="72">
                  <c:v>-8.6450423999999995</c:v>
                </c:pt>
                <c:pt idx="73">
                  <c:v>-8.6730022000000009</c:v>
                </c:pt>
                <c:pt idx="74">
                  <c:v>-8.6378936999999993</c:v>
                </c:pt>
                <c:pt idx="75">
                  <c:v>-8.5780706000000002</c:v>
                </c:pt>
                <c:pt idx="76">
                  <c:v>-8.6455231000000001</c:v>
                </c:pt>
                <c:pt idx="77">
                  <c:v>-8.6110410999999996</c:v>
                </c:pt>
                <c:pt idx="78">
                  <c:v>-8.6433897000000002</c:v>
                </c:pt>
                <c:pt idx="79">
                  <c:v>-8.7380419000000007</c:v>
                </c:pt>
                <c:pt idx="80">
                  <c:v>-8.7524624000000006</c:v>
                </c:pt>
                <c:pt idx="81">
                  <c:v>-8.7078447000000008</c:v>
                </c:pt>
                <c:pt idx="82">
                  <c:v>-8.7290925999999995</c:v>
                </c:pt>
                <c:pt idx="83">
                  <c:v>-8.8556147000000003</c:v>
                </c:pt>
                <c:pt idx="84">
                  <c:v>-8.9785128000000007</c:v>
                </c:pt>
                <c:pt idx="85">
                  <c:v>-9.1125641000000002</c:v>
                </c:pt>
                <c:pt idx="86">
                  <c:v>-9.2368001999999994</c:v>
                </c:pt>
                <c:pt idx="87">
                  <c:v>-9.2879275999999997</c:v>
                </c:pt>
                <c:pt idx="88">
                  <c:v>-9.3438157999999998</c:v>
                </c:pt>
                <c:pt idx="89">
                  <c:v>-9.3227309999999992</c:v>
                </c:pt>
                <c:pt idx="90">
                  <c:v>-9.3616647999999998</c:v>
                </c:pt>
                <c:pt idx="91">
                  <c:v>-9.4037371000000007</c:v>
                </c:pt>
                <c:pt idx="92">
                  <c:v>-9.3477478000000005</c:v>
                </c:pt>
                <c:pt idx="93">
                  <c:v>-9.3433083999999997</c:v>
                </c:pt>
                <c:pt idx="94">
                  <c:v>-9.3063468999999994</c:v>
                </c:pt>
                <c:pt idx="95">
                  <c:v>-9.3153229</c:v>
                </c:pt>
                <c:pt idx="96">
                  <c:v>-9.2831287000000007</c:v>
                </c:pt>
                <c:pt idx="97">
                  <c:v>-9.2907466999999997</c:v>
                </c:pt>
                <c:pt idx="98">
                  <c:v>-9.1771516999999996</c:v>
                </c:pt>
                <c:pt idx="99">
                  <c:v>-9.1642103000000006</c:v>
                </c:pt>
                <c:pt idx="100">
                  <c:v>-9.0902575999999993</c:v>
                </c:pt>
                <c:pt idx="101">
                  <c:v>-9.0592202999999998</c:v>
                </c:pt>
                <c:pt idx="102">
                  <c:v>-8.8968439000000004</c:v>
                </c:pt>
                <c:pt idx="103">
                  <c:v>-8.8897524000000008</c:v>
                </c:pt>
                <c:pt idx="104">
                  <c:v>-8.8356885999999992</c:v>
                </c:pt>
                <c:pt idx="105">
                  <c:v>-8.8146982000000005</c:v>
                </c:pt>
                <c:pt idx="106">
                  <c:v>-8.6687259999999995</c:v>
                </c:pt>
                <c:pt idx="107">
                  <c:v>-8.6914186000000004</c:v>
                </c:pt>
                <c:pt idx="108">
                  <c:v>-8.6477345999999997</c:v>
                </c:pt>
                <c:pt idx="109">
                  <c:v>-8.6994457000000001</c:v>
                </c:pt>
                <c:pt idx="110">
                  <c:v>-8.6151628000000002</c:v>
                </c:pt>
                <c:pt idx="111">
                  <c:v>-8.6380032999999994</c:v>
                </c:pt>
                <c:pt idx="112">
                  <c:v>-8.7438745000000004</c:v>
                </c:pt>
                <c:pt idx="113">
                  <c:v>-8.6632624000000007</c:v>
                </c:pt>
                <c:pt idx="114">
                  <c:v>-8.7077875000000002</c:v>
                </c:pt>
                <c:pt idx="115">
                  <c:v>-8.7116451000000001</c:v>
                </c:pt>
                <c:pt idx="116">
                  <c:v>-8.8477820999999999</c:v>
                </c:pt>
                <c:pt idx="117">
                  <c:v>-8.8341360000000009</c:v>
                </c:pt>
                <c:pt idx="118">
                  <c:v>-8.8509463999999998</c:v>
                </c:pt>
                <c:pt idx="119">
                  <c:v>-8.8820992000000007</c:v>
                </c:pt>
                <c:pt idx="120">
                  <c:v>-8.9197559000000002</c:v>
                </c:pt>
                <c:pt idx="121">
                  <c:v>-8.9279919000000003</c:v>
                </c:pt>
                <c:pt idx="122">
                  <c:v>-9.0012398000000005</c:v>
                </c:pt>
                <c:pt idx="123">
                  <c:v>-9.0043735999999992</c:v>
                </c:pt>
                <c:pt idx="124">
                  <c:v>-9.1242026999999997</c:v>
                </c:pt>
                <c:pt idx="125">
                  <c:v>-9.1541499999999996</c:v>
                </c:pt>
                <c:pt idx="126">
                  <c:v>-9.1440239000000005</c:v>
                </c:pt>
                <c:pt idx="127">
                  <c:v>-9.2202681999999996</c:v>
                </c:pt>
                <c:pt idx="128">
                  <c:v>-9.1761693999999991</c:v>
                </c:pt>
                <c:pt idx="129">
                  <c:v>-9.3474617000000002</c:v>
                </c:pt>
                <c:pt idx="130">
                  <c:v>-9.3049841000000004</c:v>
                </c:pt>
                <c:pt idx="131">
                  <c:v>-9.2867250000000006</c:v>
                </c:pt>
                <c:pt idx="132">
                  <c:v>-9.3385152999999992</c:v>
                </c:pt>
                <c:pt idx="133">
                  <c:v>-9.3562489000000006</c:v>
                </c:pt>
                <c:pt idx="134">
                  <c:v>-9.3231716000000002</c:v>
                </c:pt>
                <c:pt idx="135">
                  <c:v>-9.3011265000000005</c:v>
                </c:pt>
                <c:pt idx="136">
                  <c:v>-9.3699980000000007</c:v>
                </c:pt>
                <c:pt idx="137">
                  <c:v>-9.3433150999999999</c:v>
                </c:pt>
                <c:pt idx="138">
                  <c:v>-9.3845024000000006</c:v>
                </c:pt>
                <c:pt idx="139">
                  <c:v>-9.3545455999999998</c:v>
                </c:pt>
                <c:pt idx="140">
                  <c:v>-9.4170894999999994</c:v>
                </c:pt>
                <c:pt idx="141">
                  <c:v>-9.4511851999999994</c:v>
                </c:pt>
                <c:pt idx="142">
                  <c:v>-9.5108156000000008</c:v>
                </c:pt>
                <c:pt idx="143">
                  <c:v>-9.5329361000000006</c:v>
                </c:pt>
                <c:pt idx="144">
                  <c:v>-9.5180292000000009</c:v>
                </c:pt>
                <c:pt idx="145">
                  <c:v>-9.5861721000000006</c:v>
                </c:pt>
                <c:pt idx="146">
                  <c:v>-9.7936677999999997</c:v>
                </c:pt>
                <c:pt idx="147">
                  <c:v>-9.7945404000000007</c:v>
                </c:pt>
                <c:pt idx="148">
                  <c:v>-10.022691</c:v>
                </c:pt>
                <c:pt idx="149">
                  <c:v>-10.164591</c:v>
                </c:pt>
                <c:pt idx="150">
                  <c:v>-10.396614</c:v>
                </c:pt>
                <c:pt idx="151">
                  <c:v>-10.600251</c:v>
                </c:pt>
                <c:pt idx="152">
                  <c:v>-10.738486999999999</c:v>
                </c:pt>
                <c:pt idx="153">
                  <c:v>-11.087159</c:v>
                </c:pt>
                <c:pt idx="154">
                  <c:v>-11.218743999999999</c:v>
                </c:pt>
                <c:pt idx="155">
                  <c:v>-11.464684</c:v>
                </c:pt>
                <c:pt idx="156">
                  <c:v>-11.60868</c:v>
                </c:pt>
                <c:pt idx="157">
                  <c:v>-11.598561</c:v>
                </c:pt>
                <c:pt idx="158">
                  <c:v>-11.770816</c:v>
                </c:pt>
                <c:pt idx="159">
                  <c:v>-11.684666</c:v>
                </c:pt>
                <c:pt idx="160">
                  <c:v>-11.769359</c:v>
                </c:pt>
                <c:pt idx="161">
                  <c:v>-11.49413</c:v>
                </c:pt>
                <c:pt idx="162">
                  <c:v>-11.622078999999999</c:v>
                </c:pt>
                <c:pt idx="163">
                  <c:v>-11.281884</c:v>
                </c:pt>
                <c:pt idx="164">
                  <c:v>-11.407817</c:v>
                </c:pt>
                <c:pt idx="165">
                  <c:v>-11.173859</c:v>
                </c:pt>
                <c:pt idx="166">
                  <c:v>-11.168462</c:v>
                </c:pt>
                <c:pt idx="167">
                  <c:v>-11.002586000000001</c:v>
                </c:pt>
                <c:pt idx="168">
                  <c:v>-10.923743999999999</c:v>
                </c:pt>
                <c:pt idx="169">
                  <c:v>-10.811563</c:v>
                </c:pt>
                <c:pt idx="170">
                  <c:v>-10.684652</c:v>
                </c:pt>
                <c:pt idx="171">
                  <c:v>-10.820316999999999</c:v>
                </c:pt>
                <c:pt idx="172">
                  <c:v>-10.703127</c:v>
                </c:pt>
                <c:pt idx="173">
                  <c:v>-10.551285</c:v>
                </c:pt>
                <c:pt idx="174">
                  <c:v>-10.594296</c:v>
                </c:pt>
                <c:pt idx="175">
                  <c:v>-10.536804</c:v>
                </c:pt>
                <c:pt idx="176">
                  <c:v>-10.581557999999999</c:v>
                </c:pt>
                <c:pt idx="177">
                  <c:v>-10.643321</c:v>
                </c:pt>
                <c:pt idx="178">
                  <c:v>-10.678516</c:v>
                </c:pt>
                <c:pt idx="179">
                  <c:v>-10.555802</c:v>
                </c:pt>
                <c:pt idx="180">
                  <c:v>-10.733276</c:v>
                </c:pt>
                <c:pt idx="181">
                  <c:v>-10.657071999999999</c:v>
                </c:pt>
                <c:pt idx="182">
                  <c:v>-10.786396</c:v>
                </c:pt>
                <c:pt idx="183">
                  <c:v>-10.744941000000001</c:v>
                </c:pt>
                <c:pt idx="184">
                  <c:v>-11.063817999999999</c:v>
                </c:pt>
                <c:pt idx="185">
                  <c:v>-10.880319999999999</c:v>
                </c:pt>
                <c:pt idx="186">
                  <c:v>-11.132873</c:v>
                </c:pt>
                <c:pt idx="187">
                  <c:v>-11.143743000000001</c:v>
                </c:pt>
                <c:pt idx="188">
                  <c:v>-11.333779</c:v>
                </c:pt>
                <c:pt idx="189">
                  <c:v>-11.35679</c:v>
                </c:pt>
                <c:pt idx="190">
                  <c:v>-11.543718</c:v>
                </c:pt>
                <c:pt idx="191">
                  <c:v>-11.809196999999999</c:v>
                </c:pt>
                <c:pt idx="192">
                  <c:v>-11.923228999999999</c:v>
                </c:pt>
                <c:pt idx="193">
                  <c:v>-12.103339999999999</c:v>
                </c:pt>
                <c:pt idx="194">
                  <c:v>-12.285309</c:v>
                </c:pt>
                <c:pt idx="195">
                  <c:v>-12.453649</c:v>
                </c:pt>
                <c:pt idx="196">
                  <c:v>-12.759627999999999</c:v>
                </c:pt>
                <c:pt idx="197">
                  <c:v>-13.011017000000001</c:v>
                </c:pt>
                <c:pt idx="198">
                  <c:v>-13.236764000000001</c:v>
                </c:pt>
                <c:pt idx="199">
                  <c:v>-13.594105000000001</c:v>
                </c:pt>
                <c:pt idx="200">
                  <c:v>-13.864902000000001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CLvsLO!$U$2</c:f>
              <c:strCache>
                <c:ptCount val="1"/>
                <c:pt idx="0">
                  <c:v>+11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-9.9154099999999996</c:v>
                </c:pt>
                <c:pt idx="1">
                  <c:v>-9.3528643000000002</c:v>
                </c:pt>
                <c:pt idx="2">
                  <c:v>-9.1680460000000004</c:v>
                </c:pt>
                <c:pt idx="3">
                  <c:v>-9.0102347999999992</c:v>
                </c:pt>
                <c:pt idx="4">
                  <c:v>-8.9531373999999992</c:v>
                </c:pt>
                <c:pt idx="5">
                  <c:v>-8.8845767999999996</c:v>
                </c:pt>
                <c:pt idx="6">
                  <c:v>-9.2965946000000006</c:v>
                </c:pt>
                <c:pt idx="7">
                  <c:v>-9.3132648000000007</c:v>
                </c:pt>
                <c:pt idx="8">
                  <c:v>-9.2188244000000008</c:v>
                </c:pt>
                <c:pt idx="9">
                  <c:v>-9.8678702999999999</c:v>
                </c:pt>
                <c:pt idx="10">
                  <c:v>-9.2766360999999993</c:v>
                </c:pt>
                <c:pt idx="11">
                  <c:v>-8.9192952999999999</c:v>
                </c:pt>
                <c:pt idx="12">
                  <c:v>-9.1687163999999992</c:v>
                </c:pt>
                <c:pt idx="13">
                  <c:v>-9.5549107000000006</c:v>
                </c:pt>
                <c:pt idx="14">
                  <c:v>-9.7497082000000006</c:v>
                </c:pt>
                <c:pt idx="15">
                  <c:v>-9.0991944999999994</c:v>
                </c:pt>
                <c:pt idx="16">
                  <c:v>-8.5856122999999993</c:v>
                </c:pt>
                <c:pt idx="17">
                  <c:v>-9.0351429000000003</c:v>
                </c:pt>
                <c:pt idx="18">
                  <c:v>-9.6498069999999991</c:v>
                </c:pt>
                <c:pt idx="19">
                  <c:v>-9.1177206000000002</c:v>
                </c:pt>
                <c:pt idx="20">
                  <c:v>-8.9231452999999998</c:v>
                </c:pt>
                <c:pt idx="21">
                  <c:v>-8.9472798999999998</c:v>
                </c:pt>
                <c:pt idx="22">
                  <c:v>-8.8263607000000004</c:v>
                </c:pt>
                <c:pt idx="23">
                  <c:v>-9.0441751000000004</c:v>
                </c:pt>
                <c:pt idx="24">
                  <c:v>-8.7786302999999997</c:v>
                </c:pt>
                <c:pt idx="25">
                  <c:v>-8.7264938000000001</c:v>
                </c:pt>
                <c:pt idx="26">
                  <c:v>-8.8208637000000003</c:v>
                </c:pt>
                <c:pt idx="27">
                  <c:v>-8.7598429000000007</c:v>
                </c:pt>
                <c:pt idx="28">
                  <c:v>-8.4168196000000002</c:v>
                </c:pt>
                <c:pt idx="29">
                  <c:v>-8.5729588999999997</c:v>
                </c:pt>
                <c:pt idx="30">
                  <c:v>-8.4281454</c:v>
                </c:pt>
                <c:pt idx="31">
                  <c:v>-8.4408560000000001</c:v>
                </c:pt>
                <c:pt idx="32">
                  <c:v>-8.4333611000000008</c:v>
                </c:pt>
                <c:pt idx="33">
                  <c:v>-8.3594512999999999</c:v>
                </c:pt>
                <c:pt idx="34">
                  <c:v>-8.2913723000000008</c:v>
                </c:pt>
                <c:pt idx="35">
                  <c:v>-8.3214798000000005</c:v>
                </c:pt>
                <c:pt idx="36">
                  <c:v>-8.2980022000000009</c:v>
                </c:pt>
                <c:pt idx="37">
                  <c:v>-8.1653681000000002</c:v>
                </c:pt>
                <c:pt idx="38">
                  <c:v>-7.9993353000000003</c:v>
                </c:pt>
                <c:pt idx="39">
                  <c:v>-8.0132493999999994</c:v>
                </c:pt>
                <c:pt idx="40">
                  <c:v>-7.9463463000000001</c:v>
                </c:pt>
                <c:pt idx="41">
                  <c:v>-7.8606271999999997</c:v>
                </c:pt>
                <c:pt idx="42">
                  <c:v>-7.8165050000000003</c:v>
                </c:pt>
                <c:pt idx="43">
                  <c:v>-7.8163527999999998</c:v>
                </c:pt>
                <c:pt idx="44">
                  <c:v>-7.7777542999999998</c:v>
                </c:pt>
                <c:pt idx="45">
                  <c:v>-7.8199563000000003</c:v>
                </c:pt>
                <c:pt idx="46">
                  <c:v>-7.864357</c:v>
                </c:pt>
                <c:pt idx="47">
                  <c:v>-7.8772358999999996</c:v>
                </c:pt>
                <c:pt idx="48">
                  <c:v>-7.7869978</c:v>
                </c:pt>
                <c:pt idx="49">
                  <c:v>-7.9120564</c:v>
                </c:pt>
                <c:pt idx="50">
                  <c:v>-7.9740148</c:v>
                </c:pt>
                <c:pt idx="51">
                  <c:v>-7.9284372000000003</c:v>
                </c:pt>
                <c:pt idx="52">
                  <c:v>-8.0898398999999994</c:v>
                </c:pt>
                <c:pt idx="53">
                  <c:v>-8.1072845000000004</c:v>
                </c:pt>
                <c:pt idx="54">
                  <c:v>-8.2056704000000007</c:v>
                </c:pt>
                <c:pt idx="55">
                  <c:v>-8.4537601000000002</c:v>
                </c:pt>
                <c:pt idx="56">
                  <c:v>-8.6810255000000005</c:v>
                </c:pt>
                <c:pt idx="57">
                  <c:v>-8.7055959999999999</c:v>
                </c:pt>
                <c:pt idx="58">
                  <c:v>-8.8508177000000003</c:v>
                </c:pt>
                <c:pt idx="59">
                  <c:v>-8.9619446000000007</c:v>
                </c:pt>
                <c:pt idx="60">
                  <c:v>-8.9201107000000004</c:v>
                </c:pt>
                <c:pt idx="61">
                  <c:v>-9.0728101999999993</c:v>
                </c:pt>
                <c:pt idx="62">
                  <c:v>-9.0214137999999995</c:v>
                </c:pt>
                <c:pt idx="63">
                  <c:v>-8.9230900000000002</c:v>
                </c:pt>
                <c:pt idx="64">
                  <c:v>-8.8901453000000004</c:v>
                </c:pt>
                <c:pt idx="65">
                  <c:v>-8.8031406000000008</c:v>
                </c:pt>
                <c:pt idx="66">
                  <c:v>-8.8496112999999994</c:v>
                </c:pt>
                <c:pt idx="67">
                  <c:v>-8.8349513999999996</c:v>
                </c:pt>
                <c:pt idx="68">
                  <c:v>-8.8571100000000005</c:v>
                </c:pt>
                <c:pt idx="69">
                  <c:v>-8.8908863</c:v>
                </c:pt>
                <c:pt idx="70">
                  <c:v>-8.9364633999999992</c:v>
                </c:pt>
                <c:pt idx="71">
                  <c:v>-8.9230604000000007</c:v>
                </c:pt>
                <c:pt idx="72">
                  <c:v>-9.0035781999999998</c:v>
                </c:pt>
                <c:pt idx="73">
                  <c:v>-9.0310555000000008</c:v>
                </c:pt>
                <c:pt idx="74">
                  <c:v>-9.0120229999999992</c:v>
                </c:pt>
                <c:pt idx="75">
                  <c:v>-8.9213953000000004</c:v>
                </c:pt>
                <c:pt idx="76">
                  <c:v>-9.0232191000000004</c:v>
                </c:pt>
                <c:pt idx="77">
                  <c:v>-8.9721440999999995</c:v>
                </c:pt>
                <c:pt idx="78">
                  <c:v>-8.9933814999999999</c:v>
                </c:pt>
                <c:pt idx="79">
                  <c:v>-9.1166496000000006</c:v>
                </c:pt>
                <c:pt idx="80">
                  <c:v>-9.1368322000000006</c:v>
                </c:pt>
                <c:pt idx="81">
                  <c:v>-9.1063843000000002</c:v>
                </c:pt>
                <c:pt idx="82">
                  <c:v>-9.1286068</c:v>
                </c:pt>
                <c:pt idx="83">
                  <c:v>-9.2855377000000008</c:v>
                </c:pt>
                <c:pt idx="84">
                  <c:v>-9.4501819999999999</c:v>
                </c:pt>
                <c:pt idx="85">
                  <c:v>-9.5995969999999993</c:v>
                </c:pt>
                <c:pt idx="86">
                  <c:v>-9.7671127000000002</c:v>
                </c:pt>
                <c:pt idx="87">
                  <c:v>-9.8370724000000003</c:v>
                </c:pt>
                <c:pt idx="88">
                  <c:v>-9.9181480000000004</c:v>
                </c:pt>
                <c:pt idx="89">
                  <c:v>-9.8816527999999995</c:v>
                </c:pt>
                <c:pt idx="90">
                  <c:v>-9.9212951999999994</c:v>
                </c:pt>
                <c:pt idx="91">
                  <c:v>-9.9263820999999997</c:v>
                </c:pt>
                <c:pt idx="92">
                  <c:v>-9.8371762999999994</c:v>
                </c:pt>
                <c:pt idx="93">
                  <c:v>-9.8089647000000006</c:v>
                </c:pt>
                <c:pt idx="94">
                  <c:v>-9.7320651999999992</c:v>
                </c:pt>
                <c:pt idx="95">
                  <c:v>-9.6973724000000008</c:v>
                </c:pt>
                <c:pt idx="96">
                  <c:v>-9.6378068999999993</c:v>
                </c:pt>
                <c:pt idx="97">
                  <c:v>-9.6168727999999994</c:v>
                </c:pt>
                <c:pt idx="98">
                  <c:v>-9.4880934000000003</c:v>
                </c:pt>
                <c:pt idx="99">
                  <c:v>-9.4699202000000007</c:v>
                </c:pt>
                <c:pt idx="100">
                  <c:v>-9.4165869000000004</c:v>
                </c:pt>
                <c:pt idx="101">
                  <c:v>-9.3881779000000005</c:v>
                </c:pt>
                <c:pt idx="102">
                  <c:v>-9.2290610999999991</c:v>
                </c:pt>
                <c:pt idx="103">
                  <c:v>-9.2363862999999995</c:v>
                </c:pt>
                <c:pt idx="104">
                  <c:v>-9.1841401999999999</c:v>
                </c:pt>
                <c:pt idx="105">
                  <c:v>-9.2012509999999992</c:v>
                </c:pt>
                <c:pt idx="106">
                  <c:v>-9.0200615000000006</c:v>
                </c:pt>
                <c:pt idx="107">
                  <c:v>-9.0462971000000003</c:v>
                </c:pt>
                <c:pt idx="108">
                  <c:v>-8.9950218</c:v>
                </c:pt>
                <c:pt idx="109">
                  <c:v>-9.0415334999999999</c:v>
                </c:pt>
                <c:pt idx="110">
                  <c:v>-8.9418392000000004</c:v>
                </c:pt>
                <c:pt idx="111">
                  <c:v>-8.9283333000000002</c:v>
                </c:pt>
                <c:pt idx="112">
                  <c:v>-9.0322762000000001</c:v>
                </c:pt>
                <c:pt idx="113">
                  <c:v>-8.9386901999999999</c:v>
                </c:pt>
                <c:pt idx="114">
                  <c:v>-8.9552630999999998</c:v>
                </c:pt>
                <c:pt idx="115">
                  <c:v>-8.9629822000000008</c:v>
                </c:pt>
                <c:pt idx="116">
                  <c:v>-9.1089134000000005</c:v>
                </c:pt>
                <c:pt idx="117">
                  <c:v>-9.1132317</c:v>
                </c:pt>
                <c:pt idx="118">
                  <c:v>-9.1220713</c:v>
                </c:pt>
                <c:pt idx="119">
                  <c:v>-9.1600503999999994</c:v>
                </c:pt>
                <c:pt idx="120">
                  <c:v>-9.2175464999999992</c:v>
                </c:pt>
                <c:pt idx="121">
                  <c:v>-9.2506036999999992</c:v>
                </c:pt>
                <c:pt idx="122">
                  <c:v>-9.3417806999999993</c:v>
                </c:pt>
                <c:pt idx="123">
                  <c:v>-9.3566865999999997</c:v>
                </c:pt>
                <c:pt idx="124">
                  <c:v>-9.4960097999999995</c:v>
                </c:pt>
                <c:pt idx="125">
                  <c:v>-9.6417245999999999</c:v>
                </c:pt>
                <c:pt idx="126">
                  <c:v>-9.6215133999999995</c:v>
                </c:pt>
                <c:pt idx="127">
                  <c:v>-9.7660216999999996</c:v>
                </c:pt>
                <c:pt idx="128">
                  <c:v>-9.7182960999999999</c:v>
                </c:pt>
                <c:pt idx="129">
                  <c:v>-9.9976482000000004</c:v>
                </c:pt>
                <c:pt idx="130">
                  <c:v>-9.9287500000000009</c:v>
                </c:pt>
                <c:pt idx="131">
                  <c:v>-9.8991384999999994</c:v>
                </c:pt>
                <c:pt idx="132">
                  <c:v>-9.9753159999999994</c:v>
                </c:pt>
                <c:pt idx="133">
                  <c:v>-9.9618243999999994</c:v>
                </c:pt>
                <c:pt idx="134">
                  <c:v>-9.9749421999999992</c:v>
                </c:pt>
                <c:pt idx="135">
                  <c:v>-9.8776759999999992</c:v>
                </c:pt>
                <c:pt idx="136">
                  <c:v>-9.9781227000000001</c:v>
                </c:pt>
                <c:pt idx="137">
                  <c:v>-9.9223213000000001</c:v>
                </c:pt>
                <c:pt idx="138">
                  <c:v>-9.9837550999999998</c:v>
                </c:pt>
                <c:pt idx="139">
                  <c:v>-9.9280328999999998</c:v>
                </c:pt>
                <c:pt idx="140">
                  <c:v>-9.9917850000000001</c:v>
                </c:pt>
                <c:pt idx="141">
                  <c:v>-10.021573</c:v>
                </c:pt>
                <c:pt idx="142">
                  <c:v>-10.081092999999999</c:v>
                </c:pt>
                <c:pt idx="143">
                  <c:v>-10.083589</c:v>
                </c:pt>
                <c:pt idx="144">
                  <c:v>-10.023476</c:v>
                </c:pt>
                <c:pt idx="145">
                  <c:v>-10.079912</c:v>
                </c:pt>
                <c:pt idx="146">
                  <c:v>-10.317602000000001</c:v>
                </c:pt>
                <c:pt idx="147">
                  <c:v>-10.31359</c:v>
                </c:pt>
                <c:pt idx="148">
                  <c:v>-10.502476</c:v>
                </c:pt>
                <c:pt idx="149">
                  <c:v>-10.661987999999999</c:v>
                </c:pt>
                <c:pt idx="150">
                  <c:v>-10.895447000000001</c:v>
                </c:pt>
                <c:pt idx="151">
                  <c:v>-11.091566</c:v>
                </c:pt>
                <c:pt idx="152">
                  <c:v>-11.220332000000001</c:v>
                </c:pt>
                <c:pt idx="153">
                  <c:v>-11.605968000000001</c:v>
                </c:pt>
                <c:pt idx="154">
                  <c:v>-11.727686</c:v>
                </c:pt>
                <c:pt idx="155">
                  <c:v>-11.953443999999999</c:v>
                </c:pt>
                <c:pt idx="156">
                  <c:v>-12.088139999999999</c:v>
                </c:pt>
                <c:pt idx="157">
                  <c:v>-12.068771</c:v>
                </c:pt>
                <c:pt idx="158">
                  <c:v>-12.260025000000001</c:v>
                </c:pt>
                <c:pt idx="159">
                  <c:v>-12.161451</c:v>
                </c:pt>
                <c:pt idx="160">
                  <c:v>-12.29659</c:v>
                </c:pt>
                <c:pt idx="161">
                  <c:v>-11.98568</c:v>
                </c:pt>
                <c:pt idx="162">
                  <c:v>-12.201148</c:v>
                </c:pt>
                <c:pt idx="163">
                  <c:v>-11.795541</c:v>
                </c:pt>
                <c:pt idx="164">
                  <c:v>-11.968052999999999</c:v>
                </c:pt>
                <c:pt idx="165">
                  <c:v>-11.730306000000001</c:v>
                </c:pt>
                <c:pt idx="166">
                  <c:v>-11.750173</c:v>
                </c:pt>
                <c:pt idx="167">
                  <c:v>-11.573938</c:v>
                </c:pt>
                <c:pt idx="168">
                  <c:v>-11.551856000000001</c:v>
                </c:pt>
                <c:pt idx="169">
                  <c:v>-11.387701</c:v>
                </c:pt>
                <c:pt idx="170">
                  <c:v>-11.301582</c:v>
                </c:pt>
                <c:pt idx="171">
                  <c:v>-11.42802</c:v>
                </c:pt>
                <c:pt idx="172">
                  <c:v>-11.334541</c:v>
                </c:pt>
                <c:pt idx="173">
                  <c:v>-11.089407</c:v>
                </c:pt>
                <c:pt idx="174">
                  <c:v>-11.258414999999999</c:v>
                </c:pt>
                <c:pt idx="175">
                  <c:v>-11.088315</c:v>
                </c:pt>
                <c:pt idx="176">
                  <c:v>-11.138035</c:v>
                </c:pt>
                <c:pt idx="177">
                  <c:v>-11.225967000000001</c:v>
                </c:pt>
                <c:pt idx="178">
                  <c:v>-11.299773</c:v>
                </c:pt>
                <c:pt idx="179">
                  <c:v>-11.04669</c:v>
                </c:pt>
                <c:pt idx="180">
                  <c:v>-11.392865</c:v>
                </c:pt>
                <c:pt idx="181">
                  <c:v>-11.163887000000001</c:v>
                </c:pt>
                <c:pt idx="182">
                  <c:v>-11.422610000000001</c:v>
                </c:pt>
                <c:pt idx="183">
                  <c:v>-11.22298</c:v>
                </c:pt>
                <c:pt idx="184">
                  <c:v>-12.123094</c:v>
                </c:pt>
                <c:pt idx="185">
                  <c:v>-11.397467000000001</c:v>
                </c:pt>
                <c:pt idx="186">
                  <c:v>-11.874959</c:v>
                </c:pt>
                <c:pt idx="187">
                  <c:v>-11.712308</c:v>
                </c:pt>
                <c:pt idx="188">
                  <c:v>-12.193766</c:v>
                </c:pt>
                <c:pt idx="189">
                  <c:v>-11.966231000000001</c:v>
                </c:pt>
                <c:pt idx="190">
                  <c:v>-12.165889999999999</c:v>
                </c:pt>
                <c:pt idx="191">
                  <c:v>-12.484273</c:v>
                </c:pt>
                <c:pt idx="192">
                  <c:v>-12.597918999999999</c:v>
                </c:pt>
                <c:pt idx="193">
                  <c:v>-12.683546</c:v>
                </c:pt>
                <c:pt idx="194">
                  <c:v>-12.866911999999999</c:v>
                </c:pt>
                <c:pt idx="195">
                  <c:v>-13.006702000000001</c:v>
                </c:pt>
                <c:pt idx="196">
                  <c:v>-13.465384999999999</c:v>
                </c:pt>
                <c:pt idx="197">
                  <c:v>-13.496705</c:v>
                </c:pt>
                <c:pt idx="198">
                  <c:v>-13.778904000000001</c:v>
                </c:pt>
                <c:pt idx="199">
                  <c:v>-14.103436</c:v>
                </c:pt>
                <c:pt idx="200">
                  <c:v>-14.527532000000001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CLvsLO!$R$2</c15:sqref>
                        </c15:formulaRef>
                      </c:ext>
                    </c:extLst>
                    <c:strCache>
                      <c:ptCount val="1"/>
                      <c:pt idx="0">
                        <c:v>+17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CLvsLO!$R$5:$R$205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214-40A3-8FF3-7129B99B2001}"/>
                  </c:ext>
                </c:extLst>
              </c15:ser>
            </c15:filteredScatterSeries>
            <c15:filteredScatterSeries>
              <c15:ser>
                <c:idx val="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CLvsLO!$V$2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CLvsLO!$V$5:$V$205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9E8-46C6-8D57-3AF0D99D948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CLvsLO!$W$5:$W$205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223-4609-883B-9F35C5306F8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CLvsLO!$X$5:$X$205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E5E-492A-ABA2-1DB442BA727B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-2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97367861443411"/>
          <c:y val="0.57627041411490243"/>
          <c:w val="0.2169514993670465"/>
          <c:h val="0.2182429279673373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18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0</c:v>
                </c:pt>
                <c:pt idx="1">
                  <c:v>-3.1990500000000033E-2</c:v>
                </c:pt>
                <c:pt idx="2">
                  <c:v>-8.5446400000000367E-2</c:v>
                </c:pt>
                <c:pt idx="3">
                  <c:v>-0.12084150000000005</c:v>
                </c:pt>
                <c:pt idx="4">
                  <c:v>-0.13653949999999959</c:v>
                </c:pt>
                <c:pt idx="5">
                  <c:v>-0.13667490000000004</c:v>
                </c:pt>
                <c:pt idx="6">
                  <c:v>-0.14851860000000006</c:v>
                </c:pt>
                <c:pt idx="7">
                  <c:v>-0.17874340000000011</c:v>
                </c:pt>
                <c:pt idx="8">
                  <c:v>-0.20007950000000019</c:v>
                </c:pt>
                <c:pt idx="9">
                  <c:v>-0.24193290000000012</c:v>
                </c:pt>
                <c:pt idx="10">
                  <c:v>-0.26189709999999966</c:v>
                </c:pt>
                <c:pt idx="11">
                  <c:v>-0.29317189999999993</c:v>
                </c:pt>
                <c:pt idx="12">
                  <c:v>-0.29300070000000034</c:v>
                </c:pt>
                <c:pt idx="13">
                  <c:v>-0.29627849999999967</c:v>
                </c:pt>
                <c:pt idx="14">
                  <c:v>-0.2856487999999997</c:v>
                </c:pt>
                <c:pt idx="15">
                  <c:v>-0.29319049999999969</c:v>
                </c:pt>
                <c:pt idx="16">
                  <c:v>-0.31920479999999962</c:v>
                </c:pt>
                <c:pt idx="17">
                  <c:v>-0.36450820000000039</c:v>
                </c:pt>
                <c:pt idx="18">
                  <c:v>-0.39581399999999967</c:v>
                </c:pt>
                <c:pt idx="19">
                  <c:v>-0.4184518000000006</c:v>
                </c:pt>
                <c:pt idx="20">
                  <c:v>-0.40872580000000003</c:v>
                </c:pt>
                <c:pt idx="21">
                  <c:v>-0.40009210000000017</c:v>
                </c:pt>
                <c:pt idx="22">
                  <c:v>-0.39855820000000008</c:v>
                </c:pt>
                <c:pt idx="23">
                  <c:v>-0.42729709999999965</c:v>
                </c:pt>
                <c:pt idx="24">
                  <c:v>-0.4635644000000001</c:v>
                </c:pt>
                <c:pt idx="25">
                  <c:v>-0.51019809999999932</c:v>
                </c:pt>
                <c:pt idx="26">
                  <c:v>-0.55005789999999966</c:v>
                </c:pt>
                <c:pt idx="27">
                  <c:v>-0.58328390000000052</c:v>
                </c:pt>
                <c:pt idx="28">
                  <c:v>-0.57928329999999928</c:v>
                </c:pt>
                <c:pt idx="29">
                  <c:v>-0.56289820000000024</c:v>
                </c:pt>
                <c:pt idx="30">
                  <c:v>-0.55194899999999958</c:v>
                </c:pt>
                <c:pt idx="31">
                  <c:v>-0.5669808999999999</c:v>
                </c:pt>
                <c:pt idx="32">
                  <c:v>-0.60559610000000053</c:v>
                </c:pt>
                <c:pt idx="33">
                  <c:v>-0.65161369999999952</c:v>
                </c:pt>
                <c:pt idx="34">
                  <c:v>-0.69999359999999999</c:v>
                </c:pt>
                <c:pt idx="35">
                  <c:v>-0.74552589999999963</c:v>
                </c:pt>
                <c:pt idx="36">
                  <c:v>-0.76953940000000021</c:v>
                </c:pt>
                <c:pt idx="37">
                  <c:v>-0.79545170000000009</c:v>
                </c:pt>
                <c:pt idx="38">
                  <c:v>-0.8239579000000008</c:v>
                </c:pt>
                <c:pt idx="39">
                  <c:v>-0.87846139999999995</c:v>
                </c:pt>
                <c:pt idx="40">
                  <c:v>-0.95423080000000038</c:v>
                </c:pt>
                <c:pt idx="41">
                  <c:v>-1.0452179999999993</c:v>
                </c:pt>
                <c:pt idx="42">
                  <c:v>-1.1220222000000009</c:v>
                </c:pt>
                <c:pt idx="43">
                  <c:v>-1.1679006000000003</c:v>
                </c:pt>
                <c:pt idx="44">
                  <c:v>-1.2123370000000007</c:v>
                </c:pt>
                <c:pt idx="45">
                  <c:v>-1.2659010999999998</c:v>
                </c:pt>
                <c:pt idx="46">
                  <c:v>-1.3279623999999997</c:v>
                </c:pt>
                <c:pt idx="47">
                  <c:v>-1.4005990000000006</c:v>
                </c:pt>
                <c:pt idx="48">
                  <c:v>-1.4935602999999995</c:v>
                </c:pt>
                <c:pt idx="49">
                  <c:v>-1.6011566999999998</c:v>
                </c:pt>
                <c:pt idx="50">
                  <c:v>-1.6985421000000001</c:v>
                </c:pt>
                <c:pt idx="51">
                  <c:v>-1.7910218000000002</c:v>
                </c:pt>
                <c:pt idx="52">
                  <c:v>-1.8880515000000004</c:v>
                </c:pt>
                <c:pt idx="53">
                  <c:v>-1.9811901999999995</c:v>
                </c:pt>
                <c:pt idx="54">
                  <c:v>-2.1090551</c:v>
                </c:pt>
                <c:pt idx="55">
                  <c:v>-2.2575135000000008</c:v>
                </c:pt>
                <c:pt idx="56">
                  <c:v>-2.4597551999999991</c:v>
                </c:pt>
                <c:pt idx="57">
                  <c:v>-2.6435991999999997</c:v>
                </c:pt>
                <c:pt idx="58">
                  <c:v>-2.8167821999999996</c:v>
                </c:pt>
                <c:pt idx="59">
                  <c:v>-2.9520392000000006</c:v>
                </c:pt>
                <c:pt idx="60">
                  <c:v>-3.0903452000000007</c:v>
                </c:pt>
                <c:pt idx="61">
                  <c:v>-3.2603032000000001</c:v>
                </c:pt>
                <c:pt idx="62">
                  <c:v>-3.4574802</c:v>
                </c:pt>
                <c:pt idx="63">
                  <c:v>-3.7086812</c:v>
                </c:pt>
                <c:pt idx="64">
                  <c:v>-3.9772962000000005</c:v>
                </c:pt>
                <c:pt idx="65">
                  <c:v>-4.2380622000000008</c:v>
                </c:pt>
                <c:pt idx="66">
                  <c:v>-4.4728781999999994</c:v>
                </c:pt>
                <c:pt idx="67">
                  <c:v>-4.7181292000000008</c:v>
                </c:pt>
                <c:pt idx="68">
                  <c:v>-5.0059232000000007</c:v>
                </c:pt>
                <c:pt idx="69">
                  <c:v>-5.3444262</c:v>
                </c:pt>
                <c:pt idx="70">
                  <c:v>-5.7272562000000002</c:v>
                </c:pt>
                <c:pt idx="71">
                  <c:v>-6.1369432000000002</c:v>
                </c:pt>
                <c:pt idx="72">
                  <c:v>-6.5506032000000003</c:v>
                </c:pt>
                <c:pt idx="73">
                  <c:v>-6.9609251999999993</c:v>
                </c:pt>
                <c:pt idx="74">
                  <c:v>-7.3802822000000008</c:v>
                </c:pt>
                <c:pt idx="75">
                  <c:v>-7.8217082000000007</c:v>
                </c:pt>
                <c:pt idx="76">
                  <c:v>-8.3210142000000005</c:v>
                </c:pt>
                <c:pt idx="77">
                  <c:v>-8.8968962000000005</c:v>
                </c:pt>
                <c:pt idx="78">
                  <c:v>-9.4823541999999996</c:v>
                </c:pt>
                <c:pt idx="79">
                  <c:v>-10.096359200000002</c:v>
                </c:pt>
                <c:pt idx="80">
                  <c:v>-10.762569200000002</c:v>
                </c:pt>
                <c:pt idx="81">
                  <c:v>-11.469220200000002</c:v>
                </c:pt>
                <c:pt idx="82">
                  <c:v>-12.2416512</c:v>
                </c:pt>
                <c:pt idx="83">
                  <c:v>-13.1217322</c:v>
                </c:pt>
                <c:pt idx="84">
                  <c:v>-14.0671742</c:v>
                </c:pt>
                <c:pt idx="85">
                  <c:v>-15.118219200000002</c:v>
                </c:pt>
                <c:pt idx="86">
                  <c:v>-16.3051852</c:v>
                </c:pt>
                <c:pt idx="87">
                  <c:v>-17.5983102</c:v>
                </c:pt>
                <c:pt idx="88">
                  <c:v>-18.955356200000001</c:v>
                </c:pt>
                <c:pt idx="89">
                  <c:v>-20.4758052</c:v>
                </c:pt>
                <c:pt idx="90">
                  <c:v>-21.9355212</c:v>
                </c:pt>
                <c:pt idx="91">
                  <c:v>-23.2389002</c:v>
                </c:pt>
                <c:pt idx="92">
                  <c:v>-23.951539199999999</c:v>
                </c:pt>
                <c:pt idx="93">
                  <c:v>-23.8716632</c:v>
                </c:pt>
                <c:pt idx="94">
                  <c:v>-23.1373152</c:v>
                </c:pt>
                <c:pt idx="95">
                  <c:v>-21.945175200000001</c:v>
                </c:pt>
                <c:pt idx="96">
                  <c:v>-20.737026200000003</c:v>
                </c:pt>
                <c:pt idx="97">
                  <c:v>-19.5723032</c:v>
                </c:pt>
                <c:pt idx="98">
                  <c:v>-18.531028200000002</c:v>
                </c:pt>
                <c:pt idx="99">
                  <c:v>-17.6614282</c:v>
                </c:pt>
                <c:pt idx="100">
                  <c:v>-17.091359199999999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18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0</c:v>
                </c:pt>
                <c:pt idx="1">
                  <c:v>-1.1976199999999437E-2</c:v>
                </c:pt>
                <c:pt idx="2">
                  <c:v>-4.1041299999999836E-2</c:v>
                </c:pt>
                <c:pt idx="3">
                  <c:v>-7.6573299999999733E-2</c:v>
                </c:pt>
                <c:pt idx="4">
                  <c:v>-0.10550589999999893</c:v>
                </c:pt>
                <c:pt idx="5">
                  <c:v>-0.1163015000000005</c:v>
                </c:pt>
                <c:pt idx="6">
                  <c:v>-0.11984149999999971</c:v>
                </c:pt>
                <c:pt idx="7">
                  <c:v>-0.12778660000000031</c:v>
                </c:pt>
                <c:pt idx="8">
                  <c:v>-0.14261340000000011</c:v>
                </c:pt>
                <c:pt idx="9">
                  <c:v>-0.1749963000000001</c:v>
                </c:pt>
                <c:pt idx="10">
                  <c:v>-0.19974519999999885</c:v>
                </c:pt>
                <c:pt idx="11">
                  <c:v>-0.22452069999999935</c:v>
                </c:pt>
                <c:pt idx="12">
                  <c:v>-0.23300069999999984</c:v>
                </c:pt>
                <c:pt idx="13">
                  <c:v>-0.25120639999999916</c:v>
                </c:pt>
                <c:pt idx="14">
                  <c:v>-0.2710770999999994</c:v>
                </c:pt>
                <c:pt idx="15">
                  <c:v>-0.30829139999999988</c:v>
                </c:pt>
                <c:pt idx="16">
                  <c:v>-0.35024349999999949</c:v>
                </c:pt>
                <c:pt idx="17">
                  <c:v>-0.39256950000000046</c:v>
                </c:pt>
                <c:pt idx="18">
                  <c:v>-0.42856309999999986</c:v>
                </c:pt>
                <c:pt idx="19">
                  <c:v>-0.47657389999999999</c:v>
                </c:pt>
                <c:pt idx="20">
                  <c:v>-0.52331159999999954</c:v>
                </c:pt>
                <c:pt idx="21">
                  <c:v>-0.5711984999999995</c:v>
                </c:pt>
                <c:pt idx="22">
                  <c:v>-0.62247750000000046</c:v>
                </c:pt>
                <c:pt idx="23">
                  <c:v>-0.70066249999999997</c:v>
                </c:pt>
                <c:pt idx="24">
                  <c:v>-0.79528750000000059</c:v>
                </c:pt>
                <c:pt idx="25">
                  <c:v>-0.88182749999999999</c:v>
                </c:pt>
                <c:pt idx="26">
                  <c:v>-0.92089949999999909</c:v>
                </c:pt>
                <c:pt idx="27">
                  <c:v>-0.93495949999999972</c:v>
                </c:pt>
                <c:pt idx="28">
                  <c:v>-0.96408950000000004</c:v>
                </c:pt>
                <c:pt idx="29">
                  <c:v>-1.0579415000000001</c:v>
                </c:pt>
                <c:pt idx="30">
                  <c:v>-1.1864924999999999</c:v>
                </c:pt>
                <c:pt idx="31">
                  <c:v>-1.2946604999999991</c:v>
                </c:pt>
                <c:pt idx="32">
                  <c:v>-1.3701914999999989</c:v>
                </c:pt>
                <c:pt idx="33">
                  <c:v>-1.427049499999999</c:v>
                </c:pt>
                <c:pt idx="34">
                  <c:v>-1.4839815000000005</c:v>
                </c:pt>
                <c:pt idx="35">
                  <c:v>-1.5295404999999995</c:v>
                </c:pt>
                <c:pt idx="36">
                  <c:v>-1.5497145000000003</c:v>
                </c:pt>
                <c:pt idx="37">
                  <c:v>-1.5883795000000003</c:v>
                </c:pt>
                <c:pt idx="38">
                  <c:v>-1.695966499999999</c:v>
                </c:pt>
                <c:pt idx="39">
                  <c:v>-1.8690145000000005</c:v>
                </c:pt>
                <c:pt idx="40">
                  <c:v>-2.0162315</c:v>
                </c:pt>
                <c:pt idx="41">
                  <c:v>-2.0615024999999996</c:v>
                </c:pt>
                <c:pt idx="42">
                  <c:v>-2.0551884999999999</c:v>
                </c:pt>
                <c:pt idx="43">
                  <c:v>-2.0804154999999991</c:v>
                </c:pt>
                <c:pt idx="44">
                  <c:v>-2.1987264999999994</c:v>
                </c:pt>
                <c:pt idx="45">
                  <c:v>-2.3552985</c:v>
                </c:pt>
                <c:pt idx="46">
                  <c:v>-2.5066414999999989</c:v>
                </c:pt>
                <c:pt idx="47">
                  <c:v>-2.6171565000000001</c:v>
                </c:pt>
                <c:pt idx="48">
                  <c:v>-2.7163465000000002</c:v>
                </c:pt>
                <c:pt idx="49">
                  <c:v>-2.8118935</c:v>
                </c:pt>
                <c:pt idx="50">
                  <c:v>-2.9028194999999997</c:v>
                </c:pt>
                <c:pt idx="51">
                  <c:v>-2.9766184999999989</c:v>
                </c:pt>
                <c:pt idx="52">
                  <c:v>-3.0521914999999993</c:v>
                </c:pt>
                <c:pt idx="53">
                  <c:v>-3.1361755000000002</c:v>
                </c:pt>
                <c:pt idx="54">
                  <c:v>-3.243489499999999</c:v>
                </c:pt>
                <c:pt idx="55">
                  <c:v>-3.3552575000000004</c:v>
                </c:pt>
                <c:pt idx="56">
                  <c:v>-3.4521835000000003</c:v>
                </c:pt>
                <c:pt idx="57">
                  <c:v>-3.522121499999999</c:v>
                </c:pt>
                <c:pt idx="58">
                  <c:v>-3.5785424999999993</c:v>
                </c:pt>
                <c:pt idx="59">
                  <c:v>-3.6406025</c:v>
                </c:pt>
                <c:pt idx="60">
                  <c:v>-3.7313115000000003</c:v>
                </c:pt>
                <c:pt idx="61">
                  <c:v>-3.8459985000000003</c:v>
                </c:pt>
                <c:pt idx="62">
                  <c:v>-3.9817184999999995</c:v>
                </c:pt>
                <c:pt idx="63">
                  <c:v>-4.1223855</c:v>
                </c:pt>
                <c:pt idx="64">
                  <c:v>-4.2958344999999998</c:v>
                </c:pt>
                <c:pt idx="65">
                  <c:v>-4.4972174999999996</c:v>
                </c:pt>
                <c:pt idx="66">
                  <c:v>-4.6945394999999994</c:v>
                </c:pt>
                <c:pt idx="67">
                  <c:v>-4.8630034999999996</c:v>
                </c:pt>
                <c:pt idx="68">
                  <c:v>-5.0269514999999991</c:v>
                </c:pt>
                <c:pt idx="69">
                  <c:v>-5.2036324999999994</c:v>
                </c:pt>
                <c:pt idx="70">
                  <c:v>-5.4063125000000003</c:v>
                </c:pt>
                <c:pt idx="71">
                  <c:v>-5.6229995000000006</c:v>
                </c:pt>
                <c:pt idx="72">
                  <c:v>-5.8587154999999989</c:v>
                </c:pt>
                <c:pt idx="73">
                  <c:v>-6.1544354999999999</c:v>
                </c:pt>
                <c:pt idx="74">
                  <c:v>-6.5475294999999996</c:v>
                </c:pt>
                <c:pt idx="75">
                  <c:v>-7.0288354999999996</c:v>
                </c:pt>
                <c:pt idx="76">
                  <c:v>-7.5242885000000008</c:v>
                </c:pt>
                <c:pt idx="77">
                  <c:v>-8.0130294999999983</c:v>
                </c:pt>
                <c:pt idx="78">
                  <c:v>-8.5377885000000013</c:v>
                </c:pt>
                <c:pt idx="79">
                  <c:v>-9.1343804999999989</c:v>
                </c:pt>
                <c:pt idx="80">
                  <c:v>-9.8129324999999987</c:v>
                </c:pt>
                <c:pt idx="81">
                  <c:v>-10.535709499999999</c:v>
                </c:pt>
                <c:pt idx="82">
                  <c:v>-11.2955015</c:v>
                </c:pt>
                <c:pt idx="83">
                  <c:v>-12.143440500000001</c:v>
                </c:pt>
                <c:pt idx="84">
                  <c:v>-13.126241499999999</c:v>
                </c:pt>
                <c:pt idx="85">
                  <c:v>-14.231935499999999</c:v>
                </c:pt>
                <c:pt idx="86">
                  <c:v>-15.460145499999999</c:v>
                </c:pt>
                <c:pt idx="87">
                  <c:v>-16.817089499999998</c:v>
                </c:pt>
                <c:pt idx="88">
                  <c:v>-18.326234499999998</c:v>
                </c:pt>
                <c:pt idx="89">
                  <c:v>-19.944971500000001</c:v>
                </c:pt>
                <c:pt idx="90">
                  <c:v>-21.513593499999999</c:v>
                </c:pt>
                <c:pt idx="91">
                  <c:v>-22.754779499999998</c:v>
                </c:pt>
                <c:pt idx="92">
                  <c:v>-23.348613499999999</c:v>
                </c:pt>
                <c:pt idx="93">
                  <c:v>-23.165298499999999</c:v>
                </c:pt>
                <c:pt idx="94">
                  <c:v>-22.391859499999999</c:v>
                </c:pt>
                <c:pt idx="95">
                  <c:v>-21.281944499999998</c:v>
                </c:pt>
                <c:pt idx="96">
                  <c:v>-20.132818499999999</c:v>
                </c:pt>
                <c:pt idx="97">
                  <c:v>-19.061943499999998</c:v>
                </c:pt>
                <c:pt idx="98">
                  <c:v>-18.113433499999999</c:v>
                </c:pt>
                <c:pt idx="99">
                  <c:v>-17.290245500000001</c:v>
                </c:pt>
                <c:pt idx="100">
                  <c:v>-16.772336499999998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0.5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IF RL-LSLO 18 GHz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-17.703377</c:v>
                </c:pt>
                <c:pt idx="1">
                  <c:v>-17.335176000000001</c:v>
                </c:pt>
                <c:pt idx="2">
                  <c:v>-16.929787000000001</c:v>
                </c:pt>
                <c:pt idx="3">
                  <c:v>-16.521647999999999</c:v>
                </c:pt>
                <c:pt idx="4">
                  <c:v>-16.286169000000001</c:v>
                </c:pt>
                <c:pt idx="5">
                  <c:v>-16.0793</c:v>
                </c:pt>
                <c:pt idx="6">
                  <c:v>-16.015923999999998</c:v>
                </c:pt>
                <c:pt idx="7">
                  <c:v>-15.951695000000001</c:v>
                </c:pt>
                <c:pt idx="8">
                  <c:v>-15.724958000000001</c:v>
                </c:pt>
                <c:pt idx="9">
                  <c:v>-15.366745</c:v>
                </c:pt>
                <c:pt idx="10">
                  <c:v>-14.942299</c:v>
                </c:pt>
                <c:pt idx="11">
                  <c:v>-14.540656999999999</c:v>
                </c:pt>
                <c:pt idx="12">
                  <c:v>-14.227842000000001</c:v>
                </c:pt>
                <c:pt idx="13">
                  <c:v>-14.134695000000001</c:v>
                </c:pt>
                <c:pt idx="14">
                  <c:v>-14.156891999999999</c:v>
                </c:pt>
                <c:pt idx="15">
                  <c:v>-14.08785</c:v>
                </c:pt>
                <c:pt idx="16">
                  <c:v>-13.99783</c:v>
                </c:pt>
                <c:pt idx="17">
                  <c:v>-13.802315999999999</c:v>
                </c:pt>
                <c:pt idx="18">
                  <c:v>-13.535142</c:v>
                </c:pt>
                <c:pt idx="19">
                  <c:v>-13.3246</c:v>
                </c:pt>
                <c:pt idx="20">
                  <c:v>-13.218655999999999</c:v>
                </c:pt>
                <c:pt idx="21">
                  <c:v>-13.170127000000001</c:v>
                </c:pt>
                <c:pt idx="22">
                  <c:v>-13.18299</c:v>
                </c:pt>
                <c:pt idx="23">
                  <c:v>-13.136305</c:v>
                </c:pt>
                <c:pt idx="24">
                  <c:v>-12.960203999999999</c:v>
                </c:pt>
                <c:pt idx="25">
                  <c:v>-12.727745000000001</c:v>
                </c:pt>
                <c:pt idx="26">
                  <c:v>-12.438767</c:v>
                </c:pt>
                <c:pt idx="27">
                  <c:v>-12.167945</c:v>
                </c:pt>
                <c:pt idx="28">
                  <c:v>-12.050101</c:v>
                </c:pt>
                <c:pt idx="29">
                  <c:v>-12.073667</c:v>
                </c:pt>
                <c:pt idx="30">
                  <c:v>-12.109824</c:v>
                </c:pt>
                <c:pt idx="31">
                  <c:v>-12.139556000000001</c:v>
                </c:pt>
                <c:pt idx="32">
                  <c:v>-12.091804</c:v>
                </c:pt>
                <c:pt idx="33">
                  <c:v>-11.867010000000001</c:v>
                </c:pt>
                <c:pt idx="34">
                  <c:v>-11.589577999999999</c:v>
                </c:pt>
                <c:pt idx="35">
                  <c:v>-11.367336999999999</c:v>
                </c:pt>
                <c:pt idx="36">
                  <c:v>-11.171037999999999</c:v>
                </c:pt>
                <c:pt idx="37">
                  <c:v>-11.027167</c:v>
                </c:pt>
                <c:pt idx="38">
                  <c:v>-10.948221999999999</c:v>
                </c:pt>
                <c:pt idx="39">
                  <c:v>-10.796652999999999</c:v>
                </c:pt>
                <c:pt idx="40">
                  <c:v>-10.531064000000001</c:v>
                </c:pt>
                <c:pt idx="41">
                  <c:v>-10.269755999999999</c:v>
                </c:pt>
                <c:pt idx="42">
                  <c:v>-9.9952191999999993</c:v>
                </c:pt>
                <c:pt idx="43">
                  <c:v>-9.7269363000000002</c:v>
                </c:pt>
                <c:pt idx="44">
                  <c:v>-9.5651530999999999</c:v>
                </c:pt>
                <c:pt idx="45">
                  <c:v>-9.4875936999999997</c:v>
                </c:pt>
                <c:pt idx="46">
                  <c:v>-9.3667649999999991</c:v>
                </c:pt>
                <c:pt idx="47">
                  <c:v>-9.1895589999999991</c:v>
                </c:pt>
                <c:pt idx="48">
                  <c:v>-9.0021906000000005</c:v>
                </c:pt>
                <c:pt idx="49">
                  <c:v>-8.7561988999999993</c:v>
                </c:pt>
                <c:pt idx="50">
                  <c:v>-8.5107718000000006</c:v>
                </c:pt>
                <c:pt idx="51">
                  <c:v>-8.2959270000000007</c:v>
                </c:pt>
                <c:pt idx="52">
                  <c:v>-8.1142854999999994</c:v>
                </c:pt>
                <c:pt idx="53">
                  <c:v>-7.9181328000000004</c:v>
                </c:pt>
                <c:pt idx="54">
                  <c:v>-7.7119007000000002</c:v>
                </c:pt>
                <c:pt idx="55">
                  <c:v>-7.4429607000000004</c:v>
                </c:pt>
                <c:pt idx="56">
                  <c:v>-7.1586961999999996</c:v>
                </c:pt>
                <c:pt idx="57">
                  <c:v>-6.8835974000000002</c:v>
                </c:pt>
                <c:pt idx="58">
                  <c:v>-6.6220955999999997</c:v>
                </c:pt>
                <c:pt idx="59">
                  <c:v>-6.3838081000000004</c:v>
                </c:pt>
                <c:pt idx="60">
                  <c:v>-6.1813788000000001</c:v>
                </c:pt>
                <c:pt idx="61">
                  <c:v>-5.9766545000000004</c:v>
                </c:pt>
                <c:pt idx="62">
                  <c:v>-5.7378296999999998</c:v>
                </c:pt>
                <c:pt idx="63">
                  <c:v>-5.4900684000000002</c:v>
                </c:pt>
                <c:pt idx="64">
                  <c:v>-5.2483291999999997</c:v>
                </c:pt>
                <c:pt idx="65">
                  <c:v>-5.008616</c:v>
                </c:pt>
                <c:pt idx="66">
                  <c:v>-4.7747907999999999</c:v>
                </c:pt>
                <c:pt idx="67">
                  <c:v>-4.5681805999999998</c:v>
                </c:pt>
                <c:pt idx="68">
                  <c:v>-4.3625163999999996</c:v>
                </c:pt>
                <c:pt idx="69">
                  <c:v>-4.1450462000000003</c:v>
                </c:pt>
                <c:pt idx="70">
                  <c:v>-3.9346866999999999</c:v>
                </c:pt>
                <c:pt idx="71">
                  <c:v>-3.7318316</c:v>
                </c:pt>
                <c:pt idx="72">
                  <c:v>-3.5266616000000002</c:v>
                </c:pt>
                <c:pt idx="73">
                  <c:v>-3.3411970000000002</c:v>
                </c:pt>
                <c:pt idx="74">
                  <c:v>-3.174166</c:v>
                </c:pt>
                <c:pt idx="75">
                  <c:v>-3.0071496999999998</c:v>
                </c:pt>
                <c:pt idx="76">
                  <c:v>-2.8506520000000002</c:v>
                </c:pt>
                <c:pt idx="77">
                  <c:v>-2.7102430000000002</c:v>
                </c:pt>
                <c:pt idx="78">
                  <c:v>-2.5715816</c:v>
                </c:pt>
                <c:pt idx="79">
                  <c:v>-2.4375806</c:v>
                </c:pt>
                <c:pt idx="80">
                  <c:v>-2.3225666999999999</c:v>
                </c:pt>
                <c:pt idx="81">
                  <c:v>-2.2142643999999998</c:v>
                </c:pt>
                <c:pt idx="82">
                  <c:v>-2.1084660999999998</c:v>
                </c:pt>
                <c:pt idx="83">
                  <c:v>-2.0187073</c:v>
                </c:pt>
                <c:pt idx="84">
                  <c:v>-1.9384397</c:v>
                </c:pt>
                <c:pt idx="85">
                  <c:v>-1.8595074</c:v>
                </c:pt>
                <c:pt idx="86">
                  <c:v>-1.7936186000000001</c:v>
                </c:pt>
                <c:pt idx="87">
                  <c:v>-1.7369212999999999</c:v>
                </c:pt>
                <c:pt idx="88">
                  <c:v>-1.6816617</c:v>
                </c:pt>
                <c:pt idx="89">
                  <c:v>-1.6369332000000001</c:v>
                </c:pt>
                <c:pt idx="90">
                  <c:v>-1.6033421999999999</c:v>
                </c:pt>
                <c:pt idx="91">
                  <c:v>-1.5706906</c:v>
                </c:pt>
                <c:pt idx="92">
                  <c:v>-1.5456352</c:v>
                </c:pt>
                <c:pt idx="93">
                  <c:v>-1.5306519999999999</c:v>
                </c:pt>
                <c:pt idx="94">
                  <c:v>-1.5168585999999999</c:v>
                </c:pt>
                <c:pt idx="95">
                  <c:v>-1.5046040000000001</c:v>
                </c:pt>
                <c:pt idx="96">
                  <c:v>-1.5031991</c:v>
                </c:pt>
                <c:pt idx="97">
                  <c:v>-1.5044503</c:v>
                </c:pt>
                <c:pt idx="98">
                  <c:v>-1.5056016000000001</c:v>
                </c:pt>
                <c:pt idx="99">
                  <c:v>-1.5096847</c:v>
                </c:pt>
                <c:pt idx="100">
                  <c:v>-1.5154426999999999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v>IF RL-LSLO 18 GHz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Response'!$V$3:$V$103</c:f>
              <c:numCache>
                <c:formatCode>General</c:formatCode>
                <c:ptCount val="101"/>
                <c:pt idx="0">
                  <c:v>0.1</c:v>
                </c:pt>
                <c:pt idx="1">
                  <c:v>0.159</c:v>
                </c:pt>
                <c:pt idx="2">
                  <c:v>0.218</c:v>
                </c:pt>
                <c:pt idx="3">
                  <c:v>0.27700000000000002</c:v>
                </c:pt>
                <c:pt idx="4">
                  <c:v>0.33600000000000002</c:v>
                </c:pt>
                <c:pt idx="5">
                  <c:v>0.39500000000000002</c:v>
                </c:pt>
                <c:pt idx="6">
                  <c:v>0.45400000000000001</c:v>
                </c:pt>
                <c:pt idx="7">
                  <c:v>0.51300000000000001</c:v>
                </c:pt>
                <c:pt idx="8">
                  <c:v>0.57199999999999995</c:v>
                </c:pt>
                <c:pt idx="9">
                  <c:v>0.63100000000000001</c:v>
                </c:pt>
                <c:pt idx="10">
                  <c:v>0.69</c:v>
                </c:pt>
                <c:pt idx="11">
                  <c:v>0.749</c:v>
                </c:pt>
                <c:pt idx="12">
                  <c:v>0.80800000000000005</c:v>
                </c:pt>
                <c:pt idx="13">
                  <c:v>0.86699999999999999</c:v>
                </c:pt>
                <c:pt idx="14">
                  <c:v>0.92600000000000005</c:v>
                </c:pt>
                <c:pt idx="15">
                  <c:v>0.98499999999999999</c:v>
                </c:pt>
                <c:pt idx="16">
                  <c:v>1.044</c:v>
                </c:pt>
                <c:pt idx="17">
                  <c:v>1.103</c:v>
                </c:pt>
                <c:pt idx="18">
                  <c:v>1.1619999999999999</c:v>
                </c:pt>
                <c:pt idx="19">
                  <c:v>1.2210000000000001</c:v>
                </c:pt>
                <c:pt idx="20">
                  <c:v>1.28</c:v>
                </c:pt>
                <c:pt idx="21">
                  <c:v>1.339</c:v>
                </c:pt>
                <c:pt idx="22">
                  <c:v>1.3979999999999999</c:v>
                </c:pt>
                <c:pt idx="23">
                  <c:v>1.4570000000000001</c:v>
                </c:pt>
                <c:pt idx="24">
                  <c:v>1.516</c:v>
                </c:pt>
                <c:pt idx="25">
                  <c:v>1.575</c:v>
                </c:pt>
                <c:pt idx="26">
                  <c:v>1.6339999999999999</c:v>
                </c:pt>
                <c:pt idx="27">
                  <c:v>1.6930000000000001</c:v>
                </c:pt>
                <c:pt idx="28">
                  <c:v>1.752</c:v>
                </c:pt>
                <c:pt idx="29">
                  <c:v>1.8109999999999999</c:v>
                </c:pt>
                <c:pt idx="30">
                  <c:v>1.87</c:v>
                </c:pt>
                <c:pt idx="31">
                  <c:v>1.929</c:v>
                </c:pt>
                <c:pt idx="32">
                  <c:v>1.988</c:v>
                </c:pt>
                <c:pt idx="33">
                  <c:v>2.0470000000000002</c:v>
                </c:pt>
                <c:pt idx="34">
                  <c:v>2.1059999999999999</c:v>
                </c:pt>
                <c:pt idx="35">
                  <c:v>2.165</c:v>
                </c:pt>
                <c:pt idx="36">
                  <c:v>2.2240000000000002</c:v>
                </c:pt>
                <c:pt idx="37">
                  <c:v>2.2829999999999999</c:v>
                </c:pt>
                <c:pt idx="38">
                  <c:v>2.3420000000000001</c:v>
                </c:pt>
                <c:pt idx="39">
                  <c:v>2.4009999999999998</c:v>
                </c:pt>
                <c:pt idx="40">
                  <c:v>2.46</c:v>
                </c:pt>
                <c:pt idx="41">
                  <c:v>2.5190000000000001</c:v>
                </c:pt>
                <c:pt idx="42">
                  <c:v>2.5779999999999998</c:v>
                </c:pt>
                <c:pt idx="43">
                  <c:v>2.637</c:v>
                </c:pt>
                <c:pt idx="44">
                  <c:v>2.6960000000000002</c:v>
                </c:pt>
                <c:pt idx="45">
                  <c:v>2.7549999999999999</c:v>
                </c:pt>
                <c:pt idx="46">
                  <c:v>2.8140000000000001</c:v>
                </c:pt>
                <c:pt idx="47">
                  <c:v>2.8730000000000002</c:v>
                </c:pt>
                <c:pt idx="48">
                  <c:v>2.9319999999999999</c:v>
                </c:pt>
                <c:pt idx="49">
                  <c:v>2.9910000000000001</c:v>
                </c:pt>
                <c:pt idx="50">
                  <c:v>3.05</c:v>
                </c:pt>
                <c:pt idx="51">
                  <c:v>3.109</c:v>
                </c:pt>
                <c:pt idx="52">
                  <c:v>3.1680000000000001</c:v>
                </c:pt>
                <c:pt idx="53">
                  <c:v>3.2269999999999999</c:v>
                </c:pt>
                <c:pt idx="54">
                  <c:v>3.286</c:v>
                </c:pt>
                <c:pt idx="55">
                  <c:v>3.3450000000000002</c:v>
                </c:pt>
                <c:pt idx="56">
                  <c:v>3.4039999999999999</c:v>
                </c:pt>
                <c:pt idx="57">
                  <c:v>3.4630000000000001</c:v>
                </c:pt>
                <c:pt idx="58">
                  <c:v>3.5219999999999998</c:v>
                </c:pt>
                <c:pt idx="59">
                  <c:v>3.581</c:v>
                </c:pt>
                <c:pt idx="60">
                  <c:v>3.64</c:v>
                </c:pt>
                <c:pt idx="61">
                  <c:v>3.6989999999999998</c:v>
                </c:pt>
                <c:pt idx="62">
                  <c:v>3.758</c:v>
                </c:pt>
                <c:pt idx="63">
                  <c:v>3.8170000000000002</c:v>
                </c:pt>
                <c:pt idx="64">
                  <c:v>3.8759999999999999</c:v>
                </c:pt>
                <c:pt idx="65">
                  <c:v>3.9350000000000001</c:v>
                </c:pt>
                <c:pt idx="66">
                  <c:v>3.9940000000000002</c:v>
                </c:pt>
                <c:pt idx="67">
                  <c:v>4.0529999999999999</c:v>
                </c:pt>
                <c:pt idx="68">
                  <c:v>4.1120000000000001</c:v>
                </c:pt>
                <c:pt idx="69">
                  <c:v>4.1710000000000003</c:v>
                </c:pt>
                <c:pt idx="70">
                  <c:v>4.2300000000000004</c:v>
                </c:pt>
                <c:pt idx="71">
                  <c:v>4.2889999999999997</c:v>
                </c:pt>
                <c:pt idx="72">
                  <c:v>4.3479999999999999</c:v>
                </c:pt>
                <c:pt idx="73">
                  <c:v>4.407</c:v>
                </c:pt>
                <c:pt idx="74">
                  <c:v>4.4660000000000002</c:v>
                </c:pt>
                <c:pt idx="75">
                  <c:v>4.5250000000000004</c:v>
                </c:pt>
                <c:pt idx="76">
                  <c:v>4.5839999999999996</c:v>
                </c:pt>
                <c:pt idx="77">
                  <c:v>4.6429999999999998</c:v>
                </c:pt>
                <c:pt idx="78">
                  <c:v>4.702</c:v>
                </c:pt>
                <c:pt idx="79">
                  <c:v>4.7610000000000001</c:v>
                </c:pt>
                <c:pt idx="80">
                  <c:v>4.82</c:v>
                </c:pt>
                <c:pt idx="81">
                  <c:v>4.8789999999999996</c:v>
                </c:pt>
                <c:pt idx="82">
                  <c:v>4.9379999999999997</c:v>
                </c:pt>
                <c:pt idx="83">
                  <c:v>4.9969999999999999</c:v>
                </c:pt>
                <c:pt idx="84">
                  <c:v>5.056</c:v>
                </c:pt>
                <c:pt idx="85">
                  <c:v>5.1150000000000002</c:v>
                </c:pt>
                <c:pt idx="86">
                  <c:v>5.1740000000000004</c:v>
                </c:pt>
                <c:pt idx="87">
                  <c:v>5.2329999999999997</c:v>
                </c:pt>
                <c:pt idx="88">
                  <c:v>5.2919999999999998</c:v>
                </c:pt>
                <c:pt idx="89">
                  <c:v>5.351</c:v>
                </c:pt>
                <c:pt idx="90">
                  <c:v>5.41</c:v>
                </c:pt>
                <c:pt idx="91">
                  <c:v>5.4690000000000003</c:v>
                </c:pt>
                <c:pt idx="92">
                  <c:v>5.5279999999999996</c:v>
                </c:pt>
                <c:pt idx="93">
                  <c:v>5.5869999999999997</c:v>
                </c:pt>
                <c:pt idx="94">
                  <c:v>5.6459999999999999</c:v>
                </c:pt>
                <c:pt idx="95">
                  <c:v>5.7050000000000001</c:v>
                </c:pt>
                <c:pt idx="96">
                  <c:v>5.7640000000000002</c:v>
                </c:pt>
                <c:pt idx="97">
                  <c:v>5.8230000000000004</c:v>
                </c:pt>
                <c:pt idx="98">
                  <c:v>5.8819999999999997</c:v>
                </c:pt>
                <c:pt idx="99">
                  <c:v>5.9409999999999998</c:v>
                </c:pt>
                <c:pt idx="100">
                  <c:v>6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-22.046555000000001</c:v>
                </c:pt>
                <c:pt idx="1">
                  <c:v>-22.614699999999999</c:v>
                </c:pt>
                <c:pt idx="2">
                  <c:v>-23.367425999999998</c:v>
                </c:pt>
                <c:pt idx="3">
                  <c:v>-23.968397</c:v>
                </c:pt>
                <c:pt idx="4">
                  <c:v>-24.224867</c:v>
                </c:pt>
                <c:pt idx="5">
                  <c:v>-24.298565</c:v>
                </c:pt>
                <c:pt idx="6">
                  <c:v>-24.140855999999999</c:v>
                </c:pt>
                <c:pt idx="7">
                  <c:v>-23.822191</c:v>
                </c:pt>
                <c:pt idx="8">
                  <c:v>-23.81813</c:v>
                </c:pt>
                <c:pt idx="9">
                  <c:v>-23.734341000000001</c:v>
                </c:pt>
                <c:pt idx="10">
                  <c:v>-23.74971</c:v>
                </c:pt>
                <c:pt idx="11">
                  <c:v>-23.576635</c:v>
                </c:pt>
                <c:pt idx="12">
                  <c:v>-23.315165</c:v>
                </c:pt>
                <c:pt idx="13">
                  <c:v>-23.057625000000002</c:v>
                </c:pt>
                <c:pt idx="14">
                  <c:v>-23.131443000000001</c:v>
                </c:pt>
                <c:pt idx="15">
                  <c:v>-23.198502999999999</c:v>
                </c:pt>
                <c:pt idx="16">
                  <c:v>-23.183899</c:v>
                </c:pt>
                <c:pt idx="17">
                  <c:v>-23.016995999999999</c:v>
                </c:pt>
                <c:pt idx="18">
                  <c:v>-22.512588999999998</c:v>
                </c:pt>
                <c:pt idx="19">
                  <c:v>-21.748605999999999</c:v>
                </c:pt>
                <c:pt idx="20">
                  <c:v>-20.998911</c:v>
                </c:pt>
                <c:pt idx="21">
                  <c:v>-20.271183000000001</c:v>
                </c:pt>
                <c:pt idx="22">
                  <c:v>-19.583314999999999</c:v>
                </c:pt>
                <c:pt idx="23">
                  <c:v>-18.781248000000001</c:v>
                </c:pt>
                <c:pt idx="24">
                  <c:v>-17.918569999999999</c:v>
                </c:pt>
                <c:pt idx="25">
                  <c:v>-17.059732</c:v>
                </c:pt>
                <c:pt idx="26">
                  <c:v>-16.248390000000001</c:v>
                </c:pt>
                <c:pt idx="27">
                  <c:v>-15.543898</c:v>
                </c:pt>
                <c:pt idx="28">
                  <c:v>-15.012026000000001</c:v>
                </c:pt>
                <c:pt idx="29">
                  <c:v>-14.576696</c:v>
                </c:pt>
                <c:pt idx="30">
                  <c:v>-14.092843</c:v>
                </c:pt>
                <c:pt idx="31">
                  <c:v>-13.569345</c:v>
                </c:pt>
                <c:pt idx="32">
                  <c:v>-13.055192</c:v>
                </c:pt>
                <c:pt idx="33">
                  <c:v>-12.570449</c:v>
                </c:pt>
                <c:pt idx="34">
                  <c:v>-12.200418000000001</c:v>
                </c:pt>
                <c:pt idx="35">
                  <c:v>-11.911792</c:v>
                </c:pt>
                <c:pt idx="36">
                  <c:v>-11.650809000000001</c:v>
                </c:pt>
                <c:pt idx="37">
                  <c:v>-11.307995999999999</c:v>
                </c:pt>
                <c:pt idx="38">
                  <c:v>-10.916523</c:v>
                </c:pt>
                <c:pt idx="39">
                  <c:v>-10.494709</c:v>
                </c:pt>
                <c:pt idx="40">
                  <c:v>-10.096887000000001</c:v>
                </c:pt>
                <c:pt idx="41">
                  <c:v>-9.7612400000000008</c:v>
                </c:pt>
                <c:pt idx="42">
                  <c:v>-9.5106134000000004</c:v>
                </c:pt>
                <c:pt idx="43">
                  <c:v>-9.3115635000000001</c:v>
                </c:pt>
                <c:pt idx="44">
                  <c:v>-9.0761603999999991</c:v>
                </c:pt>
                <c:pt idx="45">
                  <c:v>-8.7819538000000001</c:v>
                </c:pt>
                <c:pt idx="46">
                  <c:v>-8.4624023000000008</c:v>
                </c:pt>
                <c:pt idx="47">
                  <c:v>-8.1536579000000007</c:v>
                </c:pt>
                <c:pt idx="48">
                  <c:v>-7.8800739999999996</c:v>
                </c:pt>
                <c:pt idx="49">
                  <c:v>-7.6597394999999997</c:v>
                </c:pt>
                <c:pt idx="50">
                  <c:v>-7.4546437000000001</c:v>
                </c:pt>
                <c:pt idx="51">
                  <c:v>-7.2580261000000004</c:v>
                </c:pt>
                <c:pt idx="52">
                  <c:v>-7.0723342999999996</c:v>
                </c:pt>
                <c:pt idx="53">
                  <c:v>-6.8939772000000001</c:v>
                </c:pt>
                <c:pt idx="54">
                  <c:v>-6.7004104</c:v>
                </c:pt>
                <c:pt idx="55">
                  <c:v>-6.5278238999999996</c:v>
                </c:pt>
                <c:pt idx="56">
                  <c:v>-6.3765397000000004</c:v>
                </c:pt>
                <c:pt idx="57">
                  <c:v>-6.2342854000000001</c:v>
                </c:pt>
                <c:pt idx="58">
                  <c:v>-6.1011709999999999</c:v>
                </c:pt>
                <c:pt idx="59">
                  <c:v>-5.9762329999999997</c:v>
                </c:pt>
                <c:pt idx="60">
                  <c:v>-5.8390388</c:v>
                </c:pt>
                <c:pt idx="61">
                  <c:v>-5.6863121999999997</c:v>
                </c:pt>
                <c:pt idx="62">
                  <c:v>-5.5303453999999999</c:v>
                </c:pt>
                <c:pt idx="63">
                  <c:v>-5.3657655999999996</c:v>
                </c:pt>
                <c:pt idx="64">
                  <c:v>-5.1926603</c:v>
                </c:pt>
                <c:pt idx="65">
                  <c:v>-5.0244312000000004</c:v>
                </c:pt>
                <c:pt idx="66">
                  <c:v>-4.8614639999999998</c:v>
                </c:pt>
                <c:pt idx="67">
                  <c:v>-4.6964641</c:v>
                </c:pt>
                <c:pt idx="68">
                  <c:v>-4.5365495999999998</c:v>
                </c:pt>
                <c:pt idx="69">
                  <c:v>-4.3825954999999999</c:v>
                </c:pt>
                <c:pt idx="70">
                  <c:v>-4.2284769999999998</c:v>
                </c:pt>
                <c:pt idx="71">
                  <c:v>-4.0698632999999997</c:v>
                </c:pt>
                <c:pt idx="72">
                  <c:v>-3.9050403</c:v>
                </c:pt>
                <c:pt idx="73">
                  <c:v>-3.7294084999999999</c:v>
                </c:pt>
                <c:pt idx="74">
                  <c:v>-3.5492461</c:v>
                </c:pt>
                <c:pt idx="75">
                  <c:v>-3.3670949999999999</c:v>
                </c:pt>
                <c:pt idx="76">
                  <c:v>-3.1865171999999999</c:v>
                </c:pt>
                <c:pt idx="77">
                  <c:v>-3.0139822999999999</c:v>
                </c:pt>
                <c:pt idx="78">
                  <c:v>-2.8551388000000002</c:v>
                </c:pt>
                <c:pt idx="79">
                  <c:v>-2.7028284</c:v>
                </c:pt>
                <c:pt idx="80">
                  <c:v>-2.5587232000000002</c:v>
                </c:pt>
                <c:pt idx="81">
                  <c:v>-2.4217517000000002</c:v>
                </c:pt>
                <c:pt idx="82">
                  <c:v>-2.2949286</c:v>
                </c:pt>
                <c:pt idx="83">
                  <c:v>-2.1761732</c:v>
                </c:pt>
                <c:pt idx="84">
                  <c:v>-2.0718228999999999</c:v>
                </c:pt>
                <c:pt idx="85">
                  <c:v>-1.9747123</c:v>
                </c:pt>
                <c:pt idx="86">
                  <c:v>-1.888279</c:v>
                </c:pt>
                <c:pt idx="87">
                  <c:v>-1.8091316</c:v>
                </c:pt>
                <c:pt idx="88">
                  <c:v>-1.7418661</c:v>
                </c:pt>
                <c:pt idx="89">
                  <c:v>-1.6834965</c:v>
                </c:pt>
                <c:pt idx="90">
                  <c:v>-1.6341041000000001</c:v>
                </c:pt>
                <c:pt idx="91">
                  <c:v>-1.5929308</c:v>
                </c:pt>
                <c:pt idx="92">
                  <c:v>-1.5618272</c:v>
                </c:pt>
                <c:pt idx="93">
                  <c:v>-1.5363294000000001</c:v>
                </c:pt>
                <c:pt idx="94">
                  <c:v>-1.5156642</c:v>
                </c:pt>
                <c:pt idx="95">
                  <c:v>-1.5002622999999999</c:v>
                </c:pt>
                <c:pt idx="96">
                  <c:v>-1.4900464</c:v>
                </c:pt>
                <c:pt idx="97">
                  <c:v>-1.4826756999999999</c:v>
                </c:pt>
                <c:pt idx="98">
                  <c:v>-1.4786195</c:v>
                </c:pt>
                <c:pt idx="99">
                  <c:v>-1.4771508</c:v>
                </c:pt>
                <c:pt idx="100">
                  <c:v>-1.4770756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6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1"/>
      </c:valAx>
      <c:valAx>
        <c:axId val="11627430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2476905933427924"/>
          <c:y val="0.69222826154426986"/>
          <c:w val="0.51389494002361769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-24.857244000000001</c:v>
                </c:pt>
                <c:pt idx="1">
                  <c:v>-24.678609999999999</c:v>
                </c:pt>
                <c:pt idx="2">
                  <c:v>-24.507802999999999</c:v>
                </c:pt>
                <c:pt idx="3">
                  <c:v>-24.335844000000002</c:v>
                </c:pt>
                <c:pt idx="4">
                  <c:v>-24.190428000000001</c:v>
                </c:pt>
                <c:pt idx="5">
                  <c:v>-24.200882</c:v>
                </c:pt>
                <c:pt idx="6">
                  <c:v>-24.313330000000001</c:v>
                </c:pt>
                <c:pt idx="7">
                  <c:v>-24.405215999999999</c:v>
                </c:pt>
                <c:pt idx="8">
                  <c:v>-24.596104</c:v>
                </c:pt>
                <c:pt idx="9">
                  <c:v>-24.774329999999999</c:v>
                </c:pt>
                <c:pt idx="10">
                  <c:v>-24.913982000000001</c:v>
                </c:pt>
                <c:pt idx="11">
                  <c:v>-25.051684999999999</c:v>
                </c:pt>
                <c:pt idx="12">
                  <c:v>-25.179870999999999</c:v>
                </c:pt>
                <c:pt idx="13">
                  <c:v>-25.150528000000001</c:v>
                </c:pt>
                <c:pt idx="14">
                  <c:v>-25.152016</c:v>
                </c:pt>
                <c:pt idx="15">
                  <c:v>-25.194025</c:v>
                </c:pt>
                <c:pt idx="16">
                  <c:v>-25.203033000000001</c:v>
                </c:pt>
                <c:pt idx="17">
                  <c:v>-25.249161000000001</c:v>
                </c:pt>
                <c:pt idx="18">
                  <c:v>-25.358608</c:v>
                </c:pt>
                <c:pt idx="19">
                  <c:v>-25.473939999999999</c:v>
                </c:pt>
                <c:pt idx="20">
                  <c:v>-25.587292000000001</c:v>
                </c:pt>
                <c:pt idx="21">
                  <c:v>-25.632618000000001</c:v>
                </c:pt>
                <c:pt idx="22">
                  <c:v>-25.590540000000001</c:v>
                </c:pt>
                <c:pt idx="23">
                  <c:v>-25.731995000000001</c:v>
                </c:pt>
                <c:pt idx="24">
                  <c:v>-25.938590999999999</c:v>
                </c:pt>
                <c:pt idx="25">
                  <c:v>-26.183996</c:v>
                </c:pt>
                <c:pt idx="26">
                  <c:v>-26.626158</c:v>
                </c:pt>
                <c:pt idx="27">
                  <c:v>-27.440687</c:v>
                </c:pt>
                <c:pt idx="28">
                  <c:v>-28.296666999999999</c:v>
                </c:pt>
                <c:pt idx="29">
                  <c:v>-29.386960999999999</c:v>
                </c:pt>
                <c:pt idx="30">
                  <c:v>-30.798582</c:v>
                </c:pt>
                <c:pt idx="31">
                  <c:v>-32.593155000000003</c:v>
                </c:pt>
                <c:pt idx="32">
                  <c:v>-34.705460000000002</c:v>
                </c:pt>
                <c:pt idx="33">
                  <c:v>-37.299995000000003</c:v>
                </c:pt>
                <c:pt idx="34">
                  <c:v>-40.175522000000001</c:v>
                </c:pt>
                <c:pt idx="35">
                  <c:v>-42.485923999999997</c:v>
                </c:pt>
                <c:pt idx="36">
                  <c:v>-43.858711</c:v>
                </c:pt>
                <c:pt idx="37">
                  <c:v>-44.116348000000002</c:v>
                </c:pt>
                <c:pt idx="38">
                  <c:v>-43.448276999999997</c:v>
                </c:pt>
                <c:pt idx="39">
                  <c:v>-41.886909000000003</c:v>
                </c:pt>
                <c:pt idx="40">
                  <c:v>-40.315505999999999</c:v>
                </c:pt>
                <c:pt idx="41">
                  <c:v>-38.956482000000001</c:v>
                </c:pt>
                <c:pt idx="42">
                  <c:v>-38.016768999999996</c:v>
                </c:pt>
                <c:pt idx="43">
                  <c:v>-37.135544000000003</c:v>
                </c:pt>
                <c:pt idx="44">
                  <c:v>-36.514091000000001</c:v>
                </c:pt>
                <c:pt idx="45">
                  <c:v>-35.884174000000002</c:v>
                </c:pt>
                <c:pt idx="46">
                  <c:v>-35.366622999999997</c:v>
                </c:pt>
                <c:pt idx="47">
                  <c:v>-34.800507000000003</c:v>
                </c:pt>
                <c:pt idx="48">
                  <c:v>-34.371364999999997</c:v>
                </c:pt>
                <c:pt idx="49">
                  <c:v>-33.900478</c:v>
                </c:pt>
                <c:pt idx="50">
                  <c:v>-33.534503999999998</c:v>
                </c:pt>
                <c:pt idx="51">
                  <c:v>-33.215938999999999</c:v>
                </c:pt>
                <c:pt idx="52">
                  <c:v>-33.012690999999997</c:v>
                </c:pt>
                <c:pt idx="53">
                  <c:v>-32.823559000000003</c:v>
                </c:pt>
                <c:pt idx="54">
                  <c:v>-32.630088999999998</c:v>
                </c:pt>
                <c:pt idx="55">
                  <c:v>-32.519053999999997</c:v>
                </c:pt>
                <c:pt idx="56">
                  <c:v>-32.388069000000002</c:v>
                </c:pt>
                <c:pt idx="57">
                  <c:v>-32.312438999999998</c:v>
                </c:pt>
                <c:pt idx="58">
                  <c:v>-32.219597</c:v>
                </c:pt>
                <c:pt idx="59">
                  <c:v>-32.226326</c:v>
                </c:pt>
                <c:pt idx="60">
                  <c:v>-32.164185000000003</c:v>
                </c:pt>
                <c:pt idx="61">
                  <c:v>-32.149635000000004</c:v>
                </c:pt>
                <c:pt idx="62">
                  <c:v>-32.103062000000001</c:v>
                </c:pt>
                <c:pt idx="63">
                  <c:v>-32.019317999999998</c:v>
                </c:pt>
                <c:pt idx="64">
                  <c:v>-31.983736</c:v>
                </c:pt>
                <c:pt idx="65">
                  <c:v>-31.908777000000001</c:v>
                </c:pt>
                <c:pt idx="66">
                  <c:v>-31.898346</c:v>
                </c:pt>
                <c:pt idx="67">
                  <c:v>-31.799638999999999</c:v>
                </c:pt>
                <c:pt idx="68">
                  <c:v>-31.795116</c:v>
                </c:pt>
                <c:pt idx="69">
                  <c:v>-31.678705000000001</c:v>
                </c:pt>
                <c:pt idx="70">
                  <c:v>-31.690266000000001</c:v>
                </c:pt>
                <c:pt idx="71">
                  <c:v>-31.600628</c:v>
                </c:pt>
                <c:pt idx="72">
                  <c:v>-31.571928</c:v>
                </c:pt>
                <c:pt idx="73">
                  <c:v>-31.508859999999999</c:v>
                </c:pt>
                <c:pt idx="74">
                  <c:v>-31.458407999999999</c:v>
                </c:pt>
                <c:pt idx="75">
                  <c:v>-31.362946000000001</c:v>
                </c:pt>
                <c:pt idx="76">
                  <c:v>-31.270078999999999</c:v>
                </c:pt>
                <c:pt idx="77">
                  <c:v>-31.19462</c:v>
                </c:pt>
                <c:pt idx="78">
                  <c:v>-31.092327000000001</c:v>
                </c:pt>
                <c:pt idx="79">
                  <c:v>-31.024761000000002</c:v>
                </c:pt>
                <c:pt idx="80">
                  <c:v>-30.923408999999999</c:v>
                </c:pt>
                <c:pt idx="81">
                  <c:v>-30.841234</c:v>
                </c:pt>
                <c:pt idx="82">
                  <c:v>-30.742577000000001</c:v>
                </c:pt>
                <c:pt idx="83">
                  <c:v>-30.660252</c:v>
                </c:pt>
                <c:pt idx="84">
                  <c:v>-30.583561</c:v>
                </c:pt>
                <c:pt idx="85">
                  <c:v>-30.539783</c:v>
                </c:pt>
                <c:pt idx="86">
                  <c:v>-30.505299000000001</c:v>
                </c:pt>
                <c:pt idx="87">
                  <c:v>-30.474318</c:v>
                </c:pt>
                <c:pt idx="88">
                  <c:v>-30.460191999999999</c:v>
                </c:pt>
                <c:pt idx="89">
                  <c:v>-30.436540999999998</c:v>
                </c:pt>
                <c:pt idx="90">
                  <c:v>-30.403254</c:v>
                </c:pt>
                <c:pt idx="91">
                  <c:v>-30.392164000000001</c:v>
                </c:pt>
                <c:pt idx="92">
                  <c:v>-30.345552000000001</c:v>
                </c:pt>
                <c:pt idx="93">
                  <c:v>-30.340685000000001</c:v>
                </c:pt>
                <c:pt idx="94">
                  <c:v>-30.312462</c:v>
                </c:pt>
                <c:pt idx="95">
                  <c:v>-30.304544</c:v>
                </c:pt>
                <c:pt idx="96">
                  <c:v>-30.278245999999999</c:v>
                </c:pt>
                <c:pt idx="97">
                  <c:v>-30.477373</c:v>
                </c:pt>
                <c:pt idx="98">
                  <c:v>-30.608746</c:v>
                </c:pt>
                <c:pt idx="99">
                  <c:v>-30.738146</c:v>
                </c:pt>
                <c:pt idx="100">
                  <c:v>-30.844318000000001</c:v>
                </c:pt>
                <c:pt idx="101">
                  <c:v>-31.018909000000001</c:v>
                </c:pt>
                <c:pt idx="102">
                  <c:v>-30.945484</c:v>
                </c:pt>
                <c:pt idx="103">
                  <c:v>-30.853688999999999</c:v>
                </c:pt>
                <c:pt idx="104">
                  <c:v>-30.909420000000001</c:v>
                </c:pt>
                <c:pt idx="105">
                  <c:v>-30.885956</c:v>
                </c:pt>
                <c:pt idx="106">
                  <c:v>-30.730723999999999</c:v>
                </c:pt>
                <c:pt idx="107">
                  <c:v>-30.642541999999999</c:v>
                </c:pt>
                <c:pt idx="108">
                  <c:v>-30.540044999999999</c:v>
                </c:pt>
                <c:pt idx="109">
                  <c:v>-30.236664000000001</c:v>
                </c:pt>
                <c:pt idx="110">
                  <c:v>-30.045134000000001</c:v>
                </c:pt>
                <c:pt idx="111">
                  <c:v>-29.624334000000001</c:v>
                </c:pt>
                <c:pt idx="112">
                  <c:v>-29.308653</c:v>
                </c:pt>
                <c:pt idx="113">
                  <c:v>-28.846664000000001</c:v>
                </c:pt>
                <c:pt idx="114">
                  <c:v>-28.491671</c:v>
                </c:pt>
                <c:pt idx="115">
                  <c:v>-28.023046000000001</c:v>
                </c:pt>
                <c:pt idx="116">
                  <c:v>-27.792657999999999</c:v>
                </c:pt>
                <c:pt idx="117">
                  <c:v>-27.439060000000001</c:v>
                </c:pt>
                <c:pt idx="118">
                  <c:v>-27.295908000000001</c:v>
                </c:pt>
                <c:pt idx="119">
                  <c:v>-27.065359000000001</c:v>
                </c:pt>
                <c:pt idx="120">
                  <c:v>-26.904982</c:v>
                </c:pt>
                <c:pt idx="121">
                  <c:v>-26.974874</c:v>
                </c:pt>
                <c:pt idx="122">
                  <c:v>-27.158186000000001</c:v>
                </c:pt>
                <c:pt idx="123">
                  <c:v>-27.375903999999998</c:v>
                </c:pt>
                <c:pt idx="124">
                  <c:v>-27.673061000000001</c:v>
                </c:pt>
                <c:pt idx="125">
                  <c:v>-28.090600999999999</c:v>
                </c:pt>
                <c:pt idx="126">
                  <c:v>-28.356097999999999</c:v>
                </c:pt>
                <c:pt idx="127">
                  <c:v>-28.56765</c:v>
                </c:pt>
                <c:pt idx="128">
                  <c:v>-28.783698999999999</c:v>
                </c:pt>
                <c:pt idx="129">
                  <c:v>-29.0075</c:v>
                </c:pt>
                <c:pt idx="130">
                  <c:v>-29.165376999999999</c:v>
                </c:pt>
                <c:pt idx="131">
                  <c:v>-29.345051000000002</c:v>
                </c:pt>
                <c:pt idx="132">
                  <c:v>-29.554259999999999</c:v>
                </c:pt>
                <c:pt idx="133">
                  <c:v>-29.767358999999999</c:v>
                </c:pt>
                <c:pt idx="134">
                  <c:v>-29.993307000000001</c:v>
                </c:pt>
                <c:pt idx="135">
                  <c:v>-30.246327999999998</c:v>
                </c:pt>
                <c:pt idx="136">
                  <c:v>-30.495674000000001</c:v>
                </c:pt>
                <c:pt idx="137">
                  <c:v>-30.689191999999998</c:v>
                </c:pt>
                <c:pt idx="138">
                  <c:v>-30.794461999999999</c:v>
                </c:pt>
                <c:pt idx="139">
                  <c:v>-30.861747999999999</c:v>
                </c:pt>
                <c:pt idx="140">
                  <c:v>-30.838263999999999</c:v>
                </c:pt>
                <c:pt idx="141">
                  <c:v>-30.712016999999999</c:v>
                </c:pt>
                <c:pt idx="142">
                  <c:v>-30.592061999999999</c:v>
                </c:pt>
                <c:pt idx="143">
                  <c:v>-30.485928000000001</c:v>
                </c:pt>
                <c:pt idx="144">
                  <c:v>-30.356316</c:v>
                </c:pt>
                <c:pt idx="145">
                  <c:v>-30.269342000000002</c:v>
                </c:pt>
                <c:pt idx="146">
                  <c:v>-30.300795000000001</c:v>
                </c:pt>
                <c:pt idx="147">
                  <c:v>-30.344277999999999</c:v>
                </c:pt>
                <c:pt idx="148">
                  <c:v>-30.375778</c:v>
                </c:pt>
                <c:pt idx="149">
                  <c:v>-30.507826000000001</c:v>
                </c:pt>
                <c:pt idx="150">
                  <c:v>-30.701998</c:v>
                </c:pt>
                <c:pt idx="151">
                  <c:v>-30.895831999999999</c:v>
                </c:pt>
                <c:pt idx="152">
                  <c:v>-31.065622000000001</c:v>
                </c:pt>
                <c:pt idx="153">
                  <c:v>-31.21331</c:v>
                </c:pt>
                <c:pt idx="154">
                  <c:v>-31.200796</c:v>
                </c:pt>
                <c:pt idx="155">
                  <c:v>-31.352518</c:v>
                </c:pt>
                <c:pt idx="156">
                  <c:v>-31.392567</c:v>
                </c:pt>
                <c:pt idx="157">
                  <c:v>-31.255844</c:v>
                </c:pt>
                <c:pt idx="158">
                  <c:v>-30.768332000000001</c:v>
                </c:pt>
                <c:pt idx="159">
                  <c:v>-30.715751999999998</c:v>
                </c:pt>
                <c:pt idx="160">
                  <c:v>-30.526436</c:v>
                </c:pt>
                <c:pt idx="161">
                  <c:v>-30.420555</c:v>
                </c:pt>
                <c:pt idx="162">
                  <c:v>-30.495032999999999</c:v>
                </c:pt>
                <c:pt idx="163">
                  <c:v>-30.990266999999999</c:v>
                </c:pt>
                <c:pt idx="164">
                  <c:v>-31.151980999999999</c:v>
                </c:pt>
                <c:pt idx="165">
                  <c:v>-31.178367999999999</c:v>
                </c:pt>
                <c:pt idx="166">
                  <c:v>-31.227886000000002</c:v>
                </c:pt>
                <c:pt idx="167">
                  <c:v>-31.240857999999999</c:v>
                </c:pt>
                <c:pt idx="168">
                  <c:v>-31.074003000000001</c:v>
                </c:pt>
                <c:pt idx="169">
                  <c:v>-30.854156</c:v>
                </c:pt>
                <c:pt idx="170">
                  <c:v>-30.629104999999999</c:v>
                </c:pt>
                <c:pt idx="171">
                  <c:v>-30.276326999999998</c:v>
                </c:pt>
                <c:pt idx="172">
                  <c:v>-29.931376</c:v>
                </c:pt>
                <c:pt idx="173">
                  <c:v>-29.686543</c:v>
                </c:pt>
                <c:pt idx="174">
                  <c:v>-29.426102</c:v>
                </c:pt>
                <c:pt idx="175">
                  <c:v>-29.200481</c:v>
                </c:pt>
                <c:pt idx="176">
                  <c:v>-29.033224000000001</c:v>
                </c:pt>
                <c:pt idx="177">
                  <c:v>-28.850636000000002</c:v>
                </c:pt>
                <c:pt idx="178">
                  <c:v>-28.692602000000001</c:v>
                </c:pt>
                <c:pt idx="179">
                  <c:v>-28.620460999999999</c:v>
                </c:pt>
                <c:pt idx="180">
                  <c:v>-28.583490000000001</c:v>
                </c:pt>
                <c:pt idx="181">
                  <c:v>-28.610132</c:v>
                </c:pt>
                <c:pt idx="182">
                  <c:v>-28.661598000000001</c:v>
                </c:pt>
                <c:pt idx="183">
                  <c:v>-28.732529</c:v>
                </c:pt>
                <c:pt idx="184">
                  <c:v>-28.790545999999999</c:v>
                </c:pt>
                <c:pt idx="185">
                  <c:v>-28.866375000000001</c:v>
                </c:pt>
                <c:pt idx="186">
                  <c:v>-28.900442000000002</c:v>
                </c:pt>
                <c:pt idx="187">
                  <c:v>-28.962095000000001</c:v>
                </c:pt>
                <c:pt idx="188">
                  <c:v>-29.066063</c:v>
                </c:pt>
                <c:pt idx="189">
                  <c:v>-29.173355000000001</c:v>
                </c:pt>
                <c:pt idx="190">
                  <c:v>-29.251145999999999</c:v>
                </c:pt>
                <c:pt idx="191">
                  <c:v>-29.336655</c:v>
                </c:pt>
                <c:pt idx="192">
                  <c:v>-29.448029999999999</c:v>
                </c:pt>
                <c:pt idx="193">
                  <c:v>-29.538187000000001</c:v>
                </c:pt>
                <c:pt idx="194">
                  <c:v>-29.603064</c:v>
                </c:pt>
                <c:pt idx="195">
                  <c:v>-29.660070000000001</c:v>
                </c:pt>
                <c:pt idx="196">
                  <c:v>-29.721471999999999</c:v>
                </c:pt>
                <c:pt idx="197">
                  <c:v>-29.756767</c:v>
                </c:pt>
                <c:pt idx="198">
                  <c:v>-29.796990999999998</c:v>
                </c:pt>
                <c:pt idx="199">
                  <c:v>-29.839835999999998</c:v>
                </c:pt>
                <c:pt idx="200">
                  <c:v>-29.878682999999999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26-407A-A578-F0807B1A2F67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1</c:v>
                </c:pt>
                <c:pt idx="1">
                  <c:v>1.1274999999999999</c:v>
                </c:pt>
                <c:pt idx="2">
                  <c:v>1.2549999999999999</c:v>
                </c:pt>
                <c:pt idx="3">
                  <c:v>1.3825000000000001</c:v>
                </c:pt>
                <c:pt idx="4">
                  <c:v>1.51</c:v>
                </c:pt>
                <c:pt idx="5">
                  <c:v>1.6375</c:v>
                </c:pt>
                <c:pt idx="6">
                  <c:v>1.7649999999999999</c:v>
                </c:pt>
                <c:pt idx="7">
                  <c:v>1.8925000000000001</c:v>
                </c:pt>
                <c:pt idx="8">
                  <c:v>2.02</c:v>
                </c:pt>
                <c:pt idx="9">
                  <c:v>2.1475</c:v>
                </c:pt>
                <c:pt idx="10">
                  <c:v>2.2749999999999999</c:v>
                </c:pt>
                <c:pt idx="11">
                  <c:v>2.4024999999999999</c:v>
                </c:pt>
                <c:pt idx="12">
                  <c:v>2.5299999999999998</c:v>
                </c:pt>
                <c:pt idx="13">
                  <c:v>2.6575000000000002</c:v>
                </c:pt>
                <c:pt idx="14">
                  <c:v>2.7850000000000001</c:v>
                </c:pt>
                <c:pt idx="15">
                  <c:v>2.9125000000000001</c:v>
                </c:pt>
                <c:pt idx="16">
                  <c:v>3.04</c:v>
                </c:pt>
                <c:pt idx="17">
                  <c:v>3.1675</c:v>
                </c:pt>
                <c:pt idx="18">
                  <c:v>3.2949999999999999</c:v>
                </c:pt>
                <c:pt idx="19">
                  <c:v>3.4224999999999999</c:v>
                </c:pt>
                <c:pt idx="20">
                  <c:v>3.55</c:v>
                </c:pt>
                <c:pt idx="21">
                  <c:v>3.6775000000000002</c:v>
                </c:pt>
                <c:pt idx="22">
                  <c:v>3.8050000000000002</c:v>
                </c:pt>
                <c:pt idx="23">
                  <c:v>3.9325000000000001</c:v>
                </c:pt>
                <c:pt idx="24">
                  <c:v>4.0599999999999996</c:v>
                </c:pt>
                <c:pt idx="25">
                  <c:v>4.1875</c:v>
                </c:pt>
                <c:pt idx="26">
                  <c:v>4.3150000000000004</c:v>
                </c:pt>
                <c:pt idx="27">
                  <c:v>4.4424999999999999</c:v>
                </c:pt>
                <c:pt idx="28">
                  <c:v>4.57</c:v>
                </c:pt>
                <c:pt idx="29">
                  <c:v>4.6974999999999998</c:v>
                </c:pt>
                <c:pt idx="30">
                  <c:v>4.8250000000000002</c:v>
                </c:pt>
                <c:pt idx="31">
                  <c:v>4.9524999999999997</c:v>
                </c:pt>
                <c:pt idx="32">
                  <c:v>5.08</c:v>
                </c:pt>
                <c:pt idx="33">
                  <c:v>5.2074999999999996</c:v>
                </c:pt>
                <c:pt idx="34">
                  <c:v>5.335</c:v>
                </c:pt>
                <c:pt idx="35">
                  <c:v>5.4625000000000004</c:v>
                </c:pt>
                <c:pt idx="36">
                  <c:v>5.59</c:v>
                </c:pt>
                <c:pt idx="37">
                  <c:v>5.7175000000000002</c:v>
                </c:pt>
                <c:pt idx="38">
                  <c:v>5.8449999999999998</c:v>
                </c:pt>
                <c:pt idx="39">
                  <c:v>5.9725000000000001</c:v>
                </c:pt>
                <c:pt idx="40">
                  <c:v>6.1</c:v>
                </c:pt>
                <c:pt idx="41">
                  <c:v>6.2275</c:v>
                </c:pt>
                <c:pt idx="42">
                  <c:v>6.3550000000000004</c:v>
                </c:pt>
                <c:pt idx="43">
                  <c:v>6.4824999999999999</c:v>
                </c:pt>
                <c:pt idx="44">
                  <c:v>6.61</c:v>
                </c:pt>
                <c:pt idx="45">
                  <c:v>6.7374999999999998</c:v>
                </c:pt>
                <c:pt idx="46">
                  <c:v>6.8650000000000002</c:v>
                </c:pt>
                <c:pt idx="47">
                  <c:v>6.9924999999999997</c:v>
                </c:pt>
                <c:pt idx="48">
                  <c:v>7.12</c:v>
                </c:pt>
                <c:pt idx="49">
                  <c:v>7.2474999999999996</c:v>
                </c:pt>
                <c:pt idx="50">
                  <c:v>7.375</c:v>
                </c:pt>
                <c:pt idx="51">
                  <c:v>7.5025000000000004</c:v>
                </c:pt>
                <c:pt idx="52">
                  <c:v>7.63</c:v>
                </c:pt>
                <c:pt idx="53">
                  <c:v>7.7575000000000003</c:v>
                </c:pt>
                <c:pt idx="54">
                  <c:v>7.8849999999999998</c:v>
                </c:pt>
                <c:pt idx="55">
                  <c:v>8.0124999999999993</c:v>
                </c:pt>
                <c:pt idx="56">
                  <c:v>8.14</c:v>
                </c:pt>
                <c:pt idx="57">
                  <c:v>8.2675000000000001</c:v>
                </c:pt>
                <c:pt idx="58">
                  <c:v>8.3949999999999996</c:v>
                </c:pt>
                <c:pt idx="59">
                  <c:v>8.5225000000000009</c:v>
                </c:pt>
                <c:pt idx="60">
                  <c:v>8.65</c:v>
                </c:pt>
                <c:pt idx="61">
                  <c:v>8.7774999999999999</c:v>
                </c:pt>
                <c:pt idx="62">
                  <c:v>8.9049999999999994</c:v>
                </c:pt>
                <c:pt idx="63">
                  <c:v>9.0325000000000006</c:v>
                </c:pt>
                <c:pt idx="64">
                  <c:v>9.16</c:v>
                </c:pt>
                <c:pt idx="65">
                  <c:v>9.2874999999999996</c:v>
                </c:pt>
                <c:pt idx="66">
                  <c:v>9.4149999999999991</c:v>
                </c:pt>
                <c:pt idx="67">
                  <c:v>9.5425000000000004</c:v>
                </c:pt>
                <c:pt idx="68">
                  <c:v>9.67</c:v>
                </c:pt>
                <c:pt idx="69">
                  <c:v>9.7974999999999994</c:v>
                </c:pt>
                <c:pt idx="70">
                  <c:v>9.9250000000000007</c:v>
                </c:pt>
                <c:pt idx="71">
                  <c:v>10.0525</c:v>
                </c:pt>
                <c:pt idx="72">
                  <c:v>10.18</c:v>
                </c:pt>
                <c:pt idx="73">
                  <c:v>10.307499999999999</c:v>
                </c:pt>
                <c:pt idx="74">
                  <c:v>10.435</c:v>
                </c:pt>
                <c:pt idx="75">
                  <c:v>10.5625</c:v>
                </c:pt>
                <c:pt idx="76">
                  <c:v>10.69</c:v>
                </c:pt>
                <c:pt idx="77">
                  <c:v>10.817500000000001</c:v>
                </c:pt>
                <c:pt idx="78">
                  <c:v>10.945</c:v>
                </c:pt>
                <c:pt idx="79">
                  <c:v>11.0725</c:v>
                </c:pt>
                <c:pt idx="80">
                  <c:v>11.2</c:v>
                </c:pt>
                <c:pt idx="81">
                  <c:v>11.327500000000001</c:v>
                </c:pt>
                <c:pt idx="82">
                  <c:v>11.455</c:v>
                </c:pt>
                <c:pt idx="83">
                  <c:v>11.5825</c:v>
                </c:pt>
                <c:pt idx="84">
                  <c:v>11.71</c:v>
                </c:pt>
                <c:pt idx="85">
                  <c:v>11.8375</c:v>
                </c:pt>
                <c:pt idx="86">
                  <c:v>11.965</c:v>
                </c:pt>
                <c:pt idx="87">
                  <c:v>12.092499999999999</c:v>
                </c:pt>
                <c:pt idx="88">
                  <c:v>12.22</c:v>
                </c:pt>
                <c:pt idx="89">
                  <c:v>12.3475</c:v>
                </c:pt>
                <c:pt idx="90">
                  <c:v>12.475</c:v>
                </c:pt>
                <c:pt idx="91">
                  <c:v>12.602499999999999</c:v>
                </c:pt>
                <c:pt idx="92">
                  <c:v>12.73</c:v>
                </c:pt>
                <c:pt idx="93">
                  <c:v>12.8575</c:v>
                </c:pt>
                <c:pt idx="94">
                  <c:v>12.984999999999999</c:v>
                </c:pt>
                <c:pt idx="95">
                  <c:v>13.112500000000001</c:v>
                </c:pt>
                <c:pt idx="96">
                  <c:v>13.24</c:v>
                </c:pt>
                <c:pt idx="97">
                  <c:v>13.3675</c:v>
                </c:pt>
                <c:pt idx="98">
                  <c:v>13.494999999999999</c:v>
                </c:pt>
                <c:pt idx="99">
                  <c:v>13.6225</c:v>
                </c:pt>
                <c:pt idx="100">
                  <c:v>13.75</c:v>
                </c:pt>
                <c:pt idx="101">
                  <c:v>13.8775</c:v>
                </c:pt>
                <c:pt idx="102">
                  <c:v>14.005000000000001</c:v>
                </c:pt>
                <c:pt idx="103">
                  <c:v>14.1325</c:v>
                </c:pt>
                <c:pt idx="104">
                  <c:v>14.26</c:v>
                </c:pt>
                <c:pt idx="105">
                  <c:v>14.387499999999999</c:v>
                </c:pt>
                <c:pt idx="106">
                  <c:v>14.515000000000001</c:v>
                </c:pt>
                <c:pt idx="107">
                  <c:v>14.6425</c:v>
                </c:pt>
                <c:pt idx="108">
                  <c:v>14.77</c:v>
                </c:pt>
                <c:pt idx="109">
                  <c:v>14.897500000000001</c:v>
                </c:pt>
                <c:pt idx="110">
                  <c:v>15.025</c:v>
                </c:pt>
                <c:pt idx="111">
                  <c:v>15.1525</c:v>
                </c:pt>
                <c:pt idx="112">
                  <c:v>15.28</c:v>
                </c:pt>
                <c:pt idx="113">
                  <c:v>15.407500000000001</c:v>
                </c:pt>
                <c:pt idx="114">
                  <c:v>15.535</c:v>
                </c:pt>
                <c:pt idx="115">
                  <c:v>15.6625</c:v>
                </c:pt>
                <c:pt idx="116">
                  <c:v>15.79</c:v>
                </c:pt>
                <c:pt idx="117">
                  <c:v>15.9175</c:v>
                </c:pt>
                <c:pt idx="118">
                  <c:v>16.045000000000002</c:v>
                </c:pt>
                <c:pt idx="119">
                  <c:v>16.172499999999999</c:v>
                </c:pt>
                <c:pt idx="120">
                  <c:v>16.3</c:v>
                </c:pt>
                <c:pt idx="121">
                  <c:v>16.427499999999998</c:v>
                </c:pt>
                <c:pt idx="122">
                  <c:v>16.555</c:v>
                </c:pt>
                <c:pt idx="123">
                  <c:v>16.682500000000001</c:v>
                </c:pt>
                <c:pt idx="124">
                  <c:v>16.809999999999999</c:v>
                </c:pt>
                <c:pt idx="125">
                  <c:v>16.9375</c:v>
                </c:pt>
                <c:pt idx="126">
                  <c:v>17.065000000000001</c:v>
                </c:pt>
                <c:pt idx="127">
                  <c:v>17.192499999999999</c:v>
                </c:pt>
                <c:pt idx="128">
                  <c:v>17.32</c:v>
                </c:pt>
                <c:pt idx="129">
                  <c:v>17.447500000000002</c:v>
                </c:pt>
                <c:pt idx="130">
                  <c:v>17.574999999999999</c:v>
                </c:pt>
                <c:pt idx="131">
                  <c:v>17.702500000000001</c:v>
                </c:pt>
                <c:pt idx="132">
                  <c:v>17.829999999999998</c:v>
                </c:pt>
                <c:pt idx="133">
                  <c:v>17.9575</c:v>
                </c:pt>
                <c:pt idx="134">
                  <c:v>18.085000000000001</c:v>
                </c:pt>
                <c:pt idx="135">
                  <c:v>18.212499999999999</c:v>
                </c:pt>
                <c:pt idx="136">
                  <c:v>18.34</c:v>
                </c:pt>
                <c:pt idx="137">
                  <c:v>18.467500000000001</c:v>
                </c:pt>
                <c:pt idx="138">
                  <c:v>18.594999999999999</c:v>
                </c:pt>
                <c:pt idx="139">
                  <c:v>18.7225</c:v>
                </c:pt>
                <c:pt idx="140">
                  <c:v>18.850000000000001</c:v>
                </c:pt>
                <c:pt idx="141">
                  <c:v>18.977499999999999</c:v>
                </c:pt>
                <c:pt idx="142">
                  <c:v>19.105</c:v>
                </c:pt>
                <c:pt idx="143">
                  <c:v>19.232500000000002</c:v>
                </c:pt>
                <c:pt idx="144">
                  <c:v>19.36</c:v>
                </c:pt>
                <c:pt idx="145">
                  <c:v>19.487500000000001</c:v>
                </c:pt>
                <c:pt idx="146">
                  <c:v>19.614999999999998</c:v>
                </c:pt>
                <c:pt idx="147">
                  <c:v>19.7425</c:v>
                </c:pt>
                <c:pt idx="148">
                  <c:v>19.87</c:v>
                </c:pt>
                <c:pt idx="149">
                  <c:v>19.997499999999999</c:v>
                </c:pt>
                <c:pt idx="150">
                  <c:v>20.125</c:v>
                </c:pt>
                <c:pt idx="151">
                  <c:v>20.252500000000001</c:v>
                </c:pt>
                <c:pt idx="152">
                  <c:v>20.38</c:v>
                </c:pt>
                <c:pt idx="153">
                  <c:v>20.5075</c:v>
                </c:pt>
                <c:pt idx="154">
                  <c:v>20.635000000000002</c:v>
                </c:pt>
                <c:pt idx="155">
                  <c:v>20.762499999999999</c:v>
                </c:pt>
                <c:pt idx="156">
                  <c:v>20.89</c:v>
                </c:pt>
                <c:pt idx="157">
                  <c:v>21.017499999999998</c:v>
                </c:pt>
                <c:pt idx="158">
                  <c:v>21.145</c:v>
                </c:pt>
                <c:pt idx="159">
                  <c:v>21.272500000000001</c:v>
                </c:pt>
                <c:pt idx="160">
                  <c:v>21.4</c:v>
                </c:pt>
                <c:pt idx="161">
                  <c:v>21.5275</c:v>
                </c:pt>
                <c:pt idx="162">
                  <c:v>21.655000000000001</c:v>
                </c:pt>
                <c:pt idx="163">
                  <c:v>21.782499999999999</c:v>
                </c:pt>
                <c:pt idx="164">
                  <c:v>21.91</c:v>
                </c:pt>
                <c:pt idx="165">
                  <c:v>22.037500000000001</c:v>
                </c:pt>
                <c:pt idx="166">
                  <c:v>22.164999999999999</c:v>
                </c:pt>
                <c:pt idx="167">
                  <c:v>22.2925</c:v>
                </c:pt>
                <c:pt idx="168">
                  <c:v>22.42</c:v>
                </c:pt>
                <c:pt idx="169">
                  <c:v>22.547499999999999</c:v>
                </c:pt>
                <c:pt idx="170">
                  <c:v>22.675000000000001</c:v>
                </c:pt>
                <c:pt idx="171">
                  <c:v>22.802499999999998</c:v>
                </c:pt>
                <c:pt idx="172">
                  <c:v>22.93</c:v>
                </c:pt>
                <c:pt idx="173">
                  <c:v>23.057500000000001</c:v>
                </c:pt>
                <c:pt idx="174">
                  <c:v>23.184999999999999</c:v>
                </c:pt>
                <c:pt idx="175">
                  <c:v>23.3125</c:v>
                </c:pt>
                <c:pt idx="176">
                  <c:v>23.44</c:v>
                </c:pt>
                <c:pt idx="177">
                  <c:v>23.567499999999999</c:v>
                </c:pt>
                <c:pt idx="178">
                  <c:v>23.695</c:v>
                </c:pt>
                <c:pt idx="179">
                  <c:v>23.822500000000002</c:v>
                </c:pt>
                <c:pt idx="180">
                  <c:v>23.95</c:v>
                </c:pt>
                <c:pt idx="181">
                  <c:v>24.077500000000001</c:v>
                </c:pt>
                <c:pt idx="182">
                  <c:v>24.204999999999998</c:v>
                </c:pt>
                <c:pt idx="183">
                  <c:v>24.3325</c:v>
                </c:pt>
                <c:pt idx="184">
                  <c:v>24.46</c:v>
                </c:pt>
                <c:pt idx="185">
                  <c:v>24.587499999999999</c:v>
                </c:pt>
                <c:pt idx="186">
                  <c:v>24.715</c:v>
                </c:pt>
                <c:pt idx="187">
                  <c:v>24.842500000000001</c:v>
                </c:pt>
                <c:pt idx="188">
                  <c:v>24.97</c:v>
                </c:pt>
                <c:pt idx="189">
                  <c:v>25.0975</c:v>
                </c:pt>
                <c:pt idx="190">
                  <c:v>25.225000000000001</c:v>
                </c:pt>
                <c:pt idx="191">
                  <c:v>25.352499999999999</c:v>
                </c:pt>
                <c:pt idx="192">
                  <c:v>25.48</c:v>
                </c:pt>
                <c:pt idx="193">
                  <c:v>25.607500000000002</c:v>
                </c:pt>
                <c:pt idx="194">
                  <c:v>25.734999999999999</c:v>
                </c:pt>
                <c:pt idx="195">
                  <c:v>25.862500000000001</c:v>
                </c:pt>
                <c:pt idx="196">
                  <c:v>25.99</c:v>
                </c:pt>
                <c:pt idx="197">
                  <c:v>26.1175</c:v>
                </c:pt>
                <c:pt idx="198">
                  <c:v>26.245000000000001</c:v>
                </c:pt>
                <c:pt idx="199">
                  <c:v>26.372499999999999</c:v>
                </c:pt>
                <c:pt idx="200">
                  <c:v>26.5</c:v>
                </c:pt>
              </c:numCache>
            </c:numRef>
          </c:xVal>
          <c:yVal>
            <c:numRef>
              <c:f>Isolations!$H$5:$H$205</c:f>
              <c:numCache>
                <c:formatCode>General</c:formatCode>
                <c:ptCount val="201"/>
                <c:pt idx="0">
                  <c:v>-32.383724000000001</c:v>
                </c:pt>
                <c:pt idx="1">
                  <c:v>-32.204684999999998</c:v>
                </c:pt>
                <c:pt idx="2">
                  <c:v>-32.147339000000002</c:v>
                </c:pt>
                <c:pt idx="3">
                  <c:v>-32.183047999999999</c:v>
                </c:pt>
                <c:pt idx="4">
                  <c:v>-32.472343000000002</c:v>
                </c:pt>
                <c:pt idx="5">
                  <c:v>-32.574199999999998</c:v>
                </c:pt>
                <c:pt idx="6">
                  <c:v>-32.699654000000002</c:v>
                </c:pt>
                <c:pt idx="7">
                  <c:v>-32.794476000000003</c:v>
                </c:pt>
                <c:pt idx="8">
                  <c:v>-32.722000000000001</c:v>
                </c:pt>
                <c:pt idx="9">
                  <c:v>-32.624885999999996</c:v>
                </c:pt>
                <c:pt idx="10">
                  <c:v>-32.737957000000002</c:v>
                </c:pt>
                <c:pt idx="11">
                  <c:v>-32.818066000000002</c:v>
                </c:pt>
                <c:pt idx="12">
                  <c:v>-32.851802999999997</c:v>
                </c:pt>
                <c:pt idx="13">
                  <c:v>-32.932845999999998</c:v>
                </c:pt>
                <c:pt idx="14">
                  <c:v>-32.896163999999999</c:v>
                </c:pt>
                <c:pt idx="15">
                  <c:v>-32.668025999999998</c:v>
                </c:pt>
                <c:pt idx="16">
                  <c:v>-32.417206</c:v>
                </c:pt>
                <c:pt idx="17">
                  <c:v>-32.064467999999998</c:v>
                </c:pt>
                <c:pt idx="18">
                  <c:v>-31.654620999999999</c:v>
                </c:pt>
                <c:pt idx="19">
                  <c:v>-31.208521000000001</c:v>
                </c:pt>
                <c:pt idx="20">
                  <c:v>-30.768630999999999</c:v>
                </c:pt>
                <c:pt idx="21">
                  <c:v>-30.234245000000001</c:v>
                </c:pt>
                <c:pt idx="22">
                  <c:v>-29.624445000000001</c:v>
                </c:pt>
                <c:pt idx="23">
                  <c:v>-29.038219000000002</c:v>
                </c:pt>
                <c:pt idx="24">
                  <c:v>-28.460495000000002</c:v>
                </c:pt>
                <c:pt idx="25">
                  <c:v>-27.936831000000002</c:v>
                </c:pt>
                <c:pt idx="26">
                  <c:v>-27.492908</c:v>
                </c:pt>
                <c:pt idx="27">
                  <c:v>-27.165195000000001</c:v>
                </c:pt>
                <c:pt idx="28">
                  <c:v>-26.866244999999999</c:v>
                </c:pt>
                <c:pt idx="29">
                  <c:v>-26.697004</c:v>
                </c:pt>
                <c:pt idx="30">
                  <c:v>-26.576374000000001</c:v>
                </c:pt>
                <c:pt idx="31">
                  <c:v>-26.619440000000001</c:v>
                </c:pt>
                <c:pt idx="32">
                  <c:v>-26.786224000000001</c:v>
                </c:pt>
                <c:pt idx="33">
                  <c:v>-27.078524000000002</c:v>
                </c:pt>
                <c:pt idx="34">
                  <c:v>-27.497423000000001</c:v>
                </c:pt>
                <c:pt idx="35">
                  <c:v>-28.043087</c:v>
                </c:pt>
                <c:pt idx="36">
                  <c:v>-28.710844000000002</c:v>
                </c:pt>
                <c:pt idx="37">
                  <c:v>-29.475914</c:v>
                </c:pt>
                <c:pt idx="38">
                  <c:v>-30.410805</c:v>
                </c:pt>
                <c:pt idx="39">
                  <c:v>-31.503824000000002</c:v>
                </c:pt>
                <c:pt idx="40">
                  <c:v>-32.797806000000001</c:v>
                </c:pt>
                <c:pt idx="41">
                  <c:v>-34.331592999999998</c:v>
                </c:pt>
                <c:pt idx="42">
                  <c:v>-36.220978000000002</c:v>
                </c:pt>
                <c:pt idx="43">
                  <c:v>-38.692565999999999</c:v>
                </c:pt>
                <c:pt idx="44">
                  <c:v>-42.554851999999997</c:v>
                </c:pt>
                <c:pt idx="45">
                  <c:v>-46.434345</c:v>
                </c:pt>
                <c:pt idx="46">
                  <c:v>-47.960526000000002</c:v>
                </c:pt>
                <c:pt idx="47">
                  <c:v>-48.114494000000001</c:v>
                </c:pt>
                <c:pt idx="48">
                  <c:v>-46.803134999999997</c:v>
                </c:pt>
                <c:pt idx="49">
                  <c:v>-43.469219000000002</c:v>
                </c:pt>
                <c:pt idx="50">
                  <c:v>-39.389294</c:v>
                </c:pt>
                <c:pt idx="51">
                  <c:v>-36.931483999999998</c:v>
                </c:pt>
                <c:pt idx="52">
                  <c:v>-35.091571999999999</c:v>
                </c:pt>
                <c:pt idx="53">
                  <c:v>-33.626797000000003</c:v>
                </c:pt>
                <c:pt idx="54">
                  <c:v>-32.410271000000002</c:v>
                </c:pt>
                <c:pt idx="55">
                  <c:v>-31.390101999999999</c:v>
                </c:pt>
                <c:pt idx="56">
                  <c:v>-30.596806000000001</c:v>
                </c:pt>
                <c:pt idx="57">
                  <c:v>-29.817599999999999</c:v>
                </c:pt>
                <c:pt idx="58">
                  <c:v>-29.260750000000002</c:v>
                </c:pt>
                <c:pt idx="59">
                  <c:v>-28.637798</c:v>
                </c:pt>
                <c:pt idx="60">
                  <c:v>-28.173382</c:v>
                </c:pt>
                <c:pt idx="61">
                  <c:v>-27.702635000000001</c:v>
                </c:pt>
                <c:pt idx="62">
                  <c:v>-27.345566000000002</c:v>
                </c:pt>
                <c:pt idx="63">
                  <c:v>-26.989626000000001</c:v>
                </c:pt>
                <c:pt idx="64">
                  <c:v>-26.697020999999999</c:v>
                </c:pt>
                <c:pt idx="65">
                  <c:v>-26.450699</c:v>
                </c:pt>
                <c:pt idx="66">
                  <c:v>-26.233377000000001</c:v>
                </c:pt>
                <c:pt idx="67">
                  <c:v>-26.089490999999999</c:v>
                </c:pt>
                <c:pt idx="68">
                  <c:v>-25.914152000000001</c:v>
                </c:pt>
                <c:pt idx="69">
                  <c:v>-25.838573</c:v>
                </c:pt>
                <c:pt idx="70">
                  <c:v>-25.718468000000001</c:v>
                </c:pt>
                <c:pt idx="71">
                  <c:v>-25.654447999999999</c:v>
                </c:pt>
                <c:pt idx="72">
                  <c:v>-25.582450999999999</c:v>
                </c:pt>
                <c:pt idx="73">
                  <c:v>-25.554020000000001</c:v>
                </c:pt>
                <c:pt idx="74">
                  <c:v>-25.503235</c:v>
                </c:pt>
                <c:pt idx="75">
                  <c:v>-25.496946000000001</c:v>
                </c:pt>
                <c:pt idx="76">
                  <c:v>-25.485631999999999</c:v>
                </c:pt>
                <c:pt idx="77">
                  <c:v>-25.511600000000001</c:v>
                </c:pt>
                <c:pt idx="78">
                  <c:v>-25.504553000000001</c:v>
                </c:pt>
                <c:pt idx="79">
                  <c:v>-25.552446</c:v>
                </c:pt>
                <c:pt idx="80">
                  <c:v>-25.565966</c:v>
                </c:pt>
                <c:pt idx="81">
                  <c:v>-25.606794000000001</c:v>
                </c:pt>
                <c:pt idx="82">
                  <c:v>-25.628342</c:v>
                </c:pt>
                <c:pt idx="83">
                  <c:v>-25.691676999999999</c:v>
                </c:pt>
                <c:pt idx="84">
                  <c:v>-25.807950999999999</c:v>
                </c:pt>
                <c:pt idx="85">
                  <c:v>-25.942426999999999</c:v>
                </c:pt>
                <c:pt idx="86">
                  <c:v>-26.055575999999999</c:v>
                </c:pt>
                <c:pt idx="87">
                  <c:v>-26.201205999999999</c:v>
                </c:pt>
                <c:pt idx="88">
                  <c:v>-26.350404999999999</c:v>
                </c:pt>
                <c:pt idx="89">
                  <c:v>-26.419991</c:v>
                </c:pt>
                <c:pt idx="90">
                  <c:v>-26.549669000000002</c:v>
                </c:pt>
                <c:pt idx="91">
                  <c:v>-26.575116999999999</c:v>
                </c:pt>
                <c:pt idx="92">
                  <c:v>-26.662731000000001</c:v>
                </c:pt>
                <c:pt idx="93">
                  <c:v>-26.628798</c:v>
                </c:pt>
                <c:pt idx="94">
                  <c:v>-26.595321999999999</c:v>
                </c:pt>
                <c:pt idx="95">
                  <c:v>-26.430260000000001</c:v>
                </c:pt>
                <c:pt idx="96">
                  <c:v>-26.309992000000001</c:v>
                </c:pt>
                <c:pt idx="97">
                  <c:v>-25.624105</c:v>
                </c:pt>
                <c:pt idx="98">
                  <c:v>-25.029299000000002</c:v>
                </c:pt>
                <c:pt idx="99">
                  <c:v>-24.340762999999999</c:v>
                </c:pt>
                <c:pt idx="100">
                  <c:v>-23.654876999999999</c:v>
                </c:pt>
                <c:pt idx="101">
                  <c:v>-23.176829999999999</c:v>
                </c:pt>
                <c:pt idx="102">
                  <c:v>-23.002869</c:v>
                </c:pt>
                <c:pt idx="103">
                  <c:v>-22.818033</c:v>
                </c:pt>
                <c:pt idx="104">
                  <c:v>-22.851063</c:v>
                </c:pt>
                <c:pt idx="105">
                  <c:v>-22.880327000000001</c:v>
                </c:pt>
                <c:pt idx="106">
                  <c:v>-22.771183000000001</c:v>
                </c:pt>
                <c:pt idx="107">
                  <c:v>-22.857818999999999</c:v>
                </c:pt>
                <c:pt idx="108">
                  <c:v>-22.991529</c:v>
                </c:pt>
                <c:pt idx="109">
                  <c:v>-22.97118</c:v>
                </c:pt>
                <c:pt idx="110">
                  <c:v>-23.043510000000001</c:v>
                </c:pt>
                <c:pt idx="111">
                  <c:v>-22.880507000000001</c:v>
                </c:pt>
                <c:pt idx="112">
                  <c:v>-22.763670000000001</c:v>
                </c:pt>
                <c:pt idx="113">
                  <c:v>-22.550169</c:v>
                </c:pt>
                <c:pt idx="114">
                  <c:v>-22.400134999999999</c:v>
                </c:pt>
                <c:pt idx="115">
                  <c:v>-22.143443999999999</c:v>
                </c:pt>
                <c:pt idx="116">
                  <c:v>-22.118231000000002</c:v>
                </c:pt>
                <c:pt idx="117">
                  <c:v>-21.957687</c:v>
                </c:pt>
                <c:pt idx="118">
                  <c:v>-21.936043000000002</c:v>
                </c:pt>
                <c:pt idx="119">
                  <c:v>-21.735030999999999</c:v>
                </c:pt>
                <c:pt idx="120">
                  <c:v>-21.618044000000001</c:v>
                </c:pt>
                <c:pt idx="121">
                  <c:v>-21.613807999999999</c:v>
                </c:pt>
                <c:pt idx="122">
                  <c:v>-21.742901</c:v>
                </c:pt>
                <c:pt idx="123">
                  <c:v>-21.809235000000001</c:v>
                </c:pt>
                <c:pt idx="124">
                  <c:v>-22.030660999999998</c:v>
                </c:pt>
                <c:pt idx="125">
                  <c:v>-22.336283000000002</c:v>
                </c:pt>
                <c:pt idx="126">
                  <c:v>-22.529509000000001</c:v>
                </c:pt>
                <c:pt idx="127">
                  <c:v>-22.645627999999999</c:v>
                </c:pt>
                <c:pt idx="128">
                  <c:v>-22.805864</c:v>
                </c:pt>
                <c:pt idx="129">
                  <c:v>-22.952354</c:v>
                </c:pt>
                <c:pt idx="130">
                  <c:v>-23.028748</c:v>
                </c:pt>
                <c:pt idx="131">
                  <c:v>-23.117678000000002</c:v>
                </c:pt>
                <c:pt idx="132">
                  <c:v>-23.218530999999999</c:v>
                </c:pt>
                <c:pt idx="133">
                  <c:v>-23.320871</c:v>
                </c:pt>
                <c:pt idx="134">
                  <c:v>-23.424195999999998</c:v>
                </c:pt>
                <c:pt idx="135">
                  <c:v>-23.555852999999999</c:v>
                </c:pt>
                <c:pt idx="136">
                  <c:v>-23.696881999999999</c:v>
                </c:pt>
                <c:pt idx="137">
                  <c:v>-23.807859000000001</c:v>
                </c:pt>
                <c:pt idx="138">
                  <c:v>-23.866776999999999</c:v>
                </c:pt>
                <c:pt idx="139">
                  <c:v>-23.919664000000001</c:v>
                </c:pt>
                <c:pt idx="140">
                  <c:v>-23.913965000000001</c:v>
                </c:pt>
                <c:pt idx="141">
                  <c:v>-23.863091000000001</c:v>
                </c:pt>
                <c:pt idx="142">
                  <c:v>-23.828119000000001</c:v>
                </c:pt>
                <c:pt idx="143">
                  <c:v>-23.826453999999998</c:v>
                </c:pt>
                <c:pt idx="144">
                  <c:v>-23.839281</c:v>
                </c:pt>
                <c:pt idx="145">
                  <c:v>-23.904373</c:v>
                </c:pt>
                <c:pt idx="146">
                  <c:v>-24.019304000000002</c:v>
                </c:pt>
                <c:pt idx="147">
                  <c:v>-24.153248000000001</c:v>
                </c:pt>
                <c:pt idx="148">
                  <c:v>-24.287814999999998</c:v>
                </c:pt>
                <c:pt idx="149">
                  <c:v>-24.428692000000002</c:v>
                </c:pt>
                <c:pt idx="150">
                  <c:v>-24.546751</c:v>
                </c:pt>
                <c:pt idx="151">
                  <c:v>-24.628869999999999</c:v>
                </c:pt>
                <c:pt idx="152">
                  <c:v>-24.672777</c:v>
                </c:pt>
                <c:pt idx="153">
                  <c:v>-24.680363</c:v>
                </c:pt>
                <c:pt idx="154">
                  <c:v>-24.668495</c:v>
                </c:pt>
                <c:pt idx="155">
                  <c:v>-24.66367</c:v>
                </c:pt>
                <c:pt idx="156">
                  <c:v>-24.663367999999998</c:v>
                </c:pt>
                <c:pt idx="157">
                  <c:v>-24.690586</c:v>
                </c:pt>
                <c:pt idx="158">
                  <c:v>-24.9193</c:v>
                </c:pt>
                <c:pt idx="159">
                  <c:v>-25.475774999999999</c:v>
                </c:pt>
                <c:pt idx="160">
                  <c:v>-25.655746000000001</c:v>
                </c:pt>
                <c:pt idx="161">
                  <c:v>-25.714796</c:v>
                </c:pt>
                <c:pt idx="162">
                  <c:v>-25.700996</c:v>
                </c:pt>
                <c:pt idx="163">
                  <c:v>-25.461348000000001</c:v>
                </c:pt>
                <c:pt idx="164">
                  <c:v>-24.836624</c:v>
                </c:pt>
                <c:pt idx="165">
                  <c:v>-24.515730000000001</c:v>
                </c:pt>
                <c:pt idx="166">
                  <c:v>-24.266967999999999</c:v>
                </c:pt>
                <c:pt idx="167">
                  <c:v>-24.019736999999999</c:v>
                </c:pt>
                <c:pt idx="168">
                  <c:v>-23.715076</c:v>
                </c:pt>
                <c:pt idx="169">
                  <c:v>-23.371817</c:v>
                </c:pt>
                <c:pt idx="170">
                  <c:v>-23.001256999999999</c:v>
                </c:pt>
                <c:pt idx="171">
                  <c:v>-22.580873</c:v>
                </c:pt>
                <c:pt idx="172">
                  <c:v>-22.131129999999999</c:v>
                </c:pt>
                <c:pt idx="173">
                  <c:v>-21.708586</c:v>
                </c:pt>
                <c:pt idx="174">
                  <c:v>-21.312882999999999</c:v>
                </c:pt>
                <c:pt idx="175">
                  <c:v>-20.949719999999999</c:v>
                </c:pt>
                <c:pt idx="176">
                  <c:v>-20.656348999999999</c:v>
                </c:pt>
                <c:pt idx="177">
                  <c:v>-20.424424999999999</c:v>
                </c:pt>
                <c:pt idx="178">
                  <c:v>-20.264050000000001</c:v>
                </c:pt>
                <c:pt idx="179">
                  <c:v>-20.167057</c:v>
                </c:pt>
                <c:pt idx="180">
                  <c:v>-20.134802000000001</c:v>
                </c:pt>
                <c:pt idx="181">
                  <c:v>-20.151827000000001</c:v>
                </c:pt>
                <c:pt idx="182">
                  <c:v>-20.216273999999999</c:v>
                </c:pt>
                <c:pt idx="183">
                  <c:v>-20.314373</c:v>
                </c:pt>
                <c:pt idx="184">
                  <c:v>-20.439935999999999</c:v>
                </c:pt>
                <c:pt idx="185">
                  <c:v>-20.586397000000002</c:v>
                </c:pt>
                <c:pt idx="186">
                  <c:v>-20.748816999999999</c:v>
                </c:pt>
                <c:pt idx="187">
                  <c:v>-20.917273000000002</c:v>
                </c:pt>
                <c:pt idx="188">
                  <c:v>-21.088068</c:v>
                </c:pt>
                <c:pt idx="189">
                  <c:v>-21.257497999999998</c:v>
                </c:pt>
                <c:pt idx="190">
                  <c:v>-21.416563</c:v>
                </c:pt>
                <c:pt idx="191">
                  <c:v>-21.565334</c:v>
                </c:pt>
                <c:pt idx="192">
                  <c:v>-21.697308</c:v>
                </c:pt>
                <c:pt idx="193">
                  <c:v>-21.809667999999999</c:v>
                </c:pt>
                <c:pt idx="194">
                  <c:v>-21.902228999999998</c:v>
                </c:pt>
                <c:pt idx="195">
                  <c:v>-21.966688000000001</c:v>
                </c:pt>
                <c:pt idx="196">
                  <c:v>-22.002110999999999</c:v>
                </c:pt>
                <c:pt idx="197">
                  <c:v>-22.012751000000002</c:v>
                </c:pt>
                <c:pt idx="198">
                  <c:v>-21.988367</c:v>
                </c:pt>
                <c:pt idx="199">
                  <c:v>-21.953403000000002</c:v>
                </c:pt>
                <c:pt idx="200">
                  <c:v>-21.920760999999999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26-407A-A578-F0807B1A2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06144"/>
        <c:axId val="116412416"/>
      </c:scatterChart>
      <c:valAx>
        <c:axId val="11640614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12416"/>
        <c:crosses val="autoZero"/>
        <c:crossBetween val="midCat"/>
        <c:majorUnit val="2"/>
      </c:valAx>
      <c:valAx>
        <c:axId val="116412416"/>
        <c:scaling>
          <c:orientation val="minMax"/>
          <c:max val="0"/>
          <c:min val="-7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0614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20438066126662"/>
          <c:y val="0.69520231846019254"/>
          <c:w val="0.28184035736801683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-79.823386999999997</c:v>
                </c:pt>
                <c:pt idx="1">
                  <c:v>-78.355225000000004</c:v>
                </c:pt>
                <c:pt idx="2">
                  <c:v>-77.312111000000002</c:v>
                </c:pt>
                <c:pt idx="3">
                  <c:v>-75.076911999999993</c:v>
                </c:pt>
                <c:pt idx="4">
                  <c:v>-71.589371</c:v>
                </c:pt>
                <c:pt idx="5">
                  <c:v>-69.036308000000005</c:v>
                </c:pt>
                <c:pt idx="6">
                  <c:v>-66.752274</c:v>
                </c:pt>
                <c:pt idx="7">
                  <c:v>-65.098740000000006</c:v>
                </c:pt>
                <c:pt idx="8">
                  <c:v>-62.621375999999998</c:v>
                </c:pt>
                <c:pt idx="9">
                  <c:v>-61.636181000000001</c:v>
                </c:pt>
                <c:pt idx="10">
                  <c:v>-61.353653000000001</c:v>
                </c:pt>
                <c:pt idx="11">
                  <c:v>-60.725712000000001</c:v>
                </c:pt>
                <c:pt idx="12">
                  <c:v>-61.369864999999997</c:v>
                </c:pt>
                <c:pt idx="13">
                  <c:v>-62.278953999999999</c:v>
                </c:pt>
                <c:pt idx="14">
                  <c:v>-63.684246000000002</c:v>
                </c:pt>
                <c:pt idx="15">
                  <c:v>-64.864845000000003</c:v>
                </c:pt>
                <c:pt idx="16">
                  <c:v>-65.408294999999995</c:v>
                </c:pt>
                <c:pt idx="17">
                  <c:v>-63.465183000000003</c:v>
                </c:pt>
                <c:pt idx="18">
                  <c:v>-60.800232000000001</c:v>
                </c:pt>
                <c:pt idx="19">
                  <c:v>-58.494019000000002</c:v>
                </c:pt>
                <c:pt idx="20">
                  <c:v>-58.154007</c:v>
                </c:pt>
                <c:pt idx="21">
                  <c:v>-58.287261999999998</c:v>
                </c:pt>
                <c:pt idx="22">
                  <c:v>-58.799926999999997</c:v>
                </c:pt>
                <c:pt idx="23">
                  <c:v>-59.104838999999998</c:v>
                </c:pt>
                <c:pt idx="24">
                  <c:v>-59.635627999999997</c:v>
                </c:pt>
                <c:pt idx="25">
                  <c:v>-60.099735000000003</c:v>
                </c:pt>
                <c:pt idx="26">
                  <c:v>-60.791344000000002</c:v>
                </c:pt>
                <c:pt idx="27">
                  <c:v>-60.811976999999999</c:v>
                </c:pt>
                <c:pt idx="28">
                  <c:v>-60.320759000000002</c:v>
                </c:pt>
                <c:pt idx="29">
                  <c:v>-59.776809999999998</c:v>
                </c:pt>
                <c:pt idx="30">
                  <c:v>-59.708015000000003</c:v>
                </c:pt>
                <c:pt idx="31">
                  <c:v>-60.012672000000002</c:v>
                </c:pt>
                <c:pt idx="32">
                  <c:v>-60.769302000000003</c:v>
                </c:pt>
                <c:pt idx="33">
                  <c:v>-62.233089</c:v>
                </c:pt>
                <c:pt idx="34">
                  <c:v>-62.748260000000002</c:v>
                </c:pt>
                <c:pt idx="35">
                  <c:v>-62.006725000000003</c:v>
                </c:pt>
                <c:pt idx="36">
                  <c:v>-60.503925000000002</c:v>
                </c:pt>
                <c:pt idx="37">
                  <c:v>-59.415730000000003</c:v>
                </c:pt>
                <c:pt idx="38">
                  <c:v>-58.871143000000004</c:v>
                </c:pt>
                <c:pt idx="39">
                  <c:v>-58.047195000000002</c:v>
                </c:pt>
                <c:pt idx="40">
                  <c:v>-57.155166999999999</c:v>
                </c:pt>
                <c:pt idx="41">
                  <c:v>-56.383183000000002</c:v>
                </c:pt>
                <c:pt idx="42">
                  <c:v>-56.241309999999999</c:v>
                </c:pt>
                <c:pt idx="43">
                  <c:v>-57.575705999999997</c:v>
                </c:pt>
                <c:pt idx="44">
                  <c:v>-59.449181000000003</c:v>
                </c:pt>
                <c:pt idx="45">
                  <c:v>-62.017277</c:v>
                </c:pt>
                <c:pt idx="46">
                  <c:v>-64.618942000000004</c:v>
                </c:pt>
                <c:pt idx="47">
                  <c:v>-66.919228000000004</c:v>
                </c:pt>
                <c:pt idx="48">
                  <c:v>-68.302666000000002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-72.980430999999996</c:v>
                </c:pt>
                <c:pt idx="1">
                  <c:v>-68.196479999999994</c:v>
                </c:pt>
                <c:pt idx="2">
                  <c:v>-67.967574999999997</c:v>
                </c:pt>
                <c:pt idx="3">
                  <c:v>-72.216285999999997</c:v>
                </c:pt>
                <c:pt idx="4">
                  <c:v>-70.624915999999999</c:v>
                </c:pt>
                <c:pt idx="5">
                  <c:v>-65.214149000000006</c:v>
                </c:pt>
                <c:pt idx="6">
                  <c:v>-68.464545999999999</c:v>
                </c:pt>
                <c:pt idx="7">
                  <c:v>-76.206092999999996</c:v>
                </c:pt>
                <c:pt idx="8">
                  <c:v>-78.157043000000002</c:v>
                </c:pt>
                <c:pt idx="9">
                  <c:v>-72.348159999999993</c:v>
                </c:pt>
                <c:pt idx="10">
                  <c:v>-63.756045999999998</c:v>
                </c:pt>
                <c:pt idx="11">
                  <c:v>-60.127204999999996</c:v>
                </c:pt>
                <c:pt idx="12">
                  <c:v>-59.175674000000001</c:v>
                </c:pt>
                <c:pt idx="13">
                  <c:v>-57.823749999999997</c:v>
                </c:pt>
                <c:pt idx="14">
                  <c:v>-56.225746000000001</c:v>
                </c:pt>
                <c:pt idx="15">
                  <c:v>-55.019996999999996</c:v>
                </c:pt>
                <c:pt idx="16">
                  <c:v>-55.343753999999997</c:v>
                </c:pt>
                <c:pt idx="17">
                  <c:v>-55.930537999999999</c:v>
                </c:pt>
                <c:pt idx="18">
                  <c:v>-56.366219000000001</c:v>
                </c:pt>
                <c:pt idx="19">
                  <c:v>-55.862147999999998</c:v>
                </c:pt>
                <c:pt idx="20">
                  <c:v>-55.184215999999999</c:v>
                </c:pt>
                <c:pt idx="21">
                  <c:v>-54.701397</c:v>
                </c:pt>
                <c:pt idx="22">
                  <c:v>-54.602080999999998</c:v>
                </c:pt>
                <c:pt idx="23">
                  <c:v>-54.821097999999999</c:v>
                </c:pt>
                <c:pt idx="24">
                  <c:v>-55.408909000000001</c:v>
                </c:pt>
                <c:pt idx="25">
                  <c:v>-56.245196999999997</c:v>
                </c:pt>
                <c:pt idx="26">
                  <c:v>-56.758063999999997</c:v>
                </c:pt>
                <c:pt idx="27">
                  <c:v>-57.299168000000002</c:v>
                </c:pt>
                <c:pt idx="28">
                  <c:v>-58.044060000000002</c:v>
                </c:pt>
                <c:pt idx="29">
                  <c:v>-59.391911</c:v>
                </c:pt>
                <c:pt idx="30">
                  <c:v>-61.078259000000003</c:v>
                </c:pt>
                <c:pt idx="31">
                  <c:v>-63.787852999999998</c:v>
                </c:pt>
                <c:pt idx="32">
                  <c:v>-69.344193000000004</c:v>
                </c:pt>
                <c:pt idx="33">
                  <c:v>-74.797484999999995</c:v>
                </c:pt>
                <c:pt idx="34">
                  <c:v>-76.073111999999995</c:v>
                </c:pt>
                <c:pt idx="35">
                  <c:v>-72.980063999999999</c:v>
                </c:pt>
                <c:pt idx="36">
                  <c:v>-68.311501000000007</c:v>
                </c:pt>
                <c:pt idx="37">
                  <c:v>-65.099059999999994</c:v>
                </c:pt>
                <c:pt idx="38">
                  <c:v>-62.242443000000002</c:v>
                </c:pt>
                <c:pt idx="39">
                  <c:v>-60.649619999999999</c:v>
                </c:pt>
                <c:pt idx="40">
                  <c:v>-59.860695</c:v>
                </c:pt>
                <c:pt idx="41">
                  <c:v>-59.066443999999997</c:v>
                </c:pt>
                <c:pt idx="42">
                  <c:v>-58.128810999999999</c:v>
                </c:pt>
                <c:pt idx="43">
                  <c:v>-58.651108000000001</c:v>
                </c:pt>
                <c:pt idx="44">
                  <c:v>-62.081527999999999</c:v>
                </c:pt>
                <c:pt idx="45">
                  <c:v>-68.182250999999994</c:v>
                </c:pt>
                <c:pt idx="46">
                  <c:v>-75.247139000000004</c:v>
                </c:pt>
                <c:pt idx="47">
                  <c:v>-78.402939000000003</c:v>
                </c:pt>
                <c:pt idx="48">
                  <c:v>-78.664360000000002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-99.489029000000002</c:v>
                </c:pt>
                <c:pt idx="1">
                  <c:v>-97.973297000000002</c:v>
                </c:pt>
                <c:pt idx="2">
                  <c:v>-94.936317000000003</c:v>
                </c:pt>
                <c:pt idx="3">
                  <c:v>-94.714393999999999</c:v>
                </c:pt>
                <c:pt idx="4">
                  <c:v>-95.373671999999999</c:v>
                </c:pt>
                <c:pt idx="5">
                  <c:v>-97.505424000000005</c:v>
                </c:pt>
                <c:pt idx="6">
                  <c:v>-91.871764999999996</c:v>
                </c:pt>
                <c:pt idx="7">
                  <c:v>-83.418053</c:v>
                </c:pt>
                <c:pt idx="8">
                  <c:v>-77.134788999999998</c:v>
                </c:pt>
                <c:pt idx="9">
                  <c:v>-77.148467999999994</c:v>
                </c:pt>
                <c:pt idx="10">
                  <c:v>-80.406531999999999</c:v>
                </c:pt>
                <c:pt idx="11">
                  <c:v>-78.069846999999996</c:v>
                </c:pt>
                <c:pt idx="12">
                  <c:v>-75.123610999999997</c:v>
                </c:pt>
                <c:pt idx="13">
                  <c:v>-70.570746999999997</c:v>
                </c:pt>
                <c:pt idx="14">
                  <c:v>-69.754615999999999</c:v>
                </c:pt>
                <c:pt idx="15">
                  <c:v>-68.865395000000007</c:v>
                </c:pt>
                <c:pt idx="16">
                  <c:v>-67.069243999999998</c:v>
                </c:pt>
                <c:pt idx="17">
                  <c:v>-64.606978999999995</c:v>
                </c:pt>
                <c:pt idx="18">
                  <c:v>-63.047359</c:v>
                </c:pt>
                <c:pt idx="19">
                  <c:v>-62.690272999999998</c:v>
                </c:pt>
                <c:pt idx="20">
                  <c:v>-62.970878999999996</c:v>
                </c:pt>
                <c:pt idx="21">
                  <c:v>-63.643008999999999</c:v>
                </c:pt>
                <c:pt idx="22">
                  <c:v>-64.816360000000003</c:v>
                </c:pt>
                <c:pt idx="23">
                  <c:v>-66.339882000000003</c:v>
                </c:pt>
                <c:pt idx="24">
                  <c:v>-68.246864000000002</c:v>
                </c:pt>
                <c:pt idx="25">
                  <c:v>-70.260024999999999</c:v>
                </c:pt>
                <c:pt idx="26">
                  <c:v>-71.661224000000004</c:v>
                </c:pt>
                <c:pt idx="27">
                  <c:v>-72.132935000000003</c:v>
                </c:pt>
                <c:pt idx="28">
                  <c:v>-70.822433000000004</c:v>
                </c:pt>
                <c:pt idx="29">
                  <c:v>-70.421218999999994</c:v>
                </c:pt>
                <c:pt idx="30">
                  <c:v>-70.673027000000005</c:v>
                </c:pt>
                <c:pt idx="31">
                  <c:v>-72.901313999999999</c:v>
                </c:pt>
                <c:pt idx="32">
                  <c:v>-75.862319999999997</c:v>
                </c:pt>
                <c:pt idx="33">
                  <c:v>-78.292793000000003</c:v>
                </c:pt>
                <c:pt idx="34">
                  <c:v>-78.296852000000001</c:v>
                </c:pt>
                <c:pt idx="35">
                  <c:v>-74.692383000000007</c:v>
                </c:pt>
                <c:pt idx="36">
                  <c:v>-70.495209000000003</c:v>
                </c:pt>
                <c:pt idx="37">
                  <c:v>-67.055283000000003</c:v>
                </c:pt>
                <c:pt idx="38">
                  <c:v>-64.894508000000002</c:v>
                </c:pt>
                <c:pt idx="39">
                  <c:v>-63.656283999999999</c:v>
                </c:pt>
                <c:pt idx="40">
                  <c:v>-62.931305000000002</c:v>
                </c:pt>
                <c:pt idx="41">
                  <c:v>-62.952945999999997</c:v>
                </c:pt>
                <c:pt idx="42">
                  <c:v>-63.303843999999998</c:v>
                </c:pt>
                <c:pt idx="43">
                  <c:v>-64.444298000000003</c:v>
                </c:pt>
                <c:pt idx="44">
                  <c:v>-66.332588000000001</c:v>
                </c:pt>
                <c:pt idx="45">
                  <c:v>-68.409751999999997</c:v>
                </c:pt>
                <c:pt idx="46">
                  <c:v>-70.313064999999995</c:v>
                </c:pt>
                <c:pt idx="47">
                  <c:v>-72.371628000000001</c:v>
                </c:pt>
                <c:pt idx="48">
                  <c:v>-73.632651999999993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-94.215866000000005</c:v>
                </c:pt>
                <c:pt idx="1">
                  <c:v>-79.166542000000007</c:v>
                </c:pt>
                <c:pt idx="2">
                  <c:v>-63.997131000000003</c:v>
                </c:pt>
                <c:pt idx="3">
                  <c:v>-57.639153</c:v>
                </c:pt>
                <c:pt idx="4">
                  <c:v>-58.602409000000002</c:v>
                </c:pt>
                <c:pt idx="5">
                  <c:v>-59.252563000000002</c:v>
                </c:pt>
                <c:pt idx="6">
                  <c:v>-61.863078999999999</c:v>
                </c:pt>
                <c:pt idx="7">
                  <c:v>-64.316024999999996</c:v>
                </c:pt>
                <c:pt idx="8">
                  <c:v>-64.422393999999997</c:v>
                </c:pt>
                <c:pt idx="9">
                  <c:v>-63.021740000000001</c:v>
                </c:pt>
                <c:pt idx="10">
                  <c:v>-61.371600999999998</c:v>
                </c:pt>
                <c:pt idx="11">
                  <c:v>-65.633506999999994</c:v>
                </c:pt>
                <c:pt idx="12">
                  <c:v>-72.801956000000004</c:v>
                </c:pt>
                <c:pt idx="13">
                  <c:v>-76.948845000000006</c:v>
                </c:pt>
                <c:pt idx="14">
                  <c:v>-78.810790999999995</c:v>
                </c:pt>
                <c:pt idx="15">
                  <c:v>-77.294051999999994</c:v>
                </c:pt>
                <c:pt idx="16">
                  <c:v>-75.841721000000007</c:v>
                </c:pt>
                <c:pt idx="17">
                  <c:v>-72.253333999999995</c:v>
                </c:pt>
                <c:pt idx="18">
                  <c:v>-68.921013000000002</c:v>
                </c:pt>
                <c:pt idx="19">
                  <c:v>-67.088531000000003</c:v>
                </c:pt>
                <c:pt idx="20">
                  <c:v>-67.494964999999993</c:v>
                </c:pt>
                <c:pt idx="21">
                  <c:v>-66.155472000000003</c:v>
                </c:pt>
                <c:pt idx="22">
                  <c:v>-67.593459999999993</c:v>
                </c:pt>
                <c:pt idx="23">
                  <c:v>-66.870407</c:v>
                </c:pt>
                <c:pt idx="24">
                  <c:v>-68.118613999999994</c:v>
                </c:pt>
                <c:pt idx="25">
                  <c:v>-66.821892000000005</c:v>
                </c:pt>
                <c:pt idx="26">
                  <c:v>-67.696456999999995</c:v>
                </c:pt>
                <c:pt idx="27">
                  <c:v>-70.042686000000003</c:v>
                </c:pt>
                <c:pt idx="28">
                  <c:v>-68.827545000000001</c:v>
                </c:pt>
                <c:pt idx="29">
                  <c:v>-67.559669</c:v>
                </c:pt>
                <c:pt idx="30">
                  <c:v>-66.685767999999996</c:v>
                </c:pt>
                <c:pt idx="31">
                  <c:v>-69.574164999999994</c:v>
                </c:pt>
                <c:pt idx="32">
                  <c:v>-70.054123000000004</c:v>
                </c:pt>
                <c:pt idx="33">
                  <c:v>-67.471619000000004</c:v>
                </c:pt>
                <c:pt idx="34">
                  <c:v>-65.413200000000003</c:v>
                </c:pt>
                <c:pt idx="35">
                  <c:v>-65.091858000000002</c:v>
                </c:pt>
                <c:pt idx="36">
                  <c:v>-64.451401000000004</c:v>
                </c:pt>
                <c:pt idx="37">
                  <c:v>-63.747374999999998</c:v>
                </c:pt>
                <c:pt idx="38">
                  <c:v>-61.999741</c:v>
                </c:pt>
                <c:pt idx="39">
                  <c:v>-60.391914</c:v>
                </c:pt>
                <c:pt idx="40">
                  <c:v>-59.382061</c:v>
                </c:pt>
                <c:pt idx="41">
                  <c:v>-59.492279000000003</c:v>
                </c:pt>
                <c:pt idx="42">
                  <c:v>-60.298527</c:v>
                </c:pt>
                <c:pt idx="43">
                  <c:v>-61.326900000000002</c:v>
                </c:pt>
                <c:pt idx="44">
                  <c:v>-62.821457000000002</c:v>
                </c:pt>
                <c:pt idx="45">
                  <c:v>-65.142112999999995</c:v>
                </c:pt>
                <c:pt idx="46">
                  <c:v>-68.207886000000002</c:v>
                </c:pt>
                <c:pt idx="47">
                  <c:v>-71.515060000000005</c:v>
                </c:pt>
                <c:pt idx="48">
                  <c:v>-73.698402000000002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  <c:extLst/>
      </c:scatterChart>
      <c:valAx>
        <c:axId val="116900224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2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373486696"/>
          <c:y val="0.1108132837561971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-52.315502000000002</c:v>
                </c:pt>
                <c:pt idx="1">
                  <c:v>-51.876094999999999</c:v>
                </c:pt>
                <c:pt idx="2">
                  <c:v>-53.003666000000003</c:v>
                </c:pt>
                <c:pt idx="3">
                  <c:v>-55.216816000000001</c:v>
                </c:pt>
                <c:pt idx="4">
                  <c:v>-53.986919</c:v>
                </c:pt>
                <c:pt idx="5">
                  <c:v>-50.198943999999997</c:v>
                </c:pt>
                <c:pt idx="6">
                  <c:v>-48.078750999999997</c:v>
                </c:pt>
                <c:pt idx="7">
                  <c:v>-49.473343</c:v>
                </c:pt>
                <c:pt idx="8">
                  <c:v>-49.902729000000001</c:v>
                </c:pt>
                <c:pt idx="9">
                  <c:v>-49.031241999999999</c:v>
                </c:pt>
                <c:pt idx="10">
                  <c:v>-48.295746000000001</c:v>
                </c:pt>
                <c:pt idx="11">
                  <c:v>-49.529815999999997</c:v>
                </c:pt>
                <c:pt idx="12">
                  <c:v>-49.204315000000001</c:v>
                </c:pt>
                <c:pt idx="13">
                  <c:v>-46.494788999999997</c:v>
                </c:pt>
                <c:pt idx="14">
                  <c:v>-42.916652999999997</c:v>
                </c:pt>
                <c:pt idx="15">
                  <c:v>-40.359467000000002</c:v>
                </c:pt>
                <c:pt idx="16">
                  <c:v>-38.566586000000001</c:v>
                </c:pt>
                <c:pt idx="17">
                  <c:v>-37.260513000000003</c:v>
                </c:pt>
                <c:pt idx="18">
                  <c:v>-36.329127999999997</c:v>
                </c:pt>
                <c:pt idx="19">
                  <c:v>-36.092522000000002</c:v>
                </c:pt>
                <c:pt idx="20">
                  <c:v>-36.394295</c:v>
                </c:pt>
                <c:pt idx="21">
                  <c:v>-36.799453999999997</c:v>
                </c:pt>
                <c:pt idx="22">
                  <c:v>-37.716087000000002</c:v>
                </c:pt>
                <c:pt idx="23">
                  <c:v>-39.381202999999999</c:v>
                </c:pt>
                <c:pt idx="24">
                  <c:v>-42.026412999999998</c:v>
                </c:pt>
                <c:pt idx="25">
                  <c:v>-46.105339000000001</c:v>
                </c:pt>
                <c:pt idx="26">
                  <c:v>-53.233891</c:v>
                </c:pt>
                <c:pt idx="27">
                  <c:v>-57.094334000000003</c:v>
                </c:pt>
                <c:pt idx="28">
                  <c:v>-56.801079000000001</c:v>
                </c:pt>
                <c:pt idx="29">
                  <c:v>-52.878951999999998</c:v>
                </c:pt>
                <c:pt idx="30">
                  <c:v>-49.823867999999997</c:v>
                </c:pt>
                <c:pt idx="31">
                  <c:v>-47.900275999999998</c:v>
                </c:pt>
                <c:pt idx="32">
                  <c:v>-45.903258999999998</c:v>
                </c:pt>
                <c:pt idx="33">
                  <c:v>-45.472794</c:v>
                </c:pt>
                <c:pt idx="34">
                  <c:v>-45.996417999999998</c:v>
                </c:pt>
                <c:pt idx="35">
                  <c:v>-46.906253999999997</c:v>
                </c:pt>
                <c:pt idx="36">
                  <c:v>-47.856631999999998</c:v>
                </c:pt>
                <c:pt idx="37">
                  <c:v>-49.264789999999998</c:v>
                </c:pt>
                <c:pt idx="38">
                  <c:v>-50.714740999999997</c:v>
                </c:pt>
                <c:pt idx="39">
                  <c:v>-54.275806000000003</c:v>
                </c:pt>
                <c:pt idx="40">
                  <c:v>-55.397911000000001</c:v>
                </c:pt>
                <c:pt idx="41">
                  <c:v>-53.135306999999997</c:v>
                </c:pt>
                <c:pt idx="42">
                  <c:v>-46.964615000000002</c:v>
                </c:pt>
                <c:pt idx="43">
                  <c:v>-42.416739999999997</c:v>
                </c:pt>
                <c:pt idx="44">
                  <c:v>-40.360100000000003</c:v>
                </c:pt>
                <c:pt idx="45">
                  <c:v>-39.827464999999997</c:v>
                </c:pt>
                <c:pt idx="46">
                  <c:v>-39.542313</c:v>
                </c:pt>
                <c:pt idx="47">
                  <c:v>-39.379711</c:v>
                </c:pt>
                <c:pt idx="48">
                  <c:v>-39.260468000000003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-53.916187000000001</c:v>
                </c:pt>
                <c:pt idx="1">
                  <c:v>-45.322163000000003</c:v>
                </c:pt>
                <c:pt idx="2">
                  <c:v>-38.145556999999997</c:v>
                </c:pt>
                <c:pt idx="3">
                  <c:v>-42.347645</c:v>
                </c:pt>
                <c:pt idx="4">
                  <c:v>-44.760323</c:v>
                </c:pt>
                <c:pt idx="5">
                  <c:v>-45.699306</c:v>
                </c:pt>
                <c:pt idx="6">
                  <c:v>-44.144291000000003</c:v>
                </c:pt>
                <c:pt idx="7">
                  <c:v>-47.653080000000003</c:v>
                </c:pt>
                <c:pt idx="8">
                  <c:v>-54.405040999999997</c:v>
                </c:pt>
                <c:pt idx="9">
                  <c:v>-57.217815000000002</c:v>
                </c:pt>
                <c:pt idx="10">
                  <c:v>-55.935589</c:v>
                </c:pt>
                <c:pt idx="11">
                  <c:v>-50.568562</c:v>
                </c:pt>
                <c:pt idx="12">
                  <c:v>-47.964309999999998</c:v>
                </c:pt>
                <c:pt idx="13">
                  <c:v>-47.249699</c:v>
                </c:pt>
                <c:pt idx="14">
                  <c:v>-47.747402000000001</c:v>
                </c:pt>
                <c:pt idx="15">
                  <c:v>-48.670689000000003</c:v>
                </c:pt>
                <c:pt idx="16">
                  <c:v>-48.553967</c:v>
                </c:pt>
                <c:pt idx="17">
                  <c:v>-48.554886000000003</c:v>
                </c:pt>
                <c:pt idx="18">
                  <c:v>-49.495978999999998</c:v>
                </c:pt>
                <c:pt idx="19">
                  <c:v>-52.167271</c:v>
                </c:pt>
                <c:pt idx="20">
                  <c:v>-55.255485999999998</c:v>
                </c:pt>
                <c:pt idx="21">
                  <c:v>-55.772877000000001</c:v>
                </c:pt>
                <c:pt idx="22">
                  <c:v>-53.288471000000001</c:v>
                </c:pt>
                <c:pt idx="23">
                  <c:v>-48.842841999999997</c:v>
                </c:pt>
                <c:pt idx="24">
                  <c:v>-45.595001000000003</c:v>
                </c:pt>
                <c:pt idx="25">
                  <c:v>-43.819214000000002</c:v>
                </c:pt>
                <c:pt idx="26">
                  <c:v>-42.940624</c:v>
                </c:pt>
                <c:pt idx="27">
                  <c:v>-42.21463</c:v>
                </c:pt>
                <c:pt idx="28">
                  <c:v>-42.062354999999997</c:v>
                </c:pt>
                <c:pt idx="29">
                  <c:v>-42.753746</c:v>
                </c:pt>
                <c:pt idx="30">
                  <c:v>-43.559680999999998</c:v>
                </c:pt>
                <c:pt idx="31">
                  <c:v>-44.380997000000001</c:v>
                </c:pt>
                <c:pt idx="32">
                  <c:v>-45.149940000000001</c:v>
                </c:pt>
                <c:pt idx="33">
                  <c:v>-46.105620999999999</c:v>
                </c:pt>
                <c:pt idx="34">
                  <c:v>-46.420051999999998</c:v>
                </c:pt>
                <c:pt idx="35">
                  <c:v>-45.839066000000003</c:v>
                </c:pt>
                <c:pt idx="36">
                  <c:v>-44.860728999999999</c:v>
                </c:pt>
                <c:pt idx="37">
                  <c:v>-44.454388000000002</c:v>
                </c:pt>
                <c:pt idx="38">
                  <c:v>-45.153953999999999</c:v>
                </c:pt>
                <c:pt idx="39">
                  <c:v>-44.683002000000002</c:v>
                </c:pt>
                <c:pt idx="40">
                  <c:v>-44.113224000000002</c:v>
                </c:pt>
                <c:pt idx="41">
                  <c:v>-42.805301999999998</c:v>
                </c:pt>
                <c:pt idx="42">
                  <c:v>-42.786911000000003</c:v>
                </c:pt>
                <c:pt idx="43">
                  <c:v>-43.085850000000001</c:v>
                </c:pt>
                <c:pt idx="44">
                  <c:v>-43.515793000000002</c:v>
                </c:pt>
                <c:pt idx="45">
                  <c:v>-44.306614000000003</c:v>
                </c:pt>
                <c:pt idx="46">
                  <c:v>-45.016060000000003</c:v>
                </c:pt>
                <c:pt idx="47">
                  <c:v>-45.591723999999999</c:v>
                </c:pt>
                <c:pt idx="48">
                  <c:v>-45.849097999999998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-69.140136999999996</c:v>
                </c:pt>
                <c:pt idx="1">
                  <c:v>-70.178139000000002</c:v>
                </c:pt>
                <c:pt idx="2">
                  <c:v>-70.984283000000005</c:v>
                </c:pt>
                <c:pt idx="3">
                  <c:v>-72.554778999999996</c:v>
                </c:pt>
                <c:pt idx="4">
                  <c:v>-70.058898999999997</c:v>
                </c:pt>
                <c:pt idx="5">
                  <c:v>-66.497444000000002</c:v>
                </c:pt>
                <c:pt idx="6">
                  <c:v>-62.226711000000002</c:v>
                </c:pt>
                <c:pt idx="7">
                  <c:v>-61.125031</c:v>
                </c:pt>
                <c:pt idx="8">
                  <c:v>-62.803749000000003</c:v>
                </c:pt>
                <c:pt idx="9">
                  <c:v>-62.410988000000003</c:v>
                </c:pt>
                <c:pt idx="10">
                  <c:v>-60.952567999999999</c:v>
                </c:pt>
                <c:pt idx="11">
                  <c:v>-58.42812</c:v>
                </c:pt>
                <c:pt idx="12">
                  <c:v>-58.563679</c:v>
                </c:pt>
                <c:pt idx="13">
                  <c:v>-59.125874000000003</c:v>
                </c:pt>
                <c:pt idx="14">
                  <c:v>-62.525112</c:v>
                </c:pt>
                <c:pt idx="15">
                  <c:v>-62.226500999999999</c:v>
                </c:pt>
                <c:pt idx="16">
                  <c:v>-60.791229000000001</c:v>
                </c:pt>
                <c:pt idx="17">
                  <c:v>-55.355342999999998</c:v>
                </c:pt>
                <c:pt idx="18">
                  <c:v>-52.694271000000001</c:v>
                </c:pt>
                <c:pt idx="19">
                  <c:v>-51.899639000000001</c:v>
                </c:pt>
                <c:pt idx="20">
                  <c:v>-51.520122999999998</c:v>
                </c:pt>
                <c:pt idx="21">
                  <c:v>-51.301380000000002</c:v>
                </c:pt>
                <c:pt idx="22">
                  <c:v>-50.741058000000002</c:v>
                </c:pt>
                <c:pt idx="23">
                  <c:v>-50.455021000000002</c:v>
                </c:pt>
                <c:pt idx="24">
                  <c:v>-50.671906</c:v>
                </c:pt>
                <c:pt idx="25">
                  <c:v>-51.530563000000001</c:v>
                </c:pt>
                <c:pt idx="26">
                  <c:v>-53.247073999999998</c:v>
                </c:pt>
                <c:pt idx="27">
                  <c:v>-54.541865999999999</c:v>
                </c:pt>
                <c:pt idx="28">
                  <c:v>-54.441723000000003</c:v>
                </c:pt>
                <c:pt idx="29">
                  <c:v>-53.316898000000002</c:v>
                </c:pt>
                <c:pt idx="30">
                  <c:v>-51.860686999999999</c:v>
                </c:pt>
                <c:pt idx="31">
                  <c:v>-50.818492999999997</c:v>
                </c:pt>
                <c:pt idx="32">
                  <c:v>-50.025539000000002</c:v>
                </c:pt>
                <c:pt idx="33">
                  <c:v>-50.322380000000003</c:v>
                </c:pt>
                <c:pt idx="34">
                  <c:v>-51.328228000000003</c:v>
                </c:pt>
                <c:pt idx="35">
                  <c:v>-53.207436000000001</c:v>
                </c:pt>
                <c:pt idx="36">
                  <c:v>-55.933514000000002</c:v>
                </c:pt>
                <c:pt idx="37">
                  <c:v>-62.055641000000001</c:v>
                </c:pt>
                <c:pt idx="38">
                  <c:v>-67.574753000000001</c:v>
                </c:pt>
                <c:pt idx="39">
                  <c:v>-67.806137000000007</c:v>
                </c:pt>
                <c:pt idx="40">
                  <c:v>-62.027842999999997</c:v>
                </c:pt>
                <c:pt idx="41">
                  <c:v>-54.698718999999997</c:v>
                </c:pt>
                <c:pt idx="42">
                  <c:v>-50.714168999999998</c:v>
                </c:pt>
                <c:pt idx="43">
                  <c:v>-48.56176</c:v>
                </c:pt>
                <c:pt idx="44">
                  <c:v>-47.849957000000003</c:v>
                </c:pt>
                <c:pt idx="45">
                  <c:v>-47.721209999999999</c:v>
                </c:pt>
                <c:pt idx="46">
                  <c:v>-47.742381999999999</c:v>
                </c:pt>
                <c:pt idx="47">
                  <c:v>-47.730953</c:v>
                </c:pt>
                <c:pt idx="48">
                  <c:v>-47.723197999999996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-73.955260999999993</c:v>
                </c:pt>
                <c:pt idx="1">
                  <c:v>-64.942757</c:v>
                </c:pt>
                <c:pt idx="2">
                  <c:v>-53.200992999999997</c:v>
                </c:pt>
                <c:pt idx="3">
                  <c:v>-47.827815999999999</c:v>
                </c:pt>
                <c:pt idx="4">
                  <c:v>-48.117457999999999</c:v>
                </c:pt>
                <c:pt idx="5">
                  <c:v>-50.543812000000003</c:v>
                </c:pt>
                <c:pt idx="6">
                  <c:v>-51.888176000000001</c:v>
                </c:pt>
                <c:pt idx="7">
                  <c:v>-54.002239000000003</c:v>
                </c:pt>
                <c:pt idx="8">
                  <c:v>-59.959876999999999</c:v>
                </c:pt>
                <c:pt idx="9">
                  <c:v>-67.965064999999996</c:v>
                </c:pt>
                <c:pt idx="10">
                  <c:v>-70.564605999999998</c:v>
                </c:pt>
                <c:pt idx="11">
                  <c:v>-67.609832999999995</c:v>
                </c:pt>
                <c:pt idx="12">
                  <c:v>-61.453163000000004</c:v>
                </c:pt>
                <c:pt idx="13">
                  <c:v>-57.827862000000003</c:v>
                </c:pt>
                <c:pt idx="14">
                  <c:v>-56.774971000000001</c:v>
                </c:pt>
                <c:pt idx="15">
                  <c:v>-57.143715</c:v>
                </c:pt>
                <c:pt idx="16">
                  <c:v>-57.390953000000003</c:v>
                </c:pt>
                <c:pt idx="17">
                  <c:v>-57.173084000000003</c:v>
                </c:pt>
                <c:pt idx="18">
                  <c:v>-57.688853999999999</c:v>
                </c:pt>
                <c:pt idx="19">
                  <c:v>-60.303463000000001</c:v>
                </c:pt>
                <c:pt idx="20">
                  <c:v>-63.902214000000001</c:v>
                </c:pt>
                <c:pt idx="21">
                  <c:v>-65.393935999999997</c:v>
                </c:pt>
                <c:pt idx="22">
                  <c:v>-62.270386000000002</c:v>
                </c:pt>
                <c:pt idx="23">
                  <c:v>-56.949959</c:v>
                </c:pt>
                <c:pt idx="24">
                  <c:v>-51.777569</c:v>
                </c:pt>
                <c:pt idx="25">
                  <c:v>-48.575020000000002</c:v>
                </c:pt>
                <c:pt idx="26">
                  <c:v>-46.028027000000002</c:v>
                </c:pt>
                <c:pt idx="27">
                  <c:v>-44.093589999999999</c:v>
                </c:pt>
                <c:pt idx="28">
                  <c:v>-42.395682999999998</c:v>
                </c:pt>
                <c:pt idx="29">
                  <c:v>-41.697678000000003</c:v>
                </c:pt>
                <c:pt idx="30">
                  <c:v>-41.535248000000003</c:v>
                </c:pt>
                <c:pt idx="31">
                  <c:v>-42.032012999999999</c:v>
                </c:pt>
                <c:pt idx="32">
                  <c:v>-42.707134000000003</c:v>
                </c:pt>
                <c:pt idx="33">
                  <c:v>-43.559593</c:v>
                </c:pt>
                <c:pt idx="34">
                  <c:v>-44.024635000000004</c:v>
                </c:pt>
                <c:pt idx="35">
                  <c:v>-44.117054000000003</c:v>
                </c:pt>
                <c:pt idx="36">
                  <c:v>-44.146751000000002</c:v>
                </c:pt>
                <c:pt idx="37">
                  <c:v>-44.570155999999997</c:v>
                </c:pt>
                <c:pt idx="38">
                  <c:v>-45.674785999999997</c:v>
                </c:pt>
                <c:pt idx="39">
                  <c:v>-47.186169</c:v>
                </c:pt>
                <c:pt idx="40">
                  <c:v>-49.300727999999999</c:v>
                </c:pt>
                <c:pt idx="41">
                  <c:v>-51.649127999999997</c:v>
                </c:pt>
                <c:pt idx="42">
                  <c:v>-54.057915000000001</c:v>
                </c:pt>
                <c:pt idx="43">
                  <c:v>-54.867992000000001</c:v>
                </c:pt>
                <c:pt idx="44">
                  <c:v>-54.548050000000003</c:v>
                </c:pt>
                <c:pt idx="45">
                  <c:v>-53.703476000000002</c:v>
                </c:pt>
                <c:pt idx="46">
                  <c:v>-53.865352999999999</c:v>
                </c:pt>
                <c:pt idx="47">
                  <c:v>-53.872326000000001</c:v>
                </c:pt>
                <c:pt idx="48">
                  <c:v>-53.799557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  <c:extLst/>
      </c:scatterChart>
      <c:valAx>
        <c:axId val="11816627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2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4559919140184785"/>
          <c:y val="0.12467701953922425"/>
          <c:w val="0.72280255559112294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-80.321342000000001</c:v>
                </c:pt>
                <c:pt idx="1">
                  <c:v>-75.273765999999995</c:v>
                </c:pt>
                <c:pt idx="2">
                  <c:v>-65.703086999999996</c:v>
                </c:pt>
                <c:pt idx="3">
                  <c:v>-54.321353999999999</c:v>
                </c:pt>
                <c:pt idx="4">
                  <c:v>-45.773834000000001</c:v>
                </c:pt>
                <c:pt idx="5">
                  <c:v>-43.339336000000003</c:v>
                </c:pt>
                <c:pt idx="6">
                  <c:v>-44.898273000000003</c:v>
                </c:pt>
                <c:pt idx="7">
                  <c:v>-46.269852</c:v>
                </c:pt>
                <c:pt idx="8">
                  <c:v>-45.973694000000002</c:v>
                </c:pt>
                <c:pt idx="9">
                  <c:v>-44.957873999999997</c:v>
                </c:pt>
                <c:pt idx="10">
                  <c:v>-43.509112999999999</c:v>
                </c:pt>
                <c:pt idx="11">
                  <c:v>-41.654057000000002</c:v>
                </c:pt>
                <c:pt idx="12">
                  <c:v>-40.014052999999997</c:v>
                </c:pt>
                <c:pt idx="13">
                  <c:v>-38.538181000000002</c:v>
                </c:pt>
                <c:pt idx="14">
                  <c:v>-37.225498000000002</c:v>
                </c:pt>
                <c:pt idx="15">
                  <c:v>-36.326157000000002</c:v>
                </c:pt>
                <c:pt idx="16">
                  <c:v>-35.944633000000003</c:v>
                </c:pt>
                <c:pt idx="17">
                  <c:v>-36.270401</c:v>
                </c:pt>
                <c:pt idx="18">
                  <c:v>-37.082492999999999</c:v>
                </c:pt>
                <c:pt idx="19">
                  <c:v>-38.079932999999997</c:v>
                </c:pt>
                <c:pt idx="20">
                  <c:v>-39.137535</c:v>
                </c:pt>
                <c:pt idx="21">
                  <c:v>-40.727974000000003</c:v>
                </c:pt>
                <c:pt idx="22">
                  <c:v>-43.006481000000001</c:v>
                </c:pt>
                <c:pt idx="23">
                  <c:v>-45.781418000000002</c:v>
                </c:pt>
                <c:pt idx="24">
                  <c:v>-48.541488999999999</c:v>
                </c:pt>
                <c:pt idx="25">
                  <c:v>-51.098315999999997</c:v>
                </c:pt>
                <c:pt idx="26">
                  <c:v>-52.125979999999998</c:v>
                </c:pt>
                <c:pt idx="27">
                  <c:v>-51.507007999999999</c:v>
                </c:pt>
                <c:pt idx="28">
                  <c:v>-50.741131000000003</c:v>
                </c:pt>
                <c:pt idx="29">
                  <c:v>-50.945503000000002</c:v>
                </c:pt>
                <c:pt idx="30">
                  <c:v>-52.312556999999998</c:v>
                </c:pt>
                <c:pt idx="31">
                  <c:v>-53.125210000000003</c:v>
                </c:pt>
                <c:pt idx="32">
                  <c:v>-53.444285999999998</c:v>
                </c:pt>
                <c:pt idx="33">
                  <c:v>-53.515628999999997</c:v>
                </c:pt>
                <c:pt idx="34">
                  <c:v>-53.860565000000001</c:v>
                </c:pt>
                <c:pt idx="35">
                  <c:v>-54.336502000000003</c:v>
                </c:pt>
                <c:pt idx="36">
                  <c:v>-54.790657000000003</c:v>
                </c:pt>
                <c:pt idx="37">
                  <c:v>-55.150939999999999</c:v>
                </c:pt>
                <c:pt idx="38">
                  <c:v>-55.666023000000003</c:v>
                </c:pt>
                <c:pt idx="39">
                  <c:v>-56.26408</c:v>
                </c:pt>
                <c:pt idx="40">
                  <c:v>-56.724724000000002</c:v>
                </c:pt>
                <c:pt idx="41">
                  <c:v>-57.109203000000001</c:v>
                </c:pt>
                <c:pt idx="42">
                  <c:v>-57.358108999999999</c:v>
                </c:pt>
                <c:pt idx="43">
                  <c:v>-58.7864</c:v>
                </c:pt>
                <c:pt idx="44">
                  <c:v>-62.146968999999999</c:v>
                </c:pt>
                <c:pt idx="45">
                  <c:v>-61.929127000000001</c:v>
                </c:pt>
                <c:pt idx="46">
                  <c:v>-58.788955999999999</c:v>
                </c:pt>
                <c:pt idx="47">
                  <c:v>-53.125450000000001</c:v>
                </c:pt>
                <c:pt idx="48">
                  <c:v>-50.966206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-47.745533000000002</c:v>
                </c:pt>
                <c:pt idx="1">
                  <c:v>-43.714225999999996</c:v>
                </c:pt>
                <c:pt idx="2">
                  <c:v>-40.260300000000001</c:v>
                </c:pt>
                <c:pt idx="3">
                  <c:v>-39.011443999999997</c:v>
                </c:pt>
                <c:pt idx="4">
                  <c:v>-37.498035000000002</c:v>
                </c:pt>
                <c:pt idx="5">
                  <c:v>-35.032417000000002</c:v>
                </c:pt>
                <c:pt idx="6">
                  <c:v>-33.491168999999999</c:v>
                </c:pt>
                <c:pt idx="7">
                  <c:v>-32.850082</c:v>
                </c:pt>
                <c:pt idx="8">
                  <c:v>-32.497368000000002</c:v>
                </c:pt>
                <c:pt idx="9">
                  <c:v>-32.260151</c:v>
                </c:pt>
                <c:pt idx="10">
                  <c:v>-32.247410000000002</c:v>
                </c:pt>
                <c:pt idx="11">
                  <c:v>-32.157753</c:v>
                </c:pt>
                <c:pt idx="12">
                  <c:v>-31.933326999999998</c:v>
                </c:pt>
                <c:pt idx="13">
                  <c:v>-31.562946</c:v>
                </c:pt>
                <c:pt idx="14">
                  <c:v>-31.228387999999999</c:v>
                </c:pt>
                <c:pt idx="15">
                  <c:v>-30.898323000000001</c:v>
                </c:pt>
                <c:pt idx="16">
                  <c:v>-30.747385000000001</c:v>
                </c:pt>
                <c:pt idx="17">
                  <c:v>-30.819685</c:v>
                </c:pt>
                <c:pt idx="18">
                  <c:v>-31.175566</c:v>
                </c:pt>
                <c:pt idx="19">
                  <c:v>-31.708994000000001</c:v>
                </c:pt>
                <c:pt idx="20">
                  <c:v>-32.252693000000001</c:v>
                </c:pt>
                <c:pt idx="21">
                  <c:v>-32.877685999999997</c:v>
                </c:pt>
                <c:pt idx="22">
                  <c:v>-33.363208999999998</c:v>
                </c:pt>
                <c:pt idx="23">
                  <c:v>-33.832951000000001</c:v>
                </c:pt>
                <c:pt idx="24">
                  <c:v>-34.167782000000003</c:v>
                </c:pt>
                <c:pt idx="25">
                  <c:v>-34.290852000000001</c:v>
                </c:pt>
                <c:pt idx="26">
                  <c:v>-34.349907000000002</c:v>
                </c:pt>
                <c:pt idx="27">
                  <c:v>-34.372337000000002</c:v>
                </c:pt>
                <c:pt idx="28">
                  <c:v>-34.663811000000003</c:v>
                </c:pt>
                <c:pt idx="29">
                  <c:v>-34.949776</c:v>
                </c:pt>
                <c:pt idx="30">
                  <c:v>-35.278602999999997</c:v>
                </c:pt>
                <c:pt idx="31">
                  <c:v>-35.485813</c:v>
                </c:pt>
                <c:pt idx="32">
                  <c:v>-35.669303999999997</c:v>
                </c:pt>
                <c:pt idx="33">
                  <c:v>-35.954906000000001</c:v>
                </c:pt>
                <c:pt idx="34">
                  <c:v>-36.318375000000003</c:v>
                </c:pt>
                <c:pt idx="35">
                  <c:v>-36.525528000000001</c:v>
                </c:pt>
                <c:pt idx="36">
                  <c:v>-36.160708999999997</c:v>
                </c:pt>
                <c:pt idx="37">
                  <c:v>-35.582580999999998</c:v>
                </c:pt>
                <c:pt idx="38">
                  <c:v>-35.455002</c:v>
                </c:pt>
                <c:pt idx="39">
                  <c:v>-35.700512000000003</c:v>
                </c:pt>
                <c:pt idx="40">
                  <c:v>-36.697989999999997</c:v>
                </c:pt>
                <c:pt idx="41">
                  <c:v>-38.199351999999998</c:v>
                </c:pt>
                <c:pt idx="42">
                  <c:v>-40.054549999999999</c:v>
                </c:pt>
                <c:pt idx="43">
                  <c:v>-41.035995</c:v>
                </c:pt>
                <c:pt idx="44">
                  <c:v>-41.653061000000001</c:v>
                </c:pt>
                <c:pt idx="45">
                  <c:v>-42.525848000000003</c:v>
                </c:pt>
                <c:pt idx="46">
                  <c:v>-44.689487</c:v>
                </c:pt>
                <c:pt idx="47">
                  <c:v>-47.294769000000002</c:v>
                </c:pt>
                <c:pt idx="48">
                  <c:v>-49.274261000000003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-91.747894000000002</c:v>
                </c:pt>
                <c:pt idx="1">
                  <c:v>-87.767928999999995</c:v>
                </c:pt>
                <c:pt idx="2">
                  <c:v>-81.861069000000001</c:v>
                </c:pt>
                <c:pt idx="3">
                  <c:v>-76.276031000000003</c:v>
                </c:pt>
                <c:pt idx="4">
                  <c:v>-71.488883999999999</c:v>
                </c:pt>
                <c:pt idx="5">
                  <c:v>-67.321548000000007</c:v>
                </c:pt>
                <c:pt idx="6">
                  <c:v>-61.884067999999999</c:v>
                </c:pt>
                <c:pt idx="7">
                  <c:v>-56.735218000000003</c:v>
                </c:pt>
                <c:pt idx="8">
                  <c:v>-52.646191000000002</c:v>
                </c:pt>
                <c:pt idx="9">
                  <c:v>-50.607501999999997</c:v>
                </c:pt>
                <c:pt idx="10">
                  <c:v>-50.410888999999997</c:v>
                </c:pt>
                <c:pt idx="11">
                  <c:v>-50.590504000000003</c:v>
                </c:pt>
                <c:pt idx="12">
                  <c:v>-50.949019999999997</c:v>
                </c:pt>
                <c:pt idx="13">
                  <c:v>-51.535240000000002</c:v>
                </c:pt>
                <c:pt idx="14">
                  <c:v>-52.373474000000002</c:v>
                </c:pt>
                <c:pt idx="15">
                  <c:v>-53.066718999999999</c:v>
                </c:pt>
                <c:pt idx="16">
                  <c:v>-53.722149000000002</c:v>
                </c:pt>
                <c:pt idx="17">
                  <c:v>-54.100223999999997</c:v>
                </c:pt>
                <c:pt idx="18">
                  <c:v>-54.212032000000001</c:v>
                </c:pt>
                <c:pt idx="19">
                  <c:v>-54.313110000000002</c:v>
                </c:pt>
                <c:pt idx="20">
                  <c:v>-54.426231000000001</c:v>
                </c:pt>
                <c:pt idx="21">
                  <c:v>-54.595322000000003</c:v>
                </c:pt>
                <c:pt idx="22">
                  <c:v>-53.536678000000002</c:v>
                </c:pt>
                <c:pt idx="23">
                  <c:v>-51.773327000000002</c:v>
                </c:pt>
                <c:pt idx="24">
                  <c:v>-49.720882000000003</c:v>
                </c:pt>
                <c:pt idx="25">
                  <c:v>-48.646678999999999</c:v>
                </c:pt>
                <c:pt idx="26">
                  <c:v>-48.181347000000002</c:v>
                </c:pt>
                <c:pt idx="27">
                  <c:v>-48.147216999999998</c:v>
                </c:pt>
                <c:pt idx="28">
                  <c:v>-48.075786999999998</c:v>
                </c:pt>
                <c:pt idx="29">
                  <c:v>-47.681407999999998</c:v>
                </c:pt>
                <c:pt idx="30">
                  <c:v>-47.377670000000002</c:v>
                </c:pt>
                <c:pt idx="31">
                  <c:v>-47.270972999999998</c:v>
                </c:pt>
                <c:pt idx="32">
                  <c:v>-47.451251999999997</c:v>
                </c:pt>
                <c:pt idx="33">
                  <c:v>-47.633507000000002</c:v>
                </c:pt>
                <c:pt idx="34">
                  <c:v>-47.320663000000003</c:v>
                </c:pt>
                <c:pt idx="35">
                  <c:v>-46.561695</c:v>
                </c:pt>
                <c:pt idx="36">
                  <c:v>-45.497833</c:v>
                </c:pt>
                <c:pt idx="37">
                  <c:v>-44.698672999999999</c:v>
                </c:pt>
                <c:pt idx="38">
                  <c:v>-44.541148999999997</c:v>
                </c:pt>
                <c:pt idx="39">
                  <c:v>-44.909663999999999</c:v>
                </c:pt>
                <c:pt idx="40">
                  <c:v>-45.607529</c:v>
                </c:pt>
                <c:pt idx="41">
                  <c:v>-46.369346999999998</c:v>
                </c:pt>
                <c:pt idx="42">
                  <c:v>-47.158791000000001</c:v>
                </c:pt>
                <c:pt idx="43">
                  <c:v>-48.229996</c:v>
                </c:pt>
                <c:pt idx="44">
                  <c:v>-49.219653999999998</c:v>
                </c:pt>
                <c:pt idx="45">
                  <c:v>-50.032004999999998</c:v>
                </c:pt>
                <c:pt idx="46">
                  <c:v>-50.449092999999998</c:v>
                </c:pt>
                <c:pt idx="47">
                  <c:v>-50.854706</c:v>
                </c:pt>
                <c:pt idx="48">
                  <c:v>-51.143763999999997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-80.377433999999994</c:v>
                </c:pt>
                <c:pt idx="1">
                  <c:v>-66.391227999999998</c:v>
                </c:pt>
                <c:pt idx="2">
                  <c:v>-51.679810000000003</c:v>
                </c:pt>
                <c:pt idx="3">
                  <c:v>-46.642055999999997</c:v>
                </c:pt>
                <c:pt idx="4">
                  <c:v>-46.797950999999998</c:v>
                </c:pt>
                <c:pt idx="5">
                  <c:v>-46.829365000000003</c:v>
                </c:pt>
                <c:pt idx="6">
                  <c:v>-44.118515000000002</c:v>
                </c:pt>
                <c:pt idx="7">
                  <c:v>-41.799633</c:v>
                </c:pt>
                <c:pt idx="8">
                  <c:v>-39.841712999999999</c:v>
                </c:pt>
                <c:pt idx="9">
                  <c:v>-38.973990999999998</c:v>
                </c:pt>
                <c:pt idx="10">
                  <c:v>-39.008816000000003</c:v>
                </c:pt>
                <c:pt idx="11">
                  <c:v>-40.194674999999997</c:v>
                </c:pt>
                <c:pt idx="12">
                  <c:v>-42.822375999999998</c:v>
                </c:pt>
                <c:pt idx="13">
                  <c:v>-46.387611</c:v>
                </c:pt>
                <c:pt idx="14">
                  <c:v>-53.932296999999998</c:v>
                </c:pt>
                <c:pt idx="15">
                  <c:v>-57.180717000000001</c:v>
                </c:pt>
                <c:pt idx="16">
                  <c:v>-56.363255000000002</c:v>
                </c:pt>
                <c:pt idx="17">
                  <c:v>-49.510657999999999</c:v>
                </c:pt>
                <c:pt idx="18">
                  <c:v>-44.668022000000001</c:v>
                </c:pt>
                <c:pt idx="19">
                  <c:v>-41.910663999999997</c:v>
                </c:pt>
                <c:pt idx="20">
                  <c:v>-40.149593000000003</c:v>
                </c:pt>
                <c:pt idx="21">
                  <c:v>-38.78933</c:v>
                </c:pt>
                <c:pt idx="22">
                  <c:v>-38.187922999999998</c:v>
                </c:pt>
                <c:pt idx="23">
                  <c:v>-37.868668</c:v>
                </c:pt>
                <c:pt idx="24">
                  <c:v>-37.957802000000001</c:v>
                </c:pt>
                <c:pt idx="25">
                  <c:v>-37.735489000000001</c:v>
                </c:pt>
                <c:pt idx="26">
                  <c:v>-37.489521000000003</c:v>
                </c:pt>
                <c:pt idx="27">
                  <c:v>-37.169204999999998</c:v>
                </c:pt>
                <c:pt idx="28">
                  <c:v>-36.963959000000003</c:v>
                </c:pt>
                <c:pt idx="29">
                  <c:v>-36.831721999999999</c:v>
                </c:pt>
                <c:pt idx="30">
                  <c:v>-36.622973999999999</c:v>
                </c:pt>
                <c:pt idx="31">
                  <c:v>-36.523345999999997</c:v>
                </c:pt>
                <c:pt idx="32">
                  <c:v>-36.700161000000001</c:v>
                </c:pt>
                <c:pt idx="33">
                  <c:v>-37.225242999999999</c:v>
                </c:pt>
                <c:pt idx="34">
                  <c:v>-38.031075000000001</c:v>
                </c:pt>
                <c:pt idx="35">
                  <c:v>-38.798350999999997</c:v>
                </c:pt>
                <c:pt idx="36">
                  <c:v>-39.187477000000001</c:v>
                </c:pt>
                <c:pt idx="37">
                  <c:v>-39.413017000000004</c:v>
                </c:pt>
                <c:pt idx="38">
                  <c:v>-39.756351000000002</c:v>
                </c:pt>
                <c:pt idx="39">
                  <c:v>-40.554839999999999</c:v>
                </c:pt>
                <c:pt idx="40">
                  <c:v>-41.668529999999997</c:v>
                </c:pt>
                <c:pt idx="41">
                  <c:v>-43.010334</c:v>
                </c:pt>
                <c:pt idx="42">
                  <c:v>-44.423569000000001</c:v>
                </c:pt>
                <c:pt idx="43">
                  <c:v>-45.953322999999997</c:v>
                </c:pt>
                <c:pt idx="44">
                  <c:v>-47.640163000000001</c:v>
                </c:pt>
                <c:pt idx="45">
                  <c:v>-49.594802999999999</c:v>
                </c:pt>
                <c:pt idx="46">
                  <c:v>-51.981273999999999</c:v>
                </c:pt>
                <c:pt idx="47">
                  <c:v>-54.448017</c:v>
                </c:pt>
                <c:pt idx="48">
                  <c:v>-56.199623000000003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  <c:extLst/>
      </c:scatterChart>
      <c:valAx>
        <c:axId val="118244480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2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946875981"/>
          <c:y val="0.12470217264508597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-60.351802999999997</c:v>
                </c:pt>
                <c:pt idx="1">
                  <c:v>-65.987244000000004</c:v>
                </c:pt>
                <c:pt idx="2">
                  <c:v>-69.775908999999999</c:v>
                </c:pt>
                <c:pt idx="3">
                  <c:v>-69.740570000000005</c:v>
                </c:pt>
                <c:pt idx="4">
                  <c:v>-67.655913999999996</c:v>
                </c:pt>
                <c:pt idx="5">
                  <c:v>-63.083652000000001</c:v>
                </c:pt>
                <c:pt idx="6">
                  <c:v>-59.337051000000002</c:v>
                </c:pt>
                <c:pt idx="7">
                  <c:v>-55.750236999999998</c:v>
                </c:pt>
                <c:pt idx="8">
                  <c:v>-57.910290000000003</c:v>
                </c:pt>
                <c:pt idx="9">
                  <c:v>-62.566395</c:v>
                </c:pt>
                <c:pt idx="10">
                  <c:v>-66.034271000000004</c:v>
                </c:pt>
                <c:pt idx="11">
                  <c:v>-70.260559000000001</c:v>
                </c:pt>
                <c:pt idx="12">
                  <c:v>-71.101990000000001</c:v>
                </c:pt>
                <c:pt idx="13">
                  <c:v>-67.857033000000001</c:v>
                </c:pt>
                <c:pt idx="14">
                  <c:v>-61.315562999999997</c:v>
                </c:pt>
                <c:pt idx="15">
                  <c:v>-55.396090999999998</c:v>
                </c:pt>
                <c:pt idx="16">
                  <c:v>-53.006354999999999</c:v>
                </c:pt>
                <c:pt idx="17">
                  <c:v>-50.739708</c:v>
                </c:pt>
                <c:pt idx="18">
                  <c:v>-48.902538</c:v>
                </c:pt>
                <c:pt idx="19">
                  <c:v>-46.904121000000004</c:v>
                </c:pt>
                <c:pt idx="20">
                  <c:v>-45.652771000000001</c:v>
                </c:pt>
                <c:pt idx="21">
                  <c:v>-44.804454999999997</c:v>
                </c:pt>
                <c:pt idx="22">
                  <c:v>-44.454433000000002</c:v>
                </c:pt>
                <c:pt idx="23">
                  <c:v>-44.531512999999997</c:v>
                </c:pt>
                <c:pt idx="24">
                  <c:v>-44.843204</c:v>
                </c:pt>
                <c:pt idx="25">
                  <c:v>-45.055774999999997</c:v>
                </c:pt>
                <c:pt idx="26">
                  <c:v>-45.169497999999997</c:v>
                </c:pt>
                <c:pt idx="27">
                  <c:v>-44.838337000000003</c:v>
                </c:pt>
                <c:pt idx="28">
                  <c:v>-45.009815000000003</c:v>
                </c:pt>
                <c:pt idx="29">
                  <c:v>-45.355167000000002</c:v>
                </c:pt>
                <c:pt idx="30">
                  <c:v>-46.541823999999998</c:v>
                </c:pt>
                <c:pt idx="31">
                  <c:v>-47.927101</c:v>
                </c:pt>
                <c:pt idx="32">
                  <c:v>-49.442523999999999</c:v>
                </c:pt>
                <c:pt idx="33">
                  <c:v>-50.748390000000001</c:v>
                </c:pt>
                <c:pt idx="34">
                  <c:v>-51.872256999999998</c:v>
                </c:pt>
                <c:pt idx="35">
                  <c:v>-53.120120999999997</c:v>
                </c:pt>
                <c:pt idx="36">
                  <c:v>-54.072842000000001</c:v>
                </c:pt>
                <c:pt idx="37">
                  <c:v>-54.248032000000002</c:v>
                </c:pt>
                <c:pt idx="38">
                  <c:v>-53.767662000000001</c:v>
                </c:pt>
                <c:pt idx="39">
                  <c:v>-52.724708999999997</c:v>
                </c:pt>
                <c:pt idx="40">
                  <c:v>-51.507930999999999</c:v>
                </c:pt>
                <c:pt idx="41">
                  <c:v>-49.926338000000001</c:v>
                </c:pt>
                <c:pt idx="42">
                  <c:v>-48.163249999999998</c:v>
                </c:pt>
                <c:pt idx="43">
                  <c:v>-47.149639000000001</c:v>
                </c:pt>
                <c:pt idx="44">
                  <c:v>-47.418236</c:v>
                </c:pt>
                <c:pt idx="45">
                  <c:v>-49.574299000000003</c:v>
                </c:pt>
                <c:pt idx="46">
                  <c:v>-52.475589999999997</c:v>
                </c:pt>
                <c:pt idx="47">
                  <c:v>-55.492789999999999</c:v>
                </c:pt>
                <c:pt idx="48">
                  <c:v>-57.351036000000001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-57.589565</c:v>
                </c:pt>
                <c:pt idx="1">
                  <c:v>-60.977820999999999</c:v>
                </c:pt>
                <c:pt idx="2">
                  <c:v>-65.906684999999996</c:v>
                </c:pt>
                <c:pt idx="3">
                  <c:v>-66.868865999999997</c:v>
                </c:pt>
                <c:pt idx="4">
                  <c:v>-64.100234999999998</c:v>
                </c:pt>
                <c:pt idx="5">
                  <c:v>-57.804504000000001</c:v>
                </c:pt>
                <c:pt idx="6">
                  <c:v>-52.658855000000003</c:v>
                </c:pt>
                <c:pt idx="7">
                  <c:v>-51.415554</c:v>
                </c:pt>
                <c:pt idx="8">
                  <c:v>-53.923565000000004</c:v>
                </c:pt>
                <c:pt idx="9">
                  <c:v>-61.236964999999998</c:v>
                </c:pt>
                <c:pt idx="10">
                  <c:v>-67.72963</c:v>
                </c:pt>
                <c:pt idx="11">
                  <c:v>-68.481171000000003</c:v>
                </c:pt>
                <c:pt idx="12">
                  <c:v>-63.311259999999997</c:v>
                </c:pt>
                <c:pt idx="13">
                  <c:v>-57.173133999999997</c:v>
                </c:pt>
                <c:pt idx="14">
                  <c:v>-54.056460999999999</c:v>
                </c:pt>
                <c:pt idx="15">
                  <c:v>-51.937461999999996</c:v>
                </c:pt>
                <c:pt idx="16">
                  <c:v>-49.885185</c:v>
                </c:pt>
                <c:pt idx="17">
                  <c:v>-48.411799999999999</c:v>
                </c:pt>
                <c:pt idx="18">
                  <c:v>-47.500819999999997</c:v>
                </c:pt>
                <c:pt idx="19">
                  <c:v>-47.321995000000001</c:v>
                </c:pt>
                <c:pt idx="20">
                  <c:v>-47.651836000000003</c:v>
                </c:pt>
                <c:pt idx="21">
                  <c:v>-48.226039999999998</c:v>
                </c:pt>
                <c:pt idx="22">
                  <c:v>-48.732242999999997</c:v>
                </c:pt>
                <c:pt idx="23">
                  <c:v>-49.413910000000001</c:v>
                </c:pt>
                <c:pt idx="24">
                  <c:v>-50.036934000000002</c:v>
                </c:pt>
                <c:pt idx="25">
                  <c:v>-50.524700000000003</c:v>
                </c:pt>
                <c:pt idx="26">
                  <c:v>-50.573962999999999</c:v>
                </c:pt>
                <c:pt idx="27">
                  <c:v>-49.907406000000002</c:v>
                </c:pt>
                <c:pt idx="28">
                  <c:v>-49.505985000000003</c:v>
                </c:pt>
                <c:pt idx="29">
                  <c:v>-49.296970000000002</c:v>
                </c:pt>
                <c:pt idx="30">
                  <c:v>-49.941035999999997</c:v>
                </c:pt>
                <c:pt idx="31">
                  <c:v>-50.341186999999998</c:v>
                </c:pt>
                <c:pt idx="32">
                  <c:v>-50.778587000000002</c:v>
                </c:pt>
                <c:pt idx="33">
                  <c:v>-51.053798999999998</c:v>
                </c:pt>
                <c:pt idx="34">
                  <c:v>-51.977500999999997</c:v>
                </c:pt>
                <c:pt idx="35">
                  <c:v>-53.752620999999998</c:v>
                </c:pt>
                <c:pt idx="36">
                  <c:v>-55.021458000000003</c:v>
                </c:pt>
                <c:pt idx="37">
                  <c:v>-55.259354000000002</c:v>
                </c:pt>
                <c:pt idx="38">
                  <c:v>-54.033844000000002</c:v>
                </c:pt>
                <c:pt idx="39">
                  <c:v>-52.662574999999997</c:v>
                </c:pt>
                <c:pt idx="40">
                  <c:v>-51.526198999999998</c:v>
                </c:pt>
                <c:pt idx="41">
                  <c:v>-50.768318000000001</c:v>
                </c:pt>
                <c:pt idx="42">
                  <c:v>-50.040973999999999</c:v>
                </c:pt>
                <c:pt idx="43">
                  <c:v>-49.138824</c:v>
                </c:pt>
                <c:pt idx="44">
                  <c:v>-48.544353000000001</c:v>
                </c:pt>
                <c:pt idx="45">
                  <c:v>-48.916865999999999</c:v>
                </c:pt>
                <c:pt idx="46">
                  <c:v>-50.217007000000002</c:v>
                </c:pt>
                <c:pt idx="47">
                  <c:v>-51.652904999999997</c:v>
                </c:pt>
                <c:pt idx="48">
                  <c:v>-52.572414000000002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-67.829048</c:v>
                </c:pt>
                <c:pt idx="1">
                  <c:v>-69.440383999999995</c:v>
                </c:pt>
                <c:pt idx="2">
                  <c:v>-71.303122999999999</c:v>
                </c:pt>
                <c:pt idx="3">
                  <c:v>-73.118744000000007</c:v>
                </c:pt>
                <c:pt idx="4">
                  <c:v>-72.275063000000003</c:v>
                </c:pt>
                <c:pt idx="5">
                  <c:v>-70.595894000000001</c:v>
                </c:pt>
                <c:pt idx="6">
                  <c:v>-68.423355000000001</c:v>
                </c:pt>
                <c:pt idx="7">
                  <c:v>-71.406929000000005</c:v>
                </c:pt>
                <c:pt idx="8">
                  <c:v>-75.454673999999997</c:v>
                </c:pt>
                <c:pt idx="9">
                  <c:v>-78.097160000000002</c:v>
                </c:pt>
                <c:pt idx="10">
                  <c:v>-75.401084999999995</c:v>
                </c:pt>
                <c:pt idx="11">
                  <c:v>-72.012153999999995</c:v>
                </c:pt>
                <c:pt idx="12">
                  <c:v>-69.542488000000006</c:v>
                </c:pt>
                <c:pt idx="13">
                  <c:v>-68.078216999999995</c:v>
                </c:pt>
                <c:pt idx="14">
                  <c:v>-68.765479999999997</c:v>
                </c:pt>
                <c:pt idx="15">
                  <c:v>-68.357056</c:v>
                </c:pt>
                <c:pt idx="16">
                  <c:v>-66.996262000000002</c:v>
                </c:pt>
                <c:pt idx="17">
                  <c:v>-63.330852999999998</c:v>
                </c:pt>
                <c:pt idx="18">
                  <c:v>-61.366115999999998</c:v>
                </c:pt>
                <c:pt idx="19">
                  <c:v>-60.376938000000003</c:v>
                </c:pt>
                <c:pt idx="20">
                  <c:v>-59.884514000000003</c:v>
                </c:pt>
                <c:pt idx="21">
                  <c:v>-60.165889999999997</c:v>
                </c:pt>
                <c:pt idx="22">
                  <c:v>-58.649116999999997</c:v>
                </c:pt>
                <c:pt idx="23">
                  <c:v>-57.618855000000003</c:v>
                </c:pt>
                <c:pt idx="24">
                  <c:v>-57.407660999999997</c:v>
                </c:pt>
                <c:pt idx="25">
                  <c:v>-59.800010999999998</c:v>
                </c:pt>
                <c:pt idx="26">
                  <c:v>-62.544311999999998</c:v>
                </c:pt>
                <c:pt idx="27">
                  <c:v>-64.138183999999995</c:v>
                </c:pt>
                <c:pt idx="28">
                  <c:v>-63.554394000000002</c:v>
                </c:pt>
                <c:pt idx="29">
                  <c:v>-61.316642999999999</c:v>
                </c:pt>
                <c:pt idx="30">
                  <c:v>-58.903675</c:v>
                </c:pt>
                <c:pt idx="31">
                  <c:v>-58.175899999999999</c:v>
                </c:pt>
                <c:pt idx="32">
                  <c:v>-58.606270000000002</c:v>
                </c:pt>
                <c:pt idx="33">
                  <c:v>-60.661662999999997</c:v>
                </c:pt>
                <c:pt idx="34">
                  <c:v>-63.022438000000001</c:v>
                </c:pt>
                <c:pt idx="35">
                  <c:v>-65.176743000000002</c:v>
                </c:pt>
                <c:pt idx="36">
                  <c:v>-65.530968000000001</c:v>
                </c:pt>
                <c:pt idx="37">
                  <c:v>-64.969170000000005</c:v>
                </c:pt>
                <c:pt idx="38">
                  <c:v>-64.130065999999999</c:v>
                </c:pt>
                <c:pt idx="39">
                  <c:v>-63.662486999999999</c:v>
                </c:pt>
                <c:pt idx="40">
                  <c:v>-63.711562999999998</c:v>
                </c:pt>
                <c:pt idx="41">
                  <c:v>-63.560237999999998</c:v>
                </c:pt>
                <c:pt idx="42">
                  <c:v>-63.206088999999999</c:v>
                </c:pt>
                <c:pt idx="43">
                  <c:v>-62.219859999999997</c:v>
                </c:pt>
                <c:pt idx="44">
                  <c:v>-60.882342999999999</c:v>
                </c:pt>
                <c:pt idx="45">
                  <c:v>-60.001399999999997</c:v>
                </c:pt>
                <c:pt idx="46">
                  <c:v>-59.332638000000003</c:v>
                </c:pt>
                <c:pt idx="47">
                  <c:v>-59.349091000000001</c:v>
                </c:pt>
                <c:pt idx="48">
                  <c:v>-59.255878000000003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1</c:v>
                </c:pt>
                <c:pt idx="1">
                  <c:v>1.5208333333333002</c:v>
                </c:pt>
                <c:pt idx="2">
                  <c:v>2.0416666666666998</c:v>
                </c:pt>
                <c:pt idx="3">
                  <c:v>2.5625</c:v>
                </c:pt>
                <c:pt idx="4">
                  <c:v>3.0833333333333002</c:v>
                </c:pt>
                <c:pt idx="5">
                  <c:v>3.6041666666666998</c:v>
                </c:pt>
                <c:pt idx="6">
                  <c:v>4.125</c:v>
                </c:pt>
                <c:pt idx="7">
                  <c:v>4.6458333333332993</c:v>
                </c:pt>
                <c:pt idx="8">
                  <c:v>5.1666666666667007</c:v>
                </c:pt>
                <c:pt idx="9">
                  <c:v>5.6875</c:v>
                </c:pt>
                <c:pt idx="10">
                  <c:v>6.2083333333332993</c:v>
                </c:pt>
                <c:pt idx="11">
                  <c:v>6.7291666666667007</c:v>
                </c:pt>
                <c:pt idx="12">
                  <c:v>7.25</c:v>
                </c:pt>
                <c:pt idx="13">
                  <c:v>7.7708333333332993</c:v>
                </c:pt>
                <c:pt idx="14">
                  <c:v>8.2916666666666998</c:v>
                </c:pt>
                <c:pt idx="15">
                  <c:v>8.8125</c:v>
                </c:pt>
                <c:pt idx="16">
                  <c:v>9.3333333333333002</c:v>
                </c:pt>
                <c:pt idx="17">
                  <c:v>9.8541666666666998</c:v>
                </c:pt>
                <c:pt idx="18">
                  <c:v>10.375</c:v>
                </c:pt>
                <c:pt idx="19">
                  <c:v>10.895833333333</c:v>
                </c:pt>
                <c:pt idx="20">
                  <c:v>11.416666666667</c:v>
                </c:pt>
                <c:pt idx="21">
                  <c:v>11.9375</c:v>
                </c:pt>
                <c:pt idx="22">
                  <c:v>12.458333333333</c:v>
                </c:pt>
                <c:pt idx="23">
                  <c:v>12.979166666667</c:v>
                </c:pt>
                <c:pt idx="24">
                  <c:v>13.5</c:v>
                </c:pt>
                <c:pt idx="25">
                  <c:v>14.020833333333</c:v>
                </c:pt>
                <c:pt idx="26">
                  <c:v>14.541666666667</c:v>
                </c:pt>
                <c:pt idx="27">
                  <c:v>15.0625</c:v>
                </c:pt>
                <c:pt idx="28">
                  <c:v>15.583333333333</c:v>
                </c:pt>
                <c:pt idx="29">
                  <c:v>16.104166666666998</c:v>
                </c:pt>
                <c:pt idx="30">
                  <c:v>16.625</c:v>
                </c:pt>
                <c:pt idx="31">
                  <c:v>17.145833333333002</c:v>
                </c:pt>
                <c:pt idx="32">
                  <c:v>17.666666666666998</c:v>
                </c:pt>
                <c:pt idx="33">
                  <c:v>18.1875</c:v>
                </c:pt>
                <c:pt idx="34">
                  <c:v>18.708333333333002</c:v>
                </c:pt>
                <c:pt idx="35">
                  <c:v>19.229166666666998</c:v>
                </c:pt>
                <c:pt idx="36">
                  <c:v>19.75</c:v>
                </c:pt>
                <c:pt idx="37">
                  <c:v>20.270833333333002</c:v>
                </c:pt>
                <c:pt idx="38">
                  <c:v>20.791666666666998</c:v>
                </c:pt>
                <c:pt idx="39">
                  <c:v>21.3125</c:v>
                </c:pt>
                <c:pt idx="40">
                  <c:v>21.833333333333002</c:v>
                </c:pt>
                <c:pt idx="41">
                  <c:v>22.354166666666998</c:v>
                </c:pt>
                <c:pt idx="42">
                  <c:v>22.875</c:v>
                </c:pt>
                <c:pt idx="43">
                  <c:v>23.395833333333002</c:v>
                </c:pt>
                <c:pt idx="44">
                  <c:v>23.916666666666998</c:v>
                </c:pt>
                <c:pt idx="45">
                  <c:v>24.4375</c:v>
                </c:pt>
                <c:pt idx="46">
                  <c:v>24.958333333333002</c:v>
                </c:pt>
                <c:pt idx="47">
                  <c:v>25.479166666666998</c:v>
                </c:pt>
                <c:pt idx="48">
                  <c:v>26</c:v>
                </c:pt>
              </c:numCache>
              <c:extLst xmlns:c15="http://schemas.microsoft.com/office/drawing/2012/chart"/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-80.377433999999994</c:v>
                </c:pt>
                <c:pt idx="1">
                  <c:v>-66.391227999999998</c:v>
                </c:pt>
                <c:pt idx="2">
                  <c:v>-51.679810000000003</c:v>
                </c:pt>
                <c:pt idx="3">
                  <c:v>-46.642055999999997</c:v>
                </c:pt>
                <c:pt idx="4">
                  <c:v>-46.797950999999998</c:v>
                </c:pt>
                <c:pt idx="5">
                  <c:v>-46.829365000000003</c:v>
                </c:pt>
                <c:pt idx="6">
                  <c:v>-44.118515000000002</c:v>
                </c:pt>
                <c:pt idx="7">
                  <c:v>-41.799633</c:v>
                </c:pt>
                <c:pt idx="8">
                  <c:v>-39.841712999999999</c:v>
                </c:pt>
                <c:pt idx="9">
                  <c:v>-38.973990999999998</c:v>
                </c:pt>
                <c:pt idx="10">
                  <c:v>-39.008816000000003</c:v>
                </c:pt>
                <c:pt idx="11">
                  <c:v>-40.194674999999997</c:v>
                </c:pt>
                <c:pt idx="12">
                  <c:v>-42.822375999999998</c:v>
                </c:pt>
                <c:pt idx="13">
                  <c:v>-46.387611</c:v>
                </c:pt>
                <c:pt idx="14">
                  <c:v>-53.932296999999998</c:v>
                </c:pt>
                <c:pt idx="15">
                  <c:v>-57.180717000000001</c:v>
                </c:pt>
                <c:pt idx="16">
                  <c:v>-56.363255000000002</c:v>
                </c:pt>
                <c:pt idx="17">
                  <c:v>-49.510657999999999</c:v>
                </c:pt>
                <c:pt idx="18">
                  <c:v>-44.668022000000001</c:v>
                </c:pt>
                <c:pt idx="19">
                  <c:v>-41.910663999999997</c:v>
                </c:pt>
                <c:pt idx="20">
                  <c:v>-40.149593000000003</c:v>
                </c:pt>
                <c:pt idx="21">
                  <c:v>-38.78933</c:v>
                </c:pt>
                <c:pt idx="22">
                  <c:v>-38.187922999999998</c:v>
                </c:pt>
                <c:pt idx="23">
                  <c:v>-37.868668</c:v>
                </c:pt>
                <c:pt idx="24">
                  <c:v>-37.957802000000001</c:v>
                </c:pt>
                <c:pt idx="25">
                  <c:v>-37.735489000000001</c:v>
                </c:pt>
                <c:pt idx="26">
                  <c:v>-37.489521000000003</c:v>
                </c:pt>
                <c:pt idx="27">
                  <c:v>-37.169204999999998</c:v>
                </c:pt>
                <c:pt idx="28">
                  <c:v>-36.963959000000003</c:v>
                </c:pt>
                <c:pt idx="29">
                  <c:v>-36.831721999999999</c:v>
                </c:pt>
                <c:pt idx="30">
                  <c:v>-36.622973999999999</c:v>
                </c:pt>
                <c:pt idx="31">
                  <c:v>-36.523345999999997</c:v>
                </c:pt>
                <c:pt idx="32">
                  <c:v>-36.700161000000001</c:v>
                </c:pt>
                <c:pt idx="33">
                  <c:v>-37.225242999999999</c:v>
                </c:pt>
                <c:pt idx="34">
                  <c:v>-38.031075000000001</c:v>
                </c:pt>
                <c:pt idx="35">
                  <c:v>-38.798350999999997</c:v>
                </c:pt>
                <c:pt idx="36">
                  <c:v>-39.187477000000001</c:v>
                </c:pt>
                <c:pt idx="37">
                  <c:v>-39.413017000000004</c:v>
                </c:pt>
                <c:pt idx="38">
                  <c:v>-39.756351000000002</c:v>
                </c:pt>
                <c:pt idx="39">
                  <c:v>-40.554839999999999</c:v>
                </c:pt>
                <c:pt idx="40">
                  <c:v>-41.668529999999997</c:v>
                </c:pt>
                <c:pt idx="41">
                  <c:v>-43.010334</c:v>
                </c:pt>
                <c:pt idx="42">
                  <c:v>-44.423569000000001</c:v>
                </c:pt>
                <c:pt idx="43">
                  <c:v>-45.953322999999997</c:v>
                </c:pt>
                <c:pt idx="44">
                  <c:v>-47.640163000000001</c:v>
                </c:pt>
                <c:pt idx="45">
                  <c:v>-49.594802999999999</c:v>
                </c:pt>
                <c:pt idx="46">
                  <c:v>-51.981273999999999</c:v>
                </c:pt>
                <c:pt idx="47">
                  <c:v>-54.448017</c:v>
                </c:pt>
                <c:pt idx="48">
                  <c:v>-56.199623000000003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  <c:extLst/>
      </c:scatterChart>
      <c:valAx>
        <c:axId val="118666752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2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2724896842"/>
          <c:y val="0.1339614319043452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 (dBm)</a:t>
            </a:r>
          </a:p>
        </c:rich>
      </c:tx>
      <c:layout>
        <c:manualLayout>
          <c:xMode val="edge"/>
          <c:yMode val="edge"/>
          <c:x val="0.25266421551251472"/>
          <c:y val="6.6127150772820069E-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3265529308836406E-2"/>
          <c:w val="0.76542713682528862"/>
          <c:h val="0.72598206474190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+15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5.7369652000000002</c:v>
                </c:pt>
                <c:pt idx="1">
                  <c:v>9.5492934999999992</c:v>
                </c:pt>
                <c:pt idx="2">
                  <c:v>15.414453</c:v>
                </c:pt>
                <c:pt idx="3">
                  <c:v>19.791018999999999</c:v>
                </c:pt>
                <c:pt idx="4">
                  <c:v>20.379646000000001</c:v>
                </c:pt>
                <c:pt idx="5">
                  <c:v>17.952621000000001</c:v>
                </c:pt>
                <c:pt idx="6">
                  <c:v>15.189774</c:v>
                </c:pt>
                <c:pt idx="7">
                  <c:v>13.927337</c:v>
                </c:pt>
                <c:pt idx="8">
                  <c:v>14.03349</c:v>
                </c:pt>
                <c:pt idx="9">
                  <c:v>14.023218</c:v>
                </c:pt>
                <c:pt idx="10">
                  <c:v>15.032506</c:v>
                </c:pt>
                <c:pt idx="11">
                  <c:v>15.446102</c:v>
                </c:pt>
                <c:pt idx="12">
                  <c:v>16.230779999999999</c:v>
                </c:pt>
                <c:pt idx="13">
                  <c:v>15.616469</c:v>
                </c:pt>
                <c:pt idx="14">
                  <c:v>15.52782</c:v>
                </c:pt>
                <c:pt idx="15">
                  <c:v>15.420401999999999</c:v>
                </c:pt>
                <c:pt idx="16">
                  <c:v>16.212429</c:v>
                </c:pt>
                <c:pt idx="17">
                  <c:v>16.095313999999998</c:v>
                </c:pt>
                <c:pt idx="18">
                  <c:v>16.477136999999999</c:v>
                </c:pt>
                <c:pt idx="19">
                  <c:v>16.345580999999999</c:v>
                </c:pt>
                <c:pt idx="20">
                  <c:v>17.010483000000001</c:v>
                </c:pt>
                <c:pt idx="21">
                  <c:v>17.479931000000001</c:v>
                </c:pt>
                <c:pt idx="22">
                  <c:v>18.252680000000002</c:v>
                </c:pt>
                <c:pt idx="23">
                  <c:v>19.351412</c:v>
                </c:pt>
                <c:pt idx="24">
                  <c:v>20.395289999999999</c:v>
                </c:pt>
                <c:pt idx="25">
                  <c:v>21.078875</c:v>
                </c:pt>
                <c:pt idx="26">
                  <c:v>20.881091999999999</c:v>
                </c:pt>
                <c:pt idx="27">
                  <c:v>20.608574000000001</c:v>
                </c:pt>
                <c:pt idx="28">
                  <c:v>21.331505</c:v>
                </c:pt>
                <c:pt idx="29">
                  <c:v>23.313600999999998</c:v>
                </c:pt>
                <c:pt idx="30">
                  <c:v>24.164268</c:v>
                </c:pt>
                <c:pt idx="31">
                  <c:v>23.750257000000001</c:v>
                </c:pt>
                <c:pt idx="32">
                  <c:v>22.51568</c:v>
                </c:pt>
                <c:pt idx="33">
                  <c:v>22.384623000000001</c:v>
                </c:pt>
                <c:pt idx="34">
                  <c:v>22.362452000000001</c:v>
                </c:pt>
                <c:pt idx="35">
                  <c:v>21.945829</c:v>
                </c:pt>
                <c:pt idx="36">
                  <c:v>21.434362</c:v>
                </c:pt>
                <c:pt idx="37">
                  <c:v>20.877946999999999</c:v>
                </c:pt>
                <c:pt idx="38">
                  <c:v>20.440135999999999</c:v>
                </c:pt>
                <c:pt idx="39">
                  <c:v>20.116312000000001</c:v>
                </c:pt>
                <c:pt idx="40">
                  <c:v>19.455368</c:v>
                </c:pt>
                <c:pt idx="41">
                  <c:v>18.596278999999999</c:v>
                </c:pt>
                <c:pt idx="42">
                  <c:v>18.051729000000002</c:v>
                </c:pt>
                <c:pt idx="43">
                  <c:v>18.156261000000001</c:v>
                </c:pt>
                <c:pt idx="44">
                  <c:v>18.849830999999998</c:v>
                </c:pt>
                <c:pt idx="45">
                  <c:v>19.189710999999999</c:v>
                </c:pt>
                <c:pt idx="46">
                  <c:v>19.533344</c:v>
                </c:pt>
                <c:pt idx="47">
                  <c:v>19.547163000000001</c:v>
                </c:pt>
                <c:pt idx="48">
                  <c:v>19.491201</c:v>
                </c:pt>
                <c:pt idx="49">
                  <c:v>19.305337999999999</c:v>
                </c:pt>
                <c:pt idx="50">
                  <c:v>19.444738000000001</c:v>
                </c:pt>
                <c:pt idx="51">
                  <c:v>19.540296999999999</c:v>
                </c:pt>
                <c:pt idx="52">
                  <c:v>19.498774999999998</c:v>
                </c:pt>
                <c:pt idx="53">
                  <c:v>19.419401000000001</c:v>
                </c:pt>
                <c:pt idx="54">
                  <c:v>19.671709</c:v>
                </c:pt>
                <c:pt idx="55">
                  <c:v>20.028790000000001</c:v>
                </c:pt>
                <c:pt idx="56">
                  <c:v>20.582445</c:v>
                </c:pt>
                <c:pt idx="57">
                  <c:v>21.781904000000001</c:v>
                </c:pt>
                <c:pt idx="58">
                  <c:v>23.747883000000002</c:v>
                </c:pt>
                <c:pt idx="59">
                  <c:v>24.984703</c:v>
                </c:pt>
                <c:pt idx="60">
                  <c:v>25.290531000000001</c:v>
                </c:pt>
                <c:pt idx="61">
                  <c:v>24.295195</c:v>
                </c:pt>
                <c:pt idx="62">
                  <c:v>23.594176999999998</c:v>
                </c:pt>
                <c:pt idx="63">
                  <c:v>22.728442999999999</c:v>
                </c:pt>
                <c:pt idx="64">
                  <c:v>22.147251000000001</c:v>
                </c:pt>
                <c:pt idx="65">
                  <c:v>21.398499000000001</c:v>
                </c:pt>
                <c:pt idx="66">
                  <c:v>21.327373999999999</c:v>
                </c:pt>
                <c:pt idx="67">
                  <c:v>21.165627000000001</c:v>
                </c:pt>
                <c:pt idx="68">
                  <c:v>21.091763</c:v>
                </c:pt>
                <c:pt idx="69">
                  <c:v>20.390685999999999</c:v>
                </c:pt>
                <c:pt idx="70">
                  <c:v>20.147804000000001</c:v>
                </c:pt>
                <c:pt idx="71">
                  <c:v>20.174883000000001</c:v>
                </c:pt>
                <c:pt idx="72">
                  <c:v>20.872627000000001</c:v>
                </c:pt>
                <c:pt idx="73">
                  <c:v>21.629439999999999</c:v>
                </c:pt>
                <c:pt idx="74">
                  <c:v>22.411057</c:v>
                </c:pt>
                <c:pt idx="75">
                  <c:v>22.624898999999999</c:v>
                </c:pt>
                <c:pt idx="76">
                  <c:v>22.238705</c:v>
                </c:pt>
                <c:pt idx="77">
                  <c:v>21.696262000000001</c:v>
                </c:pt>
                <c:pt idx="78">
                  <c:v>21.074667000000002</c:v>
                </c:pt>
                <c:pt idx="79">
                  <c:v>20.855421</c:v>
                </c:pt>
                <c:pt idx="80">
                  <c:v>20.785941999999999</c:v>
                </c:pt>
                <c:pt idx="81">
                  <c:v>21.195620999999999</c:v>
                </c:pt>
                <c:pt idx="82">
                  <c:v>22.521370000000001</c:v>
                </c:pt>
                <c:pt idx="83">
                  <c:v>24.377195</c:v>
                </c:pt>
                <c:pt idx="84">
                  <c:v>26.383869000000001</c:v>
                </c:pt>
                <c:pt idx="85">
                  <c:v>26.660086</c:v>
                </c:pt>
                <c:pt idx="86">
                  <c:v>25.534164000000001</c:v>
                </c:pt>
                <c:pt idx="87">
                  <c:v>23.909296000000001</c:v>
                </c:pt>
                <c:pt idx="88">
                  <c:v>22.909752000000001</c:v>
                </c:pt>
                <c:pt idx="89">
                  <c:v>21.181875000000002</c:v>
                </c:pt>
                <c:pt idx="90">
                  <c:v>18.178523999999999</c:v>
                </c:pt>
                <c:pt idx="91">
                  <c:v>13.538575</c:v>
                </c:pt>
                <c:pt idx="92">
                  <c:v>7.7825923000000001</c:v>
                </c:pt>
                <c:pt idx="93">
                  <c:v>2.6041173999999998</c:v>
                </c:pt>
                <c:pt idx="94">
                  <c:v>-1.6335036000000001</c:v>
                </c:pt>
                <c:pt idx="95">
                  <c:v>-3.9988108000000002</c:v>
                </c:pt>
                <c:pt idx="96">
                  <c:v>-4.5044322000000001</c:v>
                </c:pt>
                <c:pt idx="97">
                  <c:v>-0.24642317</c:v>
                </c:pt>
                <c:pt idx="98">
                  <c:v>4.7064523999999999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1.7235290000000001</c:v>
                </c:pt>
                <c:pt idx="1">
                  <c:v>4.3721174999999999</c:v>
                </c:pt>
                <c:pt idx="2">
                  <c:v>9.7428684000000008</c:v>
                </c:pt>
                <c:pt idx="3">
                  <c:v>14.699794000000001</c:v>
                </c:pt>
                <c:pt idx="4">
                  <c:v>17.623379</c:v>
                </c:pt>
                <c:pt idx="5">
                  <c:v>16.295922999999998</c:v>
                </c:pt>
                <c:pt idx="6">
                  <c:v>14.374886999999999</c:v>
                </c:pt>
                <c:pt idx="7">
                  <c:v>12.413281</c:v>
                </c:pt>
                <c:pt idx="8">
                  <c:v>12.296453</c:v>
                </c:pt>
                <c:pt idx="9">
                  <c:v>12.106394</c:v>
                </c:pt>
                <c:pt idx="10">
                  <c:v>12.974697000000001</c:v>
                </c:pt>
                <c:pt idx="11">
                  <c:v>13.406559</c:v>
                </c:pt>
                <c:pt idx="12">
                  <c:v>14.479072</c:v>
                </c:pt>
                <c:pt idx="13">
                  <c:v>14.333197999999999</c:v>
                </c:pt>
                <c:pt idx="14">
                  <c:v>14.601184999999999</c:v>
                </c:pt>
                <c:pt idx="15">
                  <c:v>14.456605</c:v>
                </c:pt>
                <c:pt idx="16">
                  <c:v>15.094954</c:v>
                </c:pt>
                <c:pt idx="17">
                  <c:v>14.902934</c:v>
                </c:pt>
                <c:pt idx="18">
                  <c:v>15.445868000000001</c:v>
                </c:pt>
                <c:pt idx="19">
                  <c:v>15.671161</c:v>
                </c:pt>
                <c:pt idx="20">
                  <c:v>16.661532999999999</c:v>
                </c:pt>
                <c:pt idx="21">
                  <c:v>17.242892999999999</c:v>
                </c:pt>
                <c:pt idx="22">
                  <c:v>17.75441</c:v>
                </c:pt>
                <c:pt idx="23">
                  <c:v>18.071075</c:v>
                </c:pt>
                <c:pt idx="24">
                  <c:v>18.498923999999999</c:v>
                </c:pt>
                <c:pt idx="25">
                  <c:v>18.929392</c:v>
                </c:pt>
                <c:pt idx="26">
                  <c:v>19.700572999999999</c:v>
                </c:pt>
                <c:pt idx="27">
                  <c:v>21.813766000000001</c:v>
                </c:pt>
                <c:pt idx="28">
                  <c:v>23.643560000000001</c:v>
                </c:pt>
                <c:pt idx="29">
                  <c:v>24.824869</c:v>
                </c:pt>
                <c:pt idx="30">
                  <c:v>23.85615</c:v>
                </c:pt>
                <c:pt idx="31">
                  <c:v>22.57094</c:v>
                </c:pt>
                <c:pt idx="32">
                  <c:v>21.703091000000001</c:v>
                </c:pt>
                <c:pt idx="33">
                  <c:v>21.422011999999999</c:v>
                </c:pt>
                <c:pt idx="34">
                  <c:v>21.500982</c:v>
                </c:pt>
                <c:pt idx="35">
                  <c:v>21.107189000000002</c:v>
                </c:pt>
                <c:pt idx="36">
                  <c:v>20.692017</c:v>
                </c:pt>
                <c:pt idx="37">
                  <c:v>20.115448000000001</c:v>
                </c:pt>
                <c:pt idx="38">
                  <c:v>19.906679</c:v>
                </c:pt>
                <c:pt idx="39">
                  <c:v>19.675236000000002</c:v>
                </c:pt>
                <c:pt idx="40">
                  <c:v>19.181920999999999</c:v>
                </c:pt>
                <c:pt idx="41">
                  <c:v>18.016604999999998</c:v>
                </c:pt>
                <c:pt idx="42">
                  <c:v>16.700621000000002</c:v>
                </c:pt>
                <c:pt idx="43">
                  <c:v>16.177416000000001</c:v>
                </c:pt>
                <c:pt idx="44">
                  <c:v>16.695671000000001</c:v>
                </c:pt>
                <c:pt idx="45">
                  <c:v>17.441113999999999</c:v>
                </c:pt>
                <c:pt idx="46">
                  <c:v>18.105727999999999</c:v>
                </c:pt>
                <c:pt idx="47">
                  <c:v>18.37079</c:v>
                </c:pt>
                <c:pt idx="48">
                  <c:v>18.582359</c:v>
                </c:pt>
                <c:pt idx="49">
                  <c:v>18.687403</c:v>
                </c:pt>
                <c:pt idx="50">
                  <c:v>18.636980000000001</c:v>
                </c:pt>
                <c:pt idx="51">
                  <c:v>18.563143</c:v>
                </c:pt>
                <c:pt idx="52">
                  <c:v>18.754704</c:v>
                </c:pt>
                <c:pt idx="53">
                  <c:v>19.338481999999999</c:v>
                </c:pt>
                <c:pt idx="54">
                  <c:v>20.000086</c:v>
                </c:pt>
                <c:pt idx="55">
                  <c:v>20.086345999999999</c:v>
                </c:pt>
                <c:pt idx="56">
                  <c:v>20.327036</c:v>
                </c:pt>
                <c:pt idx="57">
                  <c:v>20.909441000000001</c:v>
                </c:pt>
                <c:pt idx="58">
                  <c:v>21.807715999999999</c:v>
                </c:pt>
                <c:pt idx="59">
                  <c:v>21.993752000000001</c:v>
                </c:pt>
                <c:pt idx="60">
                  <c:v>21.922279</c:v>
                </c:pt>
                <c:pt idx="61">
                  <c:v>21.690923999999999</c:v>
                </c:pt>
                <c:pt idx="62">
                  <c:v>22.074677999999999</c:v>
                </c:pt>
                <c:pt idx="63">
                  <c:v>22.265684</c:v>
                </c:pt>
                <c:pt idx="64">
                  <c:v>22.603918</c:v>
                </c:pt>
                <c:pt idx="65">
                  <c:v>22.070537999999999</c:v>
                </c:pt>
                <c:pt idx="66">
                  <c:v>21.552728999999999</c:v>
                </c:pt>
                <c:pt idx="67">
                  <c:v>20.293222</c:v>
                </c:pt>
                <c:pt idx="68">
                  <c:v>19.350771000000002</c:v>
                </c:pt>
                <c:pt idx="69">
                  <c:v>18.386398</c:v>
                </c:pt>
                <c:pt idx="70">
                  <c:v>18.216881000000001</c:v>
                </c:pt>
                <c:pt idx="71">
                  <c:v>18.521034</c:v>
                </c:pt>
                <c:pt idx="72">
                  <c:v>19.504332000000002</c:v>
                </c:pt>
                <c:pt idx="73">
                  <c:v>20.498837000000002</c:v>
                </c:pt>
                <c:pt idx="74">
                  <c:v>21.568766</c:v>
                </c:pt>
                <c:pt idx="75">
                  <c:v>22.171562000000002</c:v>
                </c:pt>
                <c:pt idx="76">
                  <c:v>22.423645</c:v>
                </c:pt>
                <c:pt idx="77">
                  <c:v>22.871071000000001</c:v>
                </c:pt>
                <c:pt idx="78">
                  <c:v>24.348466999999999</c:v>
                </c:pt>
                <c:pt idx="79">
                  <c:v>25.864750000000001</c:v>
                </c:pt>
                <c:pt idx="80">
                  <c:v>26.280901</c:v>
                </c:pt>
                <c:pt idx="81">
                  <c:v>24.903044000000001</c:v>
                </c:pt>
                <c:pt idx="82">
                  <c:v>23.459192000000002</c:v>
                </c:pt>
                <c:pt idx="83">
                  <c:v>22.684607</c:v>
                </c:pt>
                <c:pt idx="84">
                  <c:v>22.346422</c:v>
                </c:pt>
                <c:pt idx="85">
                  <c:v>21.908978000000001</c:v>
                </c:pt>
                <c:pt idx="86">
                  <c:v>20.800422999999999</c:v>
                </c:pt>
                <c:pt idx="87">
                  <c:v>18.417224999999998</c:v>
                </c:pt>
                <c:pt idx="88">
                  <c:v>15.932385999999999</c:v>
                </c:pt>
                <c:pt idx="89">
                  <c:v>15.662941999999999</c:v>
                </c:pt>
                <c:pt idx="90">
                  <c:v>12.582463000000001</c:v>
                </c:pt>
                <c:pt idx="91">
                  <c:v>8.2916956000000006</c:v>
                </c:pt>
                <c:pt idx="92">
                  <c:v>1.3616031</c:v>
                </c:pt>
                <c:pt idx="93">
                  <c:v>-1.9088007</c:v>
                </c:pt>
                <c:pt idx="94">
                  <c:v>-2.2080283000000001</c:v>
                </c:pt>
                <c:pt idx="95">
                  <c:v>-1.5663271999999999</c:v>
                </c:pt>
                <c:pt idx="96">
                  <c:v>1.8850834000000001</c:v>
                </c:pt>
                <c:pt idx="97">
                  <c:v>4.9364509999999999</c:v>
                </c:pt>
                <c:pt idx="98">
                  <c:v>8.0811557999999994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-0.11854579</c:v>
                </c:pt>
                <c:pt idx="1">
                  <c:v>1.0481478</c:v>
                </c:pt>
                <c:pt idx="2">
                  <c:v>4.7276563999999999</c:v>
                </c:pt>
                <c:pt idx="3">
                  <c:v>9.7224426000000008</c:v>
                </c:pt>
                <c:pt idx="4">
                  <c:v>15.415203999999999</c:v>
                </c:pt>
                <c:pt idx="5">
                  <c:v>16.187891</c:v>
                </c:pt>
                <c:pt idx="6">
                  <c:v>14.673317000000001</c:v>
                </c:pt>
                <c:pt idx="7">
                  <c:v>11.323763</c:v>
                </c:pt>
                <c:pt idx="8">
                  <c:v>10.636104</c:v>
                </c:pt>
                <c:pt idx="9">
                  <c:v>10.368672999999999</c:v>
                </c:pt>
                <c:pt idx="10">
                  <c:v>11.096696</c:v>
                </c:pt>
                <c:pt idx="11">
                  <c:v>11.397402</c:v>
                </c:pt>
                <c:pt idx="12">
                  <c:v>12.576338</c:v>
                </c:pt>
                <c:pt idx="13">
                  <c:v>12.688477000000001</c:v>
                </c:pt>
                <c:pt idx="14">
                  <c:v>13.366925999999999</c:v>
                </c:pt>
                <c:pt idx="15">
                  <c:v>13.244965000000001</c:v>
                </c:pt>
                <c:pt idx="16">
                  <c:v>13.869903000000001</c:v>
                </c:pt>
                <c:pt idx="17">
                  <c:v>13.791391000000001</c:v>
                </c:pt>
                <c:pt idx="18">
                  <c:v>14.57874</c:v>
                </c:pt>
                <c:pt idx="19">
                  <c:v>15.429717999999999</c:v>
                </c:pt>
                <c:pt idx="20">
                  <c:v>16.676022</c:v>
                </c:pt>
                <c:pt idx="21">
                  <c:v>17.500111</c:v>
                </c:pt>
                <c:pt idx="22">
                  <c:v>17.605775999999999</c:v>
                </c:pt>
                <c:pt idx="23">
                  <c:v>17.422739</c:v>
                </c:pt>
                <c:pt idx="24">
                  <c:v>17.782523999999999</c:v>
                </c:pt>
                <c:pt idx="25">
                  <c:v>19.221326999999999</c:v>
                </c:pt>
                <c:pt idx="26">
                  <c:v>21.893148</c:v>
                </c:pt>
                <c:pt idx="27">
                  <c:v>22.138020999999998</c:v>
                </c:pt>
                <c:pt idx="28">
                  <c:v>21.822609</c:v>
                </c:pt>
                <c:pt idx="29">
                  <c:v>20.204522999999998</c:v>
                </c:pt>
                <c:pt idx="30">
                  <c:v>20.116506999999999</c:v>
                </c:pt>
                <c:pt idx="31">
                  <c:v>19.495047</c:v>
                </c:pt>
                <c:pt idx="32">
                  <c:v>19.419761999999999</c:v>
                </c:pt>
                <c:pt idx="33">
                  <c:v>19.232115</c:v>
                </c:pt>
                <c:pt idx="34">
                  <c:v>19.265312000000002</c:v>
                </c:pt>
                <c:pt idx="35">
                  <c:v>18.741737000000001</c:v>
                </c:pt>
                <c:pt idx="36">
                  <c:v>18.571808000000001</c:v>
                </c:pt>
                <c:pt idx="37">
                  <c:v>18.052237000000002</c:v>
                </c:pt>
                <c:pt idx="38">
                  <c:v>17.960718</c:v>
                </c:pt>
                <c:pt idx="39">
                  <c:v>17.796323999999998</c:v>
                </c:pt>
                <c:pt idx="40">
                  <c:v>17.774346999999999</c:v>
                </c:pt>
                <c:pt idx="41">
                  <c:v>17.052326000000001</c:v>
                </c:pt>
                <c:pt idx="42">
                  <c:v>15.836961000000001</c:v>
                </c:pt>
                <c:pt idx="43">
                  <c:v>14.672354</c:v>
                </c:pt>
                <c:pt idx="44">
                  <c:v>14.361905999999999</c:v>
                </c:pt>
                <c:pt idx="45">
                  <c:v>14.836376</c:v>
                </c:pt>
                <c:pt idx="46">
                  <c:v>15.886476999999999</c:v>
                </c:pt>
                <c:pt idx="47">
                  <c:v>16.674810000000001</c:v>
                </c:pt>
                <c:pt idx="48">
                  <c:v>17.065764999999999</c:v>
                </c:pt>
                <c:pt idx="49">
                  <c:v>17.063179000000002</c:v>
                </c:pt>
                <c:pt idx="50">
                  <c:v>17.066058999999999</c:v>
                </c:pt>
                <c:pt idx="51">
                  <c:v>17.508118</c:v>
                </c:pt>
                <c:pt idx="52">
                  <c:v>18.309294000000001</c:v>
                </c:pt>
                <c:pt idx="53">
                  <c:v>19.308332</c:v>
                </c:pt>
                <c:pt idx="54">
                  <c:v>20.004231999999998</c:v>
                </c:pt>
                <c:pt idx="55">
                  <c:v>19.971443000000001</c:v>
                </c:pt>
                <c:pt idx="56">
                  <c:v>20.302301</c:v>
                </c:pt>
                <c:pt idx="57">
                  <c:v>21.110851</c:v>
                </c:pt>
                <c:pt idx="58">
                  <c:v>22.778482</c:v>
                </c:pt>
                <c:pt idx="59">
                  <c:v>23.775331000000001</c:v>
                </c:pt>
                <c:pt idx="60">
                  <c:v>25.265999000000001</c:v>
                </c:pt>
                <c:pt idx="61">
                  <c:v>25.958659999999998</c:v>
                </c:pt>
                <c:pt idx="62">
                  <c:v>26.043818999999999</c:v>
                </c:pt>
                <c:pt idx="63">
                  <c:v>25.014752999999999</c:v>
                </c:pt>
                <c:pt idx="64">
                  <c:v>23.492377999999999</c:v>
                </c:pt>
                <c:pt idx="65">
                  <c:v>21.814637999999999</c:v>
                </c:pt>
                <c:pt idx="66">
                  <c:v>20.191547</c:v>
                </c:pt>
                <c:pt idx="67">
                  <c:v>18.802795</c:v>
                </c:pt>
                <c:pt idx="68">
                  <c:v>17.499262000000002</c:v>
                </c:pt>
                <c:pt idx="69">
                  <c:v>16.541933</c:v>
                </c:pt>
                <c:pt idx="70">
                  <c:v>16.390678000000001</c:v>
                </c:pt>
                <c:pt idx="71">
                  <c:v>16.99728</c:v>
                </c:pt>
                <c:pt idx="72">
                  <c:v>17.077210999999998</c:v>
                </c:pt>
                <c:pt idx="73">
                  <c:v>16.297190000000001</c:v>
                </c:pt>
                <c:pt idx="74">
                  <c:v>15.901975999999999</c:v>
                </c:pt>
                <c:pt idx="75">
                  <c:v>15.485607999999999</c:v>
                </c:pt>
                <c:pt idx="76">
                  <c:v>16.281590999999999</c:v>
                </c:pt>
                <c:pt idx="77">
                  <c:v>16.972377999999999</c:v>
                </c:pt>
                <c:pt idx="78">
                  <c:v>17.987210999999999</c:v>
                </c:pt>
                <c:pt idx="79">
                  <c:v>18.130116000000001</c:v>
                </c:pt>
                <c:pt idx="80">
                  <c:v>18.173347</c:v>
                </c:pt>
                <c:pt idx="81">
                  <c:v>17.617688999999999</c:v>
                </c:pt>
                <c:pt idx="82">
                  <c:v>17.094722999999998</c:v>
                </c:pt>
                <c:pt idx="83">
                  <c:v>15.900299</c:v>
                </c:pt>
                <c:pt idx="84">
                  <c:v>14.714128000000001</c:v>
                </c:pt>
                <c:pt idx="85">
                  <c:v>13.487584</c:v>
                </c:pt>
                <c:pt idx="86">
                  <c:v>13.748775999999999</c:v>
                </c:pt>
                <c:pt idx="87">
                  <c:v>13.114478999999999</c:v>
                </c:pt>
                <c:pt idx="88">
                  <c:v>11.065731</c:v>
                </c:pt>
                <c:pt idx="89">
                  <c:v>6.7938523000000002</c:v>
                </c:pt>
                <c:pt idx="90">
                  <c:v>3.1926019000000001</c:v>
                </c:pt>
                <c:pt idx="91">
                  <c:v>0.52245814000000002</c:v>
                </c:pt>
                <c:pt idx="92">
                  <c:v>-2.3756251000000002</c:v>
                </c:pt>
                <c:pt idx="93">
                  <c:v>-2.9215797999999999</c:v>
                </c:pt>
                <c:pt idx="94">
                  <c:v>-1.1354222</c:v>
                </c:pt>
                <c:pt idx="95">
                  <c:v>1.7981056</c:v>
                </c:pt>
                <c:pt idx="96">
                  <c:v>3.7439751999999999</c:v>
                </c:pt>
                <c:pt idx="97">
                  <c:v>4.8973922999999999</c:v>
                </c:pt>
                <c:pt idx="98">
                  <c:v>6.7164277999999999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-0.50810759999999999</c:v>
                      </c:pt>
                      <c:pt idx="1">
                        <c:v>-0.28753339999999999</c:v>
                      </c:pt>
                      <c:pt idx="2">
                        <c:v>1.2324138</c:v>
                      </c:pt>
                      <c:pt idx="3">
                        <c:v>4.6327233000000003</c:v>
                      </c:pt>
                      <c:pt idx="4">
                        <c:v>11.713058999999999</c:v>
                      </c:pt>
                      <c:pt idx="5">
                        <c:v>15.240167</c:v>
                      </c:pt>
                      <c:pt idx="6">
                        <c:v>15.430718000000001</c:v>
                      </c:pt>
                      <c:pt idx="7">
                        <c:v>11.219690999999999</c:v>
                      </c:pt>
                      <c:pt idx="8">
                        <c:v>9.3435658999999998</c:v>
                      </c:pt>
                      <c:pt idx="9">
                        <c:v>8.9324141000000008</c:v>
                      </c:pt>
                      <c:pt idx="10">
                        <c:v>9.2490091000000003</c:v>
                      </c:pt>
                      <c:pt idx="11">
                        <c:v>9.5200662999999999</c:v>
                      </c:pt>
                      <c:pt idx="12">
                        <c:v>10.546428000000001</c:v>
                      </c:pt>
                      <c:pt idx="13">
                        <c:v>11.096219</c:v>
                      </c:pt>
                      <c:pt idx="14">
                        <c:v>11.867953999999999</c:v>
                      </c:pt>
                      <c:pt idx="15">
                        <c:v>12.156364</c:v>
                      </c:pt>
                      <c:pt idx="16">
                        <c:v>12.907214</c:v>
                      </c:pt>
                      <c:pt idx="17">
                        <c:v>13.311838</c:v>
                      </c:pt>
                      <c:pt idx="18">
                        <c:v>14.361295</c:v>
                      </c:pt>
                      <c:pt idx="19">
                        <c:v>15.38984</c:v>
                      </c:pt>
                      <c:pt idx="20">
                        <c:v>16.439139999999998</c:v>
                      </c:pt>
                      <c:pt idx="21">
                        <c:v>17.083418000000002</c:v>
                      </c:pt>
                      <c:pt idx="22">
                        <c:v>16.826908</c:v>
                      </c:pt>
                      <c:pt idx="23">
                        <c:v>17.148851000000001</c:v>
                      </c:pt>
                      <c:pt idx="24">
                        <c:v>18.672094000000001</c:v>
                      </c:pt>
                      <c:pt idx="25">
                        <c:v>20.894839999999999</c:v>
                      </c:pt>
                      <c:pt idx="26">
                        <c:v>21.872519</c:v>
                      </c:pt>
                      <c:pt idx="27">
                        <c:v>19.951027</c:v>
                      </c:pt>
                      <c:pt idx="28">
                        <c:v>17.584586999999999</c:v>
                      </c:pt>
                      <c:pt idx="29">
                        <c:v>15.872166999999999</c:v>
                      </c:pt>
                      <c:pt idx="30">
                        <c:v>16.016724</c:v>
                      </c:pt>
                      <c:pt idx="31">
                        <c:v>16.243086000000002</c:v>
                      </c:pt>
                      <c:pt idx="32">
                        <c:v>16.970001</c:v>
                      </c:pt>
                      <c:pt idx="33">
                        <c:v>17.136396000000001</c:v>
                      </c:pt>
                      <c:pt idx="34">
                        <c:v>17.643139000000001</c:v>
                      </c:pt>
                      <c:pt idx="35">
                        <c:v>17.113752000000002</c:v>
                      </c:pt>
                      <c:pt idx="36">
                        <c:v>16.937533999999999</c:v>
                      </c:pt>
                      <c:pt idx="37">
                        <c:v>15.520427</c:v>
                      </c:pt>
                      <c:pt idx="38">
                        <c:v>14.891956</c:v>
                      </c:pt>
                      <c:pt idx="39">
                        <c:v>14.287508000000001</c:v>
                      </c:pt>
                      <c:pt idx="40">
                        <c:v>14.636758</c:v>
                      </c:pt>
                      <c:pt idx="41">
                        <c:v>14.671559999999999</c:v>
                      </c:pt>
                      <c:pt idx="42">
                        <c:v>14.407266999999999</c:v>
                      </c:pt>
                      <c:pt idx="43">
                        <c:v>13.895583999999999</c:v>
                      </c:pt>
                      <c:pt idx="44">
                        <c:v>13.573487</c:v>
                      </c:pt>
                      <c:pt idx="45">
                        <c:v>13.383165</c:v>
                      </c:pt>
                      <c:pt idx="46">
                        <c:v>14.009518</c:v>
                      </c:pt>
                      <c:pt idx="47">
                        <c:v>14.854388</c:v>
                      </c:pt>
                      <c:pt idx="48">
                        <c:v>15.626326000000001</c:v>
                      </c:pt>
                      <c:pt idx="49">
                        <c:v>16.458566999999999</c:v>
                      </c:pt>
                      <c:pt idx="50">
                        <c:v>16.804359000000002</c:v>
                      </c:pt>
                      <c:pt idx="51">
                        <c:v>17.965274999999998</c:v>
                      </c:pt>
                      <c:pt idx="52">
                        <c:v>19.177914000000001</c:v>
                      </c:pt>
                      <c:pt idx="53">
                        <c:v>20.320377000000001</c:v>
                      </c:pt>
                      <c:pt idx="54">
                        <c:v>20.013178</c:v>
                      </c:pt>
                      <c:pt idx="55">
                        <c:v>17.597366000000001</c:v>
                      </c:pt>
                      <c:pt idx="56">
                        <c:v>16.820442</c:v>
                      </c:pt>
                      <c:pt idx="57">
                        <c:v>14.776350000000001</c:v>
                      </c:pt>
                      <c:pt idx="58">
                        <c:v>16.252728999999999</c:v>
                      </c:pt>
                      <c:pt idx="59">
                        <c:v>14.970895000000001</c:v>
                      </c:pt>
                      <c:pt idx="60">
                        <c:v>15.496648</c:v>
                      </c:pt>
                      <c:pt idx="61">
                        <c:v>13.207371</c:v>
                      </c:pt>
                      <c:pt idx="62">
                        <c:v>11.696434</c:v>
                      </c:pt>
                      <c:pt idx="63">
                        <c:v>10.449028999999999</c:v>
                      </c:pt>
                      <c:pt idx="64">
                        <c:v>10.058883</c:v>
                      </c:pt>
                      <c:pt idx="65">
                        <c:v>11.091894999999999</c:v>
                      </c:pt>
                      <c:pt idx="66">
                        <c:v>11.447868</c:v>
                      </c:pt>
                      <c:pt idx="67">
                        <c:v>10.633853999999999</c:v>
                      </c:pt>
                      <c:pt idx="68">
                        <c:v>8.4800652999999997</c:v>
                      </c:pt>
                      <c:pt idx="69">
                        <c:v>6.1581701999999998</c:v>
                      </c:pt>
                      <c:pt idx="70">
                        <c:v>4.6026521000000002</c:v>
                      </c:pt>
                      <c:pt idx="71">
                        <c:v>3.6060935999999999</c:v>
                      </c:pt>
                      <c:pt idx="72">
                        <c:v>3.5519204000000002</c:v>
                      </c:pt>
                      <c:pt idx="73">
                        <c:v>4.1637993</c:v>
                      </c:pt>
                      <c:pt idx="74">
                        <c:v>5.2706036999999997</c:v>
                      </c:pt>
                      <c:pt idx="75">
                        <c:v>6.6375317999999996</c:v>
                      </c:pt>
                      <c:pt idx="76">
                        <c:v>8.3979359000000002</c:v>
                      </c:pt>
                      <c:pt idx="77">
                        <c:v>11.901515</c:v>
                      </c:pt>
                      <c:pt idx="78">
                        <c:v>18.244250999999998</c:v>
                      </c:pt>
                      <c:pt idx="79">
                        <c:v>21.673285</c:v>
                      </c:pt>
                      <c:pt idx="80">
                        <c:v>21.984577000000002</c:v>
                      </c:pt>
                      <c:pt idx="81">
                        <c:v>19.314156000000001</c:v>
                      </c:pt>
                      <c:pt idx="82">
                        <c:v>17.439661000000001</c:v>
                      </c:pt>
                      <c:pt idx="83">
                        <c:v>14.816535</c:v>
                      </c:pt>
                      <c:pt idx="84">
                        <c:v>10.805075</c:v>
                      </c:pt>
                      <c:pt idx="85">
                        <c:v>7.5954723</c:v>
                      </c:pt>
                      <c:pt idx="86">
                        <c:v>5.2991957999999997</c:v>
                      </c:pt>
                      <c:pt idx="87">
                        <c:v>3.5654256000000002</c:v>
                      </c:pt>
                      <c:pt idx="88">
                        <c:v>2.0278914000000001</c:v>
                      </c:pt>
                      <c:pt idx="89">
                        <c:v>0.79958814</c:v>
                      </c:pt>
                      <c:pt idx="90">
                        <c:v>-0.30861703000000001</c:v>
                      </c:pt>
                      <c:pt idx="91">
                        <c:v>-1.9680839000000001</c:v>
                      </c:pt>
                      <c:pt idx="92">
                        <c:v>-0.48550069000000001</c:v>
                      </c:pt>
                      <c:pt idx="93">
                        <c:v>1.3889746999999999</c:v>
                      </c:pt>
                      <c:pt idx="94">
                        <c:v>4.6232861999999999</c:v>
                      </c:pt>
                      <c:pt idx="95">
                        <c:v>3.1815546000000001</c:v>
                      </c:pt>
                      <c:pt idx="96">
                        <c:v>1.6002139</c:v>
                      </c:pt>
                      <c:pt idx="97">
                        <c:v>1.0084063000000001</c:v>
                      </c:pt>
                      <c:pt idx="98">
                        <c:v>2.3454754000000002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9DA-48F5-BFF9-8B5962EAC0B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1.5434926</c:v>
                      </c:pt>
                      <c:pt idx="1">
                        <c:v>0.13110526</c:v>
                      </c:pt>
                      <c:pt idx="2">
                        <c:v>-0.39376612999999999</c:v>
                      </c:pt>
                      <c:pt idx="3">
                        <c:v>1.6029229</c:v>
                      </c:pt>
                      <c:pt idx="4">
                        <c:v>4.7876339000000003</c:v>
                      </c:pt>
                      <c:pt idx="5">
                        <c:v>8.2859306000000004</c:v>
                      </c:pt>
                      <c:pt idx="6">
                        <c:v>10.109913000000001</c:v>
                      </c:pt>
                      <c:pt idx="7">
                        <c:v>10.195017999999999</c:v>
                      </c:pt>
                      <c:pt idx="8">
                        <c:v>8.8413172000000007</c:v>
                      </c:pt>
                      <c:pt idx="9">
                        <c:v>8.0571175000000004</c:v>
                      </c:pt>
                      <c:pt idx="10">
                        <c:v>7.7814421999999999</c:v>
                      </c:pt>
                      <c:pt idx="11">
                        <c:v>7.9867067</c:v>
                      </c:pt>
                      <c:pt idx="12">
                        <c:v>8.8567695999999998</c:v>
                      </c:pt>
                      <c:pt idx="13">
                        <c:v>9.8500204</c:v>
                      </c:pt>
                      <c:pt idx="14">
                        <c:v>10.792725000000001</c:v>
                      </c:pt>
                      <c:pt idx="15">
                        <c:v>11.400466</c:v>
                      </c:pt>
                      <c:pt idx="16">
                        <c:v>12.217883</c:v>
                      </c:pt>
                      <c:pt idx="17">
                        <c:v>12.374276999999999</c:v>
                      </c:pt>
                      <c:pt idx="18">
                        <c:v>12.684435000000001</c:v>
                      </c:pt>
                      <c:pt idx="19">
                        <c:v>12.397698</c:v>
                      </c:pt>
                      <c:pt idx="20">
                        <c:v>12.768532</c:v>
                      </c:pt>
                      <c:pt idx="21">
                        <c:v>12.043787999999999</c:v>
                      </c:pt>
                      <c:pt idx="22">
                        <c:v>11.545621000000001</c:v>
                      </c:pt>
                      <c:pt idx="23">
                        <c:v>10.329108</c:v>
                      </c:pt>
                      <c:pt idx="24">
                        <c:v>9.8409966999999998</c:v>
                      </c:pt>
                      <c:pt idx="25">
                        <c:v>8.9879742</c:v>
                      </c:pt>
                      <c:pt idx="26">
                        <c:v>8.899044</c:v>
                      </c:pt>
                      <c:pt idx="27">
                        <c:v>8.6190604999999998</c:v>
                      </c:pt>
                      <c:pt idx="28">
                        <c:v>8.4397459000000001</c:v>
                      </c:pt>
                      <c:pt idx="29">
                        <c:v>8.1115455999999995</c:v>
                      </c:pt>
                      <c:pt idx="30">
                        <c:v>7.9628005000000002</c:v>
                      </c:pt>
                      <c:pt idx="31">
                        <c:v>7.9622307000000001</c:v>
                      </c:pt>
                      <c:pt idx="32">
                        <c:v>7.8002582</c:v>
                      </c:pt>
                      <c:pt idx="33">
                        <c:v>7.4098724999999996</c:v>
                      </c:pt>
                      <c:pt idx="34">
                        <c:v>6.9749093000000002</c:v>
                      </c:pt>
                      <c:pt idx="35">
                        <c:v>6.3522458000000004</c:v>
                      </c:pt>
                      <c:pt idx="36">
                        <c:v>6.0623708000000001</c:v>
                      </c:pt>
                      <c:pt idx="37">
                        <c:v>5.5288161999999996</c:v>
                      </c:pt>
                      <c:pt idx="38">
                        <c:v>5.3450756000000004</c:v>
                      </c:pt>
                      <c:pt idx="39">
                        <c:v>5.2590817999999997</c:v>
                      </c:pt>
                      <c:pt idx="40">
                        <c:v>5.3436465000000002</c:v>
                      </c:pt>
                      <c:pt idx="41">
                        <c:v>5.3390069000000002</c:v>
                      </c:pt>
                      <c:pt idx="42">
                        <c:v>5.3330259</c:v>
                      </c:pt>
                      <c:pt idx="43">
                        <c:v>5.5360794000000002</c:v>
                      </c:pt>
                      <c:pt idx="44">
                        <c:v>5.8250526999999996</c:v>
                      </c:pt>
                      <c:pt idx="45">
                        <c:v>6.0566110999999996</c:v>
                      </c:pt>
                      <c:pt idx="46">
                        <c:v>6.2898301999999999</c:v>
                      </c:pt>
                      <c:pt idx="47">
                        <c:v>6.2098436000000001</c:v>
                      </c:pt>
                      <c:pt idx="48">
                        <c:v>6.2382669000000002</c:v>
                      </c:pt>
                      <c:pt idx="49">
                        <c:v>6.0036306000000002</c:v>
                      </c:pt>
                      <c:pt idx="50">
                        <c:v>6.2143997999999998</c:v>
                      </c:pt>
                      <c:pt idx="51">
                        <c:v>6.1709623000000002</c:v>
                      </c:pt>
                      <c:pt idx="52">
                        <c:v>5.9259443000000003</c:v>
                      </c:pt>
                      <c:pt idx="53">
                        <c:v>5.5230664999999997</c:v>
                      </c:pt>
                      <c:pt idx="54">
                        <c:v>5.0525688999999998</c:v>
                      </c:pt>
                      <c:pt idx="55">
                        <c:v>4.4077071999999999</c:v>
                      </c:pt>
                      <c:pt idx="56">
                        <c:v>3.9889228000000001</c:v>
                      </c:pt>
                      <c:pt idx="57">
                        <c:v>3.6304037999999998</c:v>
                      </c:pt>
                      <c:pt idx="58">
                        <c:v>4.0048193999999997</c:v>
                      </c:pt>
                      <c:pt idx="59">
                        <c:v>4.0515618</c:v>
                      </c:pt>
                      <c:pt idx="60">
                        <c:v>4.0589589999999998</c:v>
                      </c:pt>
                      <c:pt idx="61">
                        <c:v>3.7154417</c:v>
                      </c:pt>
                      <c:pt idx="62">
                        <c:v>3.1402804999999998</c:v>
                      </c:pt>
                      <c:pt idx="63">
                        <c:v>2.7008247000000001</c:v>
                      </c:pt>
                      <c:pt idx="64">
                        <c:v>2.4466963000000002</c:v>
                      </c:pt>
                      <c:pt idx="65">
                        <c:v>2.4726536000000001</c:v>
                      </c:pt>
                      <c:pt idx="66">
                        <c:v>2.2545693</c:v>
                      </c:pt>
                      <c:pt idx="67">
                        <c:v>1.8200278999999999</c:v>
                      </c:pt>
                      <c:pt idx="68">
                        <c:v>1.2522683999999999</c:v>
                      </c:pt>
                      <c:pt idx="69">
                        <c:v>0.78925288000000005</c:v>
                      </c:pt>
                      <c:pt idx="70">
                        <c:v>0.33601522</c:v>
                      </c:pt>
                      <c:pt idx="71">
                        <c:v>2.0224356999999998E-2</c:v>
                      </c:pt>
                      <c:pt idx="72">
                        <c:v>-0.10076831</c:v>
                      </c:pt>
                      <c:pt idx="73">
                        <c:v>-1.4726677000000001E-2</c:v>
                      </c:pt>
                      <c:pt idx="74">
                        <c:v>0.48101681000000002</c:v>
                      </c:pt>
                      <c:pt idx="75">
                        <c:v>1.0608507</c:v>
                      </c:pt>
                      <c:pt idx="76">
                        <c:v>1.7435046000000001</c:v>
                      </c:pt>
                      <c:pt idx="77">
                        <c:v>2.3862405</c:v>
                      </c:pt>
                      <c:pt idx="78">
                        <c:v>2.9321527000000001</c:v>
                      </c:pt>
                      <c:pt idx="79">
                        <c:v>3.2621281</c:v>
                      </c:pt>
                      <c:pt idx="80">
                        <c:v>3.0847886</c:v>
                      </c:pt>
                      <c:pt idx="81">
                        <c:v>2.6575725000000001</c:v>
                      </c:pt>
                      <c:pt idx="82">
                        <c:v>2.1978854999999999</c:v>
                      </c:pt>
                      <c:pt idx="83">
                        <c:v>1.7507185000000001</c:v>
                      </c:pt>
                      <c:pt idx="84">
                        <c:v>1.1948912</c:v>
                      </c:pt>
                      <c:pt idx="85">
                        <c:v>0.60153626999999998</c:v>
                      </c:pt>
                      <c:pt idx="86">
                        <c:v>-1.7039374999999999E-2</c:v>
                      </c:pt>
                      <c:pt idx="87">
                        <c:v>-0.35698834000000002</c:v>
                      </c:pt>
                      <c:pt idx="88">
                        <c:v>-0.70383620000000002</c:v>
                      </c:pt>
                      <c:pt idx="89">
                        <c:v>-1.1506976</c:v>
                      </c:pt>
                      <c:pt idx="90">
                        <c:v>-2.2404720999999999</c:v>
                      </c:pt>
                      <c:pt idx="91">
                        <c:v>-1.7645195</c:v>
                      </c:pt>
                      <c:pt idx="92">
                        <c:v>0.46012416</c:v>
                      </c:pt>
                      <c:pt idx="93">
                        <c:v>3.3437535999999999</c:v>
                      </c:pt>
                      <c:pt idx="94">
                        <c:v>4.2886391000000001</c:v>
                      </c:pt>
                      <c:pt idx="95">
                        <c:v>4.5770254000000001</c:v>
                      </c:pt>
                      <c:pt idx="96">
                        <c:v>2.7981386000000001</c:v>
                      </c:pt>
                      <c:pt idx="97">
                        <c:v>3.7147682</c:v>
                      </c:pt>
                      <c:pt idx="98">
                        <c:v>3.7805127999999999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DA-48F5-BFF9-8B5962EAC0B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'IP3'!$Y$5:$Y$103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3.8469435999999999</c:v>
                      </c:pt>
                      <c:pt idx="1">
                        <c:v>0.99791377999999997</c:v>
                      </c:pt>
                      <c:pt idx="2">
                        <c:v>-1.1495385</c:v>
                      </c:pt>
                      <c:pt idx="3">
                        <c:v>0.10698786</c:v>
                      </c:pt>
                      <c:pt idx="4">
                        <c:v>2.3281529000000001</c:v>
                      </c:pt>
                      <c:pt idx="5">
                        <c:v>4.4562244</c:v>
                      </c:pt>
                      <c:pt idx="6">
                        <c:v>6.5686096999999997</c:v>
                      </c:pt>
                      <c:pt idx="7">
                        <c:v>7.7548541999999996</c:v>
                      </c:pt>
                      <c:pt idx="8">
                        <c:v>8.0828208999999998</c:v>
                      </c:pt>
                      <c:pt idx="9">
                        <c:v>7.4091578</c:v>
                      </c:pt>
                      <c:pt idx="10">
                        <c:v>6.6655211000000003</c:v>
                      </c:pt>
                      <c:pt idx="11">
                        <c:v>6.3512287000000001</c:v>
                      </c:pt>
                      <c:pt idx="12">
                        <c:v>6.6513885999999998</c:v>
                      </c:pt>
                      <c:pt idx="13">
                        <c:v>7.1580700999999998</c:v>
                      </c:pt>
                      <c:pt idx="14">
                        <c:v>7.6128640000000001</c:v>
                      </c:pt>
                      <c:pt idx="15">
                        <c:v>7.2768660000000001</c:v>
                      </c:pt>
                      <c:pt idx="16">
                        <c:v>6.9034791000000002</c:v>
                      </c:pt>
                      <c:pt idx="17">
                        <c:v>6.1536264000000003</c:v>
                      </c:pt>
                      <c:pt idx="18">
                        <c:v>5.9164370999999996</c:v>
                      </c:pt>
                      <c:pt idx="19">
                        <c:v>5.6443076000000003</c:v>
                      </c:pt>
                      <c:pt idx="20">
                        <c:v>5.5697136</c:v>
                      </c:pt>
                      <c:pt idx="21">
                        <c:v>5.2387724000000002</c:v>
                      </c:pt>
                      <c:pt idx="22">
                        <c:v>4.9075670000000002</c:v>
                      </c:pt>
                      <c:pt idx="23">
                        <c:v>4.4442348000000003</c:v>
                      </c:pt>
                      <c:pt idx="24">
                        <c:v>4.2626819999999999</c:v>
                      </c:pt>
                      <c:pt idx="25">
                        <c:v>4.0772671999999996</c:v>
                      </c:pt>
                      <c:pt idx="26">
                        <c:v>4.1092820000000003</c:v>
                      </c:pt>
                      <c:pt idx="27">
                        <c:v>3.9439517999999998</c:v>
                      </c:pt>
                      <c:pt idx="28">
                        <c:v>3.7918596</c:v>
                      </c:pt>
                      <c:pt idx="29">
                        <c:v>3.5590093</c:v>
                      </c:pt>
                      <c:pt idx="30">
                        <c:v>3.5256330999999999</c:v>
                      </c:pt>
                      <c:pt idx="31">
                        <c:v>3.4364325999999998</c:v>
                      </c:pt>
                      <c:pt idx="32">
                        <c:v>3.3782128999999999</c:v>
                      </c:pt>
                      <c:pt idx="33">
                        <c:v>3.1219448999999999</c:v>
                      </c:pt>
                      <c:pt idx="34">
                        <c:v>2.9379374999999999</c:v>
                      </c:pt>
                      <c:pt idx="35">
                        <c:v>2.6123707</c:v>
                      </c:pt>
                      <c:pt idx="36">
                        <c:v>2.5164181999999999</c:v>
                      </c:pt>
                      <c:pt idx="37">
                        <c:v>2.2508637999999999</c:v>
                      </c:pt>
                      <c:pt idx="38">
                        <c:v>2.2352618999999998</c:v>
                      </c:pt>
                      <c:pt idx="39">
                        <c:v>2.1865861</c:v>
                      </c:pt>
                      <c:pt idx="40">
                        <c:v>2.2053398999999998</c:v>
                      </c:pt>
                      <c:pt idx="41">
                        <c:v>2.0793951000000002</c:v>
                      </c:pt>
                      <c:pt idx="42">
                        <c:v>2.0091705000000002</c:v>
                      </c:pt>
                      <c:pt idx="43">
                        <c:v>2.0544807999999999</c:v>
                      </c:pt>
                      <c:pt idx="44">
                        <c:v>2.2095828000000002</c:v>
                      </c:pt>
                      <c:pt idx="45">
                        <c:v>2.397408</c:v>
                      </c:pt>
                      <c:pt idx="46">
                        <c:v>2.5302384</c:v>
                      </c:pt>
                      <c:pt idx="47">
                        <c:v>2.4993911</c:v>
                      </c:pt>
                      <c:pt idx="48">
                        <c:v>2.3779659</c:v>
                      </c:pt>
                      <c:pt idx="49">
                        <c:v>2.1311803</c:v>
                      </c:pt>
                      <c:pt idx="50">
                        <c:v>2.2136889000000002</c:v>
                      </c:pt>
                      <c:pt idx="51">
                        <c:v>2.2787502000000002</c:v>
                      </c:pt>
                      <c:pt idx="52">
                        <c:v>2.1783630999999999</c:v>
                      </c:pt>
                      <c:pt idx="53">
                        <c:v>1.9536604</c:v>
                      </c:pt>
                      <c:pt idx="54">
                        <c:v>1.6409506</c:v>
                      </c:pt>
                      <c:pt idx="55">
                        <c:v>1.1166526999999999</c:v>
                      </c:pt>
                      <c:pt idx="56">
                        <c:v>0.71782446</c:v>
                      </c:pt>
                      <c:pt idx="57">
                        <c:v>0.52903241000000001</c:v>
                      </c:pt>
                      <c:pt idx="58">
                        <c:v>0.89317732999999999</c:v>
                      </c:pt>
                      <c:pt idx="59">
                        <c:v>1.0920141999999999</c:v>
                      </c:pt>
                      <c:pt idx="60">
                        <c:v>1.0633488</c:v>
                      </c:pt>
                      <c:pt idx="61">
                        <c:v>0.88984722000000005</c:v>
                      </c:pt>
                      <c:pt idx="62">
                        <c:v>0.45866783999999999</c:v>
                      </c:pt>
                      <c:pt idx="63">
                        <c:v>0.11045872</c:v>
                      </c:pt>
                      <c:pt idx="64">
                        <c:v>-8.7758079000000003E-2</c:v>
                      </c:pt>
                      <c:pt idx="65">
                        <c:v>-0.22865864999999999</c:v>
                      </c:pt>
                      <c:pt idx="66">
                        <c:v>-0.52280795999999996</c:v>
                      </c:pt>
                      <c:pt idx="67">
                        <c:v>-0.90684878999999996</c:v>
                      </c:pt>
                      <c:pt idx="68">
                        <c:v>-1.1776525</c:v>
                      </c:pt>
                      <c:pt idx="69">
                        <c:v>-1.2547345000000001</c:v>
                      </c:pt>
                      <c:pt idx="70">
                        <c:v>-1.3913720999999999</c:v>
                      </c:pt>
                      <c:pt idx="71">
                        <c:v>-1.4916786</c:v>
                      </c:pt>
                      <c:pt idx="72">
                        <c:v>-1.5881889</c:v>
                      </c:pt>
                      <c:pt idx="73">
                        <c:v>-1.6242667</c:v>
                      </c:pt>
                      <c:pt idx="74">
                        <c:v>-1.3018786</c:v>
                      </c:pt>
                      <c:pt idx="75">
                        <c:v>-0.92237818000000005</c:v>
                      </c:pt>
                      <c:pt idx="76">
                        <c:v>-0.49001756000000002</c:v>
                      </c:pt>
                      <c:pt idx="77">
                        <c:v>-0.18615835999999999</c:v>
                      </c:pt>
                      <c:pt idx="78">
                        <c:v>3.0606458E-2</c:v>
                      </c:pt>
                      <c:pt idx="79">
                        <c:v>0.11942235</c:v>
                      </c:pt>
                      <c:pt idx="80">
                        <c:v>-0.19620799</c:v>
                      </c:pt>
                      <c:pt idx="81">
                        <c:v>-0.64786524000000001</c:v>
                      </c:pt>
                      <c:pt idx="82">
                        <c:v>-1.0108075000000001</c:v>
                      </c:pt>
                      <c:pt idx="83">
                        <c:v>-1.1243124</c:v>
                      </c:pt>
                      <c:pt idx="84">
                        <c:v>-1.2658111000000001</c:v>
                      </c:pt>
                      <c:pt idx="85">
                        <c:v>-1.4152563</c:v>
                      </c:pt>
                      <c:pt idx="86">
                        <c:v>-1.6782668999999999</c:v>
                      </c:pt>
                      <c:pt idx="87">
                        <c:v>-1.7646405000000001</c:v>
                      </c:pt>
                      <c:pt idx="88">
                        <c:v>-1.9775083</c:v>
                      </c:pt>
                      <c:pt idx="89">
                        <c:v>-3.0513333999999999</c:v>
                      </c:pt>
                      <c:pt idx="90">
                        <c:v>-3.4833848000000001</c:v>
                      </c:pt>
                      <c:pt idx="91">
                        <c:v>-0.40800604000000001</c:v>
                      </c:pt>
                      <c:pt idx="92">
                        <c:v>4.2613877999999996</c:v>
                      </c:pt>
                      <c:pt idx="93">
                        <c:v>5.7811060000000003</c:v>
                      </c:pt>
                      <c:pt idx="94">
                        <c:v>4.0358485999999996</c:v>
                      </c:pt>
                      <c:pt idx="95">
                        <c:v>2.8090928000000002</c:v>
                      </c:pt>
                      <c:pt idx="96">
                        <c:v>2.6169492999999999</c:v>
                      </c:pt>
                      <c:pt idx="97">
                        <c:v>4.1003312999999997</c:v>
                      </c:pt>
                      <c:pt idx="98">
                        <c:v>4.3623494999999997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03-40B1-AF1F-23513702EFC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0927445099978954"/>
          <c:y val="0.59510571595217276"/>
          <c:w val="0.19632951264612125"/>
          <c:h val="0.179364975211431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 (dBm)</a:t>
            </a:r>
          </a:p>
        </c:rich>
      </c:tx>
      <c:layout>
        <c:manualLayout>
          <c:xMode val="edge"/>
          <c:yMode val="edge"/>
          <c:x val="0.2477675977556737"/>
          <c:y val="5.0705467372134036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8.2591498979294256E-2"/>
          <c:w val="0.76542713682528862"/>
          <c:h val="0.7266560950714493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'IP3'!$AJ$2</c:f>
              <c:strCache>
                <c:ptCount val="1"/>
                <c:pt idx="0">
                  <c:v>+15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29.409175999999999</c:v>
                </c:pt>
                <c:pt idx="1">
                  <c:v>28.122011000000001</c:v>
                </c:pt>
                <c:pt idx="2">
                  <c:v>26.728183999999999</c:v>
                </c:pt>
                <c:pt idx="3">
                  <c:v>26.042937999999999</c:v>
                </c:pt>
                <c:pt idx="4">
                  <c:v>25.044644999999999</c:v>
                </c:pt>
                <c:pt idx="5">
                  <c:v>22.150036</c:v>
                </c:pt>
                <c:pt idx="6">
                  <c:v>19.141003000000001</c:v>
                </c:pt>
                <c:pt idx="7">
                  <c:v>16.591505000000002</c:v>
                </c:pt>
                <c:pt idx="8">
                  <c:v>16.975849</c:v>
                </c:pt>
                <c:pt idx="9">
                  <c:v>19.445854000000001</c:v>
                </c:pt>
                <c:pt idx="10">
                  <c:v>22.487803</c:v>
                </c:pt>
                <c:pt idx="11">
                  <c:v>24.048794000000001</c:v>
                </c:pt>
                <c:pt idx="12">
                  <c:v>23.191011</c:v>
                </c:pt>
                <c:pt idx="13">
                  <c:v>21.600190999999999</c:v>
                </c:pt>
                <c:pt idx="14">
                  <c:v>20.688858</c:v>
                </c:pt>
                <c:pt idx="15">
                  <c:v>20.313046</c:v>
                </c:pt>
                <c:pt idx="16">
                  <c:v>20.319588</c:v>
                </c:pt>
                <c:pt idx="17">
                  <c:v>19.865086000000002</c:v>
                </c:pt>
                <c:pt idx="18">
                  <c:v>19.627414999999999</c:v>
                </c:pt>
                <c:pt idx="19">
                  <c:v>19.262671000000001</c:v>
                </c:pt>
                <c:pt idx="20">
                  <c:v>19.254090999999999</c:v>
                </c:pt>
                <c:pt idx="21">
                  <c:v>19.569451999999998</c:v>
                </c:pt>
                <c:pt idx="22">
                  <c:v>20.169041</c:v>
                </c:pt>
                <c:pt idx="23">
                  <c:v>21.192684</c:v>
                </c:pt>
                <c:pt idx="24">
                  <c:v>22.555520999999999</c:v>
                </c:pt>
                <c:pt idx="25">
                  <c:v>25.403912999999999</c:v>
                </c:pt>
                <c:pt idx="26">
                  <c:v>28.196847999999999</c:v>
                </c:pt>
                <c:pt idx="27">
                  <c:v>28.805456</c:v>
                </c:pt>
                <c:pt idx="28">
                  <c:v>28.456703000000001</c:v>
                </c:pt>
                <c:pt idx="29">
                  <c:v>26.584745000000002</c:v>
                </c:pt>
                <c:pt idx="30">
                  <c:v>25.883151999999999</c:v>
                </c:pt>
                <c:pt idx="31">
                  <c:v>24.131128</c:v>
                </c:pt>
                <c:pt idx="32">
                  <c:v>23.214774999999999</c:v>
                </c:pt>
                <c:pt idx="33">
                  <c:v>22.685659000000001</c:v>
                </c:pt>
                <c:pt idx="34">
                  <c:v>22.491658999999999</c:v>
                </c:pt>
                <c:pt idx="35">
                  <c:v>23.060680000000001</c:v>
                </c:pt>
                <c:pt idx="36">
                  <c:v>24.431028000000001</c:v>
                </c:pt>
                <c:pt idx="37">
                  <c:v>26.875135</c:v>
                </c:pt>
                <c:pt idx="38">
                  <c:v>29.605412999999999</c:v>
                </c:pt>
                <c:pt idx="39">
                  <c:v>31.173687000000001</c:v>
                </c:pt>
                <c:pt idx="40">
                  <c:v>32.334251000000002</c:v>
                </c:pt>
                <c:pt idx="41">
                  <c:v>30.320170999999998</c:v>
                </c:pt>
                <c:pt idx="42">
                  <c:v>27.568930000000002</c:v>
                </c:pt>
                <c:pt idx="43">
                  <c:v>23.686167000000001</c:v>
                </c:pt>
                <c:pt idx="44">
                  <c:v>21.861864000000001</c:v>
                </c:pt>
                <c:pt idx="45">
                  <c:v>20.886379000000002</c:v>
                </c:pt>
                <c:pt idx="46">
                  <c:v>20.220879</c:v>
                </c:pt>
                <c:pt idx="47">
                  <c:v>19.878744000000001</c:v>
                </c:pt>
                <c:pt idx="48">
                  <c:v>19.960104000000001</c:v>
                </c:pt>
                <c:pt idx="49">
                  <c:v>20.431083999999998</c:v>
                </c:pt>
                <c:pt idx="50">
                  <c:v>21.116924000000001</c:v>
                </c:pt>
                <c:pt idx="51">
                  <c:v>21.842665</c:v>
                </c:pt>
                <c:pt idx="52">
                  <c:v>22.521021000000001</c:v>
                </c:pt>
                <c:pt idx="53">
                  <c:v>23.371220000000001</c:v>
                </c:pt>
                <c:pt idx="54">
                  <c:v>24.216795000000001</c:v>
                </c:pt>
                <c:pt idx="55">
                  <c:v>24.422440000000002</c:v>
                </c:pt>
                <c:pt idx="56">
                  <c:v>24.535357999999999</c:v>
                </c:pt>
                <c:pt idx="57">
                  <c:v>24.20298</c:v>
                </c:pt>
                <c:pt idx="58">
                  <c:v>23.961663999999999</c:v>
                </c:pt>
                <c:pt idx="59">
                  <c:v>23.352011000000001</c:v>
                </c:pt>
                <c:pt idx="60">
                  <c:v>22.835276</c:v>
                </c:pt>
                <c:pt idx="61">
                  <c:v>22.297699000000001</c:v>
                </c:pt>
                <c:pt idx="62">
                  <c:v>21.801995999999999</c:v>
                </c:pt>
                <c:pt idx="63">
                  <c:v>21.332930000000001</c:v>
                </c:pt>
                <c:pt idx="64">
                  <c:v>21.127911000000001</c:v>
                </c:pt>
                <c:pt idx="65">
                  <c:v>20.828565999999999</c:v>
                </c:pt>
                <c:pt idx="66">
                  <c:v>20.725335999999999</c:v>
                </c:pt>
                <c:pt idx="67">
                  <c:v>20.669456</c:v>
                </c:pt>
                <c:pt idx="68">
                  <c:v>20.912566999999999</c:v>
                </c:pt>
                <c:pt idx="69">
                  <c:v>21.196718000000001</c:v>
                </c:pt>
                <c:pt idx="70">
                  <c:v>21.745073000000001</c:v>
                </c:pt>
                <c:pt idx="71">
                  <c:v>23.186147999999999</c:v>
                </c:pt>
                <c:pt idx="72">
                  <c:v>24.877741</c:v>
                </c:pt>
                <c:pt idx="73">
                  <c:v>25.881520999999999</c:v>
                </c:pt>
                <c:pt idx="74">
                  <c:v>25.130749000000002</c:v>
                </c:pt>
                <c:pt idx="75">
                  <c:v>23.608582999999999</c:v>
                </c:pt>
                <c:pt idx="76">
                  <c:v>22.500288000000001</c:v>
                </c:pt>
                <c:pt idx="77">
                  <c:v>22.555036999999999</c:v>
                </c:pt>
                <c:pt idx="78">
                  <c:v>23.568577000000001</c:v>
                </c:pt>
                <c:pt idx="79">
                  <c:v>24.875064999999999</c:v>
                </c:pt>
                <c:pt idx="80">
                  <c:v>26.412656999999999</c:v>
                </c:pt>
                <c:pt idx="81">
                  <c:v>27.944120000000002</c:v>
                </c:pt>
                <c:pt idx="82">
                  <c:v>29.348693999999998</c:v>
                </c:pt>
                <c:pt idx="83">
                  <c:v>30.716602000000002</c:v>
                </c:pt>
                <c:pt idx="84">
                  <c:v>30.530947000000001</c:v>
                </c:pt>
                <c:pt idx="85">
                  <c:v>29.143929</c:v>
                </c:pt>
                <c:pt idx="86">
                  <c:v>28.681221000000001</c:v>
                </c:pt>
                <c:pt idx="87">
                  <c:v>28.757923000000002</c:v>
                </c:pt>
                <c:pt idx="88">
                  <c:v>28.661988999999998</c:v>
                </c:pt>
                <c:pt idx="89">
                  <c:v>29.482382000000001</c:v>
                </c:pt>
                <c:pt idx="90">
                  <c:v>29.453690999999999</c:v>
                </c:pt>
                <c:pt idx="91">
                  <c:v>29.435032</c:v>
                </c:pt>
                <c:pt idx="92">
                  <c:v>30.106200999999999</c:v>
                </c:pt>
                <c:pt idx="93">
                  <c:v>30.660689999999999</c:v>
                </c:pt>
                <c:pt idx="94">
                  <c:v>30.150054999999998</c:v>
                </c:pt>
                <c:pt idx="95">
                  <c:v>28.299741999999998</c:v>
                </c:pt>
                <c:pt idx="96">
                  <c:v>27.717140000000001</c:v>
                </c:pt>
                <c:pt idx="97">
                  <c:v>27.393988</c:v>
                </c:pt>
                <c:pt idx="98">
                  <c:v>27.255993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'IP3'!$AM$2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24.595721999999999</c:v>
                </c:pt>
                <c:pt idx="1">
                  <c:v>24.835650999999999</c:v>
                </c:pt>
                <c:pt idx="2">
                  <c:v>25.050930000000001</c:v>
                </c:pt>
                <c:pt idx="3">
                  <c:v>25.313203999999999</c:v>
                </c:pt>
                <c:pt idx="4">
                  <c:v>23.867315000000001</c:v>
                </c:pt>
                <c:pt idx="5">
                  <c:v>20.601797000000001</c:v>
                </c:pt>
                <c:pt idx="6">
                  <c:v>17.682144000000001</c:v>
                </c:pt>
                <c:pt idx="7">
                  <c:v>15.150293</c:v>
                </c:pt>
                <c:pt idx="8">
                  <c:v>15.356373</c:v>
                </c:pt>
                <c:pt idx="9">
                  <c:v>17.662199000000001</c:v>
                </c:pt>
                <c:pt idx="10">
                  <c:v>20.001522000000001</c:v>
                </c:pt>
                <c:pt idx="11">
                  <c:v>21.145775</c:v>
                </c:pt>
                <c:pt idx="12">
                  <c:v>20.705715000000001</c:v>
                </c:pt>
                <c:pt idx="13">
                  <c:v>20.176697000000001</c:v>
                </c:pt>
                <c:pt idx="14">
                  <c:v>20.008457</c:v>
                </c:pt>
                <c:pt idx="15">
                  <c:v>19.622143000000001</c:v>
                </c:pt>
                <c:pt idx="16">
                  <c:v>19.557905000000002</c:v>
                </c:pt>
                <c:pt idx="17">
                  <c:v>18.990290000000002</c:v>
                </c:pt>
                <c:pt idx="18">
                  <c:v>18.763639000000001</c:v>
                </c:pt>
                <c:pt idx="19">
                  <c:v>18.480388999999999</c:v>
                </c:pt>
                <c:pt idx="20">
                  <c:v>18.768896000000002</c:v>
                </c:pt>
                <c:pt idx="21">
                  <c:v>19.376013</c:v>
                </c:pt>
                <c:pt idx="22">
                  <c:v>20.355716999999999</c:v>
                </c:pt>
                <c:pt idx="23">
                  <c:v>21.653407999999999</c:v>
                </c:pt>
                <c:pt idx="24">
                  <c:v>23.594014999999999</c:v>
                </c:pt>
                <c:pt idx="25">
                  <c:v>24.335377000000001</c:v>
                </c:pt>
                <c:pt idx="26">
                  <c:v>25.262333000000002</c:v>
                </c:pt>
                <c:pt idx="27">
                  <c:v>25.636310999999999</c:v>
                </c:pt>
                <c:pt idx="28">
                  <c:v>26.280339999999999</c:v>
                </c:pt>
                <c:pt idx="29">
                  <c:v>25.673173999999999</c:v>
                </c:pt>
                <c:pt idx="30">
                  <c:v>24.217119</c:v>
                </c:pt>
                <c:pt idx="31">
                  <c:v>23.163512999999998</c:v>
                </c:pt>
                <c:pt idx="32">
                  <c:v>22.801469999999998</c:v>
                </c:pt>
                <c:pt idx="33">
                  <c:v>22.885878000000002</c:v>
                </c:pt>
                <c:pt idx="34">
                  <c:v>23.271303</c:v>
                </c:pt>
                <c:pt idx="35">
                  <c:v>24.158004999999999</c:v>
                </c:pt>
                <c:pt idx="36">
                  <c:v>25.624731000000001</c:v>
                </c:pt>
                <c:pt idx="37">
                  <c:v>27.881273</c:v>
                </c:pt>
                <c:pt idx="38">
                  <c:v>30.374638000000001</c:v>
                </c:pt>
                <c:pt idx="39">
                  <c:v>30.828320999999999</c:v>
                </c:pt>
                <c:pt idx="40">
                  <c:v>31.207787</c:v>
                </c:pt>
                <c:pt idx="41">
                  <c:v>28.694832000000002</c:v>
                </c:pt>
                <c:pt idx="42">
                  <c:v>26.681474999999999</c:v>
                </c:pt>
                <c:pt idx="43">
                  <c:v>23.301994000000001</c:v>
                </c:pt>
                <c:pt idx="44">
                  <c:v>21.807745000000001</c:v>
                </c:pt>
                <c:pt idx="45">
                  <c:v>21.158145999999999</c:v>
                </c:pt>
                <c:pt idx="46">
                  <c:v>21.204283</c:v>
                </c:pt>
                <c:pt idx="47">
                  <c:v>21.317907000000002</c:v>
                </c:pt>
                <c:pt idx="48">
                  <c:v>21.798658</c:v>
                </c:pt>
                <c:pt idx="49">
                  <c:v>22.048548</c:v>
                </c:pt>
                <c:pt idx="50">
                  <c:v>22.276433999999998</c:v>
                </c:pt>
                <c:pt idx="51">
                  <c:v>22.090567</c:v>
                </c:pt>
                <c:pt idx="52">
                  <c:v>21.959371999999998</c:v>
                </c:pt>
                <c:pt idx="53">
                  <c:v>21.855608</c:v>
                </c:pt>
                <c:pt idx="54">
                  <c:v>21.883794999999999</c:v>
                </c:pt>
                <c:pt idx="55">
                  <c:v>21.359943000000001</c:v>
                </c:pt>
                <c:pt idx="56">
                  <c:v>21.016881999999999</c:v>
                </c:pt>
                <c:pt idx="57">
                  <c:v>20.517046000000001</c:v>
                </c:pt>
                <c:pt idx="58">
                  <c:v>20.239159000000001</c:v>
                </c:pt>
                <c:pt idx="59">
                  <c:v>19.974755999999999</c:v>
                </c:pt>
                <c:pt idx="60">
                  <c:v>19.837755000000001</c:v>
                </c:pt>
                <c:pt idx="61">
                  <c:v>19.880512</c:v>
                </c:pt>
                <c:pt idx="62">
                  <c:v>19.900269999999999</c:v>
                </c:pt>
                <c:pt idx="63">
                  <c:v>19.900383000000001</c:v>
                </c:pt>
                <c:pt idx="64">
                  <c:v>19.938288</c:v>
                </c:pt>
                <c:pt idx="65">
                  <c:v>20.286881999999999</c:v>
                </c:pt>
                <c:pt idx="66">
                  <c:v>21.059988000000001</c:v>
                </c:pt>
                <c:pt idx="67">
                  <c:v>23.290634000000001</c:v>
                </c:pt>
                <c:pt idx="68">
                  <c:v>25.802009999999999</c:v>
                </c:pt>
                <c:pt idx="69">
                  <c:v>27.674057000000001</c:v>
                </c:pt>
                <c:pt idx="70">
                  <c:v>27.056711</c:v>
                </c:pt>
                <c:pt idx="71">
                  <c:v>25.527618</c:v>
                </c:pt>
                <c:pt idx="72">
                  <c:v>24.384990999999999</c:v>
                </c:pt>
                <c:pt idx="73">
                  <c:v>24.263566999999998</c:v>
                </c:pt>
                <c:pt idx="74">
                  <c:v>23.950893000000001</c:v>
                </c:pt>
                <c:pt idx="75">
                  <c:v>23.379576</c:v>
                </c:pt>
                <c:pt idx="76">
                  <c:v>22.786145999999999</c:v>
                </c:pt>
                <c:pt idx="77">
                  <c:v>22.935949000000001</c:v>
                </c:pt>
                <c:pt idx="78">
                  <c:v>23.556051</c:v>
                </c:pt>
                <c:pt idx="79">
                  <c:v>24.031431000000001</c:v>
                </c:pt>
                <c:pt idx="80">
                  <c:v>24.647366999999999</c:v>
                </c:pt>
                <c:pt idx="81">
                  <c:v>25.100283000000001</c:v>
                </c:pt>
                <c:pt idx="82">
                  <c:v>25.76342</c:v>
                </c:pt>
                <c:pt idx="83">
                  <c:v>25.370193</c:v>
                </c:pt>
                <c:pt idx="84">
                  <c:v>25.000246000000001</c:v>
                </c:pt>
                <c:pt idx="85">
                  <c:v>24.325645000000002</c:v>
                </c:pt>
                <c:pt idx="86">
                  <c:v>24.714307999999999</c:v>
                </c:pt>
                <c:pt idx="87">
                  <c:v>25.187117000000001</c:v>
                </c:pt>
                <c:pt idx="88">
                  <c:v>25.638195</c:v>
                </c:pt>
                <c:pt idx="89">
                  <c:v>25.653780000000001</c:v>
                </c:pt>
                <c:pt idx="90">
                  <c:v>25.213325999999999</c:v>
                </c:pt>
                <c:pt idx="91">
                  <c:v>25.386199999999999</c:v>
                </c:pt>
                <c:pt idx="92">
                  <c:v>25.900829000000002</c:v>
                </c:pt>
                <c:pt idx="93">
                  <c:v>27.543398</c:v>
                </c:pt>
                <c:pt idx="94">
                  <c:v>27.919868000000001</c:v>
                </c:pt>
                <c:pt idx="95">
                  <c:v>28.310883</c:v>
                </c:pt>
                <c:pt idx="96">
                  <c:v>27.618258000000001</c:v>
                </c:pt>
                <c:pt idx="97">
                  <c:v>27.87105</c:v>
                </c:pt>
                <c:pt idx="98">
                  <c:v>27.777146999999999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'IP3'!$AP$2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25.464521000000001</c:v>
                </c:pt>
                <c:pt idx="1">
                  <c:v>26.559313</c:v>
                </c:pt>
                <c:pt idx="2">
                  <c:v>25.976085999999999</c:v>
                </c:pt>
                <c:pt idx="3">
                  <c:v>25.153278</c:v>
                </c:pt>
                <c:pt idx="4">
                  <c:v>21.697064999999998</c:v>
                </c:pt>
                <c:pt idx="5">
                  <c:v>18.472076000000001</c:v>
                </c:pt>
                <c:pt idx="6">
                  <c:v>16.113606999999998</c:v>
                </c:pt>
                <c:pt idx="7">
                  <c:v>13.951422000000001</c:v>
                </c:pt>
                <c:pt idx="8">
                  <c:v>13.896739999999999</c:v>
                </c:pt>
                <c:pt idx="9">
                  <c:v>15.829420000000001</c:v>
                </c:pt>
                <c:pt idx="10">
                  <c:v>17.645063</c:v>
                </c:pt>
                <c:pt idx="11">
                  <c:v>18.650874999999999</c:v>
                </c:pt>
                <c:pt idx="12">
                  <c:v>18.751041000000001</c:v>
                </c:pt>
                <c:pt idx="13">
                  <c:v>18.793769999999999</c:v>
                </c:pt>
                <c:pt idx="14">
                  <c:v>19.122420999999999</c:v>
                </c:pt>
                <c:pt idx="15">
                  <c:v>18.522082999999999</c:v>
                </c:pt>
                <c:pt idx="16">
                  <c:v>18.325188000000001</c:v>
                </c:pt>
                <c:pt idx="17">
                  <c:v>17.777705999999998</c:v>
                </c:pt>
                <c:pt idx="18">
                  <c:v>17.835032999999999</c:v>
                </c:pt>
                <c:pt idx="19">
                  <c:v>18.134623999999999</c:v>
                </c:pt>
                <c:pt idx="20">
                  <c:v>18.988181999999998</c:v>
                </c:pt>
                <c:pt idx="21">
                  <c:v>19.855865000000001</c:v>
                </c:pt>
                <c:pt idx="22">
                  <c:v>21.476227000000002</c:v>
                </c:pt>
                <c:pt idx="23">
                  <c:v>22.885195</c:v>
                </c:pt>
                <c:pt idx="24">
                  <c:v>23.483414</c:v>
                </c:pt>
                <c:pt idx="25">
                  <c:v>23.142782</c:v>
                </c:pt>
                <c:pt idx="26">
                  <c:v>23.074155999999999</c:v>
                </c:pt>
                <c:pt idx="27">
                  <c:v>23.785254999999999</c:v>
                </c:pt>
                <c:pt idx="28">
                  <c:v>24.574306</c:v>
                </c:pt>
                <c:pt idx="29">
                  <c:v>24.720409</c:v>
                </c:pt>
                <c:pt idx="30">
                  <c:v>24.379185</c:v>
                </c:pt>
                <c:pt idx="31">
                  <c:v>23.920449999999999</c:v>
                </c:pt>
                <c:pt idx="32">
                  <c:v>23.585042999999999</c:v>
                </c:pt>
                <c:pt idx="33">
                  <c:v>23.643616000000002</c:v>
                </c:pt>
                <c:pt idx="34">
                  <c:v>23.942753</c:v>
                </c:pt>
                <c:pt idx="35">
                  <c:v>25.821621</c:v>
                </c:pt>
                <c:pt idx="36">
                  <c:v>29.129162000000001</c:v>
                </c:pt>
                <c:pt idx="37">
                  <c:v>30.026819</c:v>
                </c:pt>
                <c:pt idx="38">
                  <c:v>28.209485999999998</c:v>
                </c:pt>
                <c:pt idx="39">
                  <c:v>24.598398</c:v>
                </c:pt>
                <c:pt idx="40">
                  <c:v>23.431332000000001</c:v>
                </c:pt>
                <c:pt idx="41">
                  <c:v>23.77581</c:v>
                </c:pt>
                <c:pt idx="42">
                  <c:v>23.922070000000001</c:v>
                </c:pt>
                <c:pt idx="43">
                  <c:v>23.489826000000001</c:v>
                </c:pt>
                <c:pt idx="44">
                  <c:v>22.72344</c:v>
                </c:pt>
                <c:pt idx="45">
                  <c:v>22.527446999999999</c:v>
                </c:pt>
                <c:pt idx="46">
                  <c:v>22.489311000000001</c:v>
                </c:pt>
                <c:pt idx="47">
                  <c:v>22.290955</c:v>
                </c:pt>
                <c:pt idx="48">
                  <c:v>21.880403999999999</c:v>
                </c:pt>
                <c:pt idx="49">
                  <c:v>21.180159</c:v>
                </c:pt>
                <c:pt idx="50">
                  <c:v>20.412329</c:v>
                </c:pt>
                <c:pt idx="51">
                  <c:v>19.723198</c:v>
                </c:pt>
                <c:pt idx="52">
                  <c:v>19.188296999999999</c:v>
                </c:pt>
                <c:pt idx="53">
                  <c:v>18.941545000000001</c:v>
                </c:pt>
                <c:pt idx="54">
                  <c:v>18.80677</c:v>
                </c:pt>
                <c:pt idx="55">
                  <c:v>18.855509000000001</c:v>
                </c:pt>
                <c:pt idx="56">
                  <c:v>19.064995</c:v>
                </c:pt>
                <c:pt idx="57">
                  <c:v>19.615292</c:v>
                </c:pt>
                <c:pt idx="58">
                  <c:v>20.387132999999999</c:v>
                </c:pt>
                <c:pt idx="59">
                  <c:v>21.25412</c:v>
                </c:pt>
                <c:pt idx="60">
                  <c:v>22.921061000000002</c:v>
                </c:pt>
                <c:pt idx="61">
                  <c:v>24.463792999999999</c:v>
                </c:pt>
                <c:pt idx="62">
                  <c:v>25.962440000000001</c:v>
                </c:pt>
                <c:pt idx="63">
                  <c:v>26.049790999999999</c:v>
                </c:pt>
                <c:pt idx="64">
                  <c:v>26.232779000000001</c:v>
                </c:pt>
                <c:pt idx="65">
                  <c:v>25.728318999999999</c:v>
                </c:pt>
                <c:pt idx="66">
                  <c:v>25.292083999999999</c:v>
                </c:pt>
                <c:pt idx="67">
                  <c:v>24.69491</c:v>
                </c:pt>
                <c:pt idx="68">
                  <c:v>24.409590000000001</c:v>
                </c:pt>
                <c:pt idx="69">
                  <c:v>24.215658000000001</c:v>
                </c:pt>
                <c:pt idx="70">
                  <c:v>24.083580000000001</c:v>
                </c:pt>
                <c:pt idx="71">
                  <c:v>24.494807999999999</c:v>
                </c:pt>
                <c:pt idx="72">
                  <c:v>24.778219</c:v>
                </c:pt>
                <c:pt idx="73">
                  <c:v>24.524695999999999</c:v>
                </c:pt>
                <c:pt idx="74">
                  <c:v>23.300087000000001</c:v>
                </c:pt>
                <c:pt idx="75">
                  <c:v>22.224201000000001</c:v>
                </c:pt>
                <c:pt idx="76">
                  <c:v>21.216642</c:v>
                </c:pt>
                <c:pt idx="77">
                  <c:v>21.010033</c:v>
                </c:pt>
                <c:pt idx="78">
                  <c:v>20.925791</c:v>
                </c:pt>
                <c:pt idx="79">
                  <c:v>20.824180999999999</c:v>
                </c:pt>
                <c:pt idx="80">
                  <c:v>20.466533999999999</c:v>
                </c:pt>
                <c:pt idx="81">
                  <c:v>20.198664000000001</c:v>
                </c:pt>
                <c:pt idx="82">
                  <c:v>20.24464</c:v>
                </c:pt>
                <c:pt idx="83">
                  <c:v>19.536413</c:v>
                </c:pt>
                <c:pt idx="84">
                  <c:v>18.689093</c:v>
                </c:pt>
                <c:pt idx="85">
                  <c:v>17.715612</c:v>
                </c:pt>
                <c:pt idx="86">
                  <c:v>17.63063</c:v>
                </c:pt>
                <c:pt idx="87">
                  <c:v>17.947468000000001</c:v>
                </c:pt>
                <c:pt idx="88">
                  <c:v>18.308706000000001</c:v>
                </c:pt>
                <c:pt idx="89">
                  <c:v>19.013604999999998</c:v>
                </c:pt>
                <c:pt idx="90">
                  <c:v>20.019774999999999</c:v>
                </c:pt>
                <c:pt idx="91">
                  <c:v>21.026104</c:v>
                </c:pt>
                <c:pt idx="92">
                  <c:v>22.050293</c:v>
                </c:pt>
                <c:pt idx="93">
                  <c:v>22.557016000000001</c:v>
                </c:pt>
                <c:pt idx="94">
                  <c:v>23.629670999999998</c:v>
                </c:pt>
                <c:pt idx="95">
                  <c:v>24.038772999999999</c:v>
                </c:pt>
                <c:pt idx="96">
                  <c:v>24.465021</c:v>
                </c:pt>
                <c:pt idx="97">
                  <c:v>24.976455999999999</c:v>
                </c:pt>
                <c:pt idx="98">
                  <c:v>25.718617999999999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16.639434999999999</c:v>
                      </c:pt>
                      <c:pt idx="1">
                        <c:v>18.614065</c:v>
                      </c:pt>
                      <c:pt idx="2">
                        <c:v>22.039555</c:v>
                      </c:pt>
                      <c:pt idx="3">
                        <c:v>21.048646999999999</c:v>
                      </c:pt>
                      <c:pt idx="4">
                        <c:v>19.975498000000002</c:v>
                      </c:pt>
                      <c:pt idx="5">
                        <c:v>16.402733000000001</c:v>
                      </c:pt>
                      <c:pt idx="6">
                        <c:v>14.815697999999999</c:v>
                      </c:pt>
                      <c:pt idx="7">
                        <c:v>13.118938999999999</c:v>
                      </c:pt>
                      <c:pt idx="8">
                        <c:v>12.787618</c:v>
                      </c:pt>
                      <c:pt idx="9">
                        <c:v>14.056441</c:v>
                      </c:pt>
                      <c:pt idx="10">
                        <c:v>15.395432</c:v>
                      </c:pt>
                      <c:pt idx="11">
                        <c:v>16.343288000000001</c:v>
                      </c:pt>
                      <c:pt idx="12">
                        <c:v>16.812878000000001</c:v>
                      </c:pt>
                      <c:pt idx="13">
                        <c:v>16.982247999999998</c:v>
                      </c:pt>
                      <c:pt idx="14">
                        <c:v>17.562342000000001</c:v>
                      </c:pt>
                      <c:pt idx="15">
                        <c:v>17.025545000000001</c:v>
                      </c:pt>
                      <c:pt idx="16">
                        <c:v>16.991261999999999</c:v>
                      </c:pt>
                      <c:pt idx="17">
                        <c:v>17.095907</c:v>
                      </c:pt>
                      <c:pt idx="18">
                        <c:v>17.787783000000001</c:v>
                      </c:pt>
                      <c:pt idx="19">
                        <c:v>18.844211999999999</c:v>
                      </c:pt>
                      <c:pt idx="20">
                        <c:v>19.669191000000001</c:v>
                      </c:pt>
                      <c:pt idx="21">
                        <c:v>20.247519</c:v>
                      </c:pt>
                      <c:pt idx="22">
                        <c:v>22.974619000000001</c:v>
                      </c:pt>
                      <c:pt idx="23">
                        <c:v>23.704926</c:v>
                      </c:pt>
                      <c:pt idx="24">
                        <c:v>24.006056000000001</c:v>
                      </c:pt>
                      <c:pt idx="25">
                        <c:v>22.354337999999998</c:v>
                      </c:pt>
                      <c:pt idx="26">
                        <c:v>21.669001000000002</c:v>
                      </c:pt>
                      <c:pt idx="27">
                        <c:v>22.123522000000001</c:v>
                      </c:pt>
                      <c:pt idx="28">
                        <c:v>22.165738999999999</c:v>
                      </c:pt>
                      <c:pt idx="29">
                        <c:v>23.534669999999998</c:v>
                      </c:pt>
                      <c:pt idx="30">
                        <c:v>24.057272000000001</c:v>
                      </c:pt>
                      <c:pt idx="31">
                        <c:v>24.998825</c:v>
                      </c:pt>
                      <c:pt idx="32">
                        <c:v>25.869447999999998</c:v>
                      </c:pt>
                      <c:pt idx="33">
                        <c:v>28.223210999999999</c:v>
                      </c:pt>
                      <c:pt idx="34">
                        <c:v>27.813120000000001</c:v>
                      </c:pt>
                      <c:pt idx="35">
                        <c:v>26.495944999999999</c:v>
                      </c:pt>
                      <c:pt idx="36">
                        <c:v>24.139728999999999</c:v>
                      </c:pt>
                      <c:pt idx="37">
                        <c:v>23.196328999999999</c:v>
                      </c:pt>
                      <c:pt idx="38">
                        <c:v>22.581565999999999</c:v>
                      </c:pt>
                      <c:pt idx="39">
                        <c:v>21.70842</c:v>
                      </c:pt>
                      <c:pt idx="40">
                        <c:v>21.645353</c:v>
                      </c:pt>
                      <c:pt idx="41">
                        <c:v>21.983131</c:v>
                      </c:pt>
                      <c:pt idx="42">
                        <c:v>22.501587000000001</c:v>
                      </c:pt>
                      <c:pt idx="43">
                        <c:v>23.049616</c:v>
                      </c:pt>
                      <c:pt idx="44">
                        <c:v>23.083666000000001</c:v>
                      </c:pt>
                      <c:pt idx="45">
                        <c:v>23.006741000000002</c:v>
                      </c:pt>
                      <c:pt idx="46">
                        <c:v>22.373106</c:v>
                      </c:pt>
                      <c:pt idx="47">
                        <c:v>21.536048999999998</c:v>
                      </c:pt>
                      <c:pt idx="48">
                        <c:v>20.571871000000002</c:v>
                      </c:pt>
                      <c:pt idx="49">
                        <c:v>19.786106</c:v>
                      </c:pt>
                      <c:pt idx="50">
                        <c:v>19.328095999999999</c:v>
                      </c:pt>
                      <c:pt idx="51">
                        <c:v>19.153652000000001</c:v>
                      </c:pt>
                      <c:pt idx="52">
                        <c:v>19.252932000000001</c:v>
                      </c:pt>
                      <c:pt idx="53">
                        <c:v>19.830452000000001</c:v>
                      </c:pt>
                      <c:pt idx="54">
                        <c:v>20.412113000000002</c:v>
                      </c:pt>
                      <c:pt idx="55">
                        <c:v>21.080393000000001</c:v>
                      </c:pt>
                      <c:pt idx="56">
                        <c:v>21.704483</c:v>
                      </c:pt>
                      <c:pt idx="57">
                        <c:v>22.406431000000001</c:v>
                      </c:pt>
                      <c:pt idx="58">
                        <c:v>24.559536000000001</c:v>
                      </c:pt>
                      <c:pt idx="59">
                        <c:v>26.258209000000001</c:v>
                      </c:pt>
                      <c:pt idx="60">
                        <c:v>26.394251000000001</c:v>
                      </c:pt>
                      <c:pt idx="61">
                        <c:v>25.176590000000001</c:v>
                      </c:pt>
                      <c:pt idx="62">
                        <c:v>22.574945</c:v>
                      </c:pt>
                      <c:pt idx="63">
                        <c:v>22.172331</c:v>
                      </c:pt>
                      <c:pt idx="64">
                        <c:v>21.432238000000002</c:v>
                      </c:pt>
                      <c:pt idx="65">
                        <c:v>23.982842999999999</c:v>
                      </c:pt>
                      <c:pt idx="66">
                        <c:v>26.246227000000001</c:v>
                      </c:pt>
                      <c:pt idx="67">
                        <c:v>27.171966999999999</c:v>
                      </c:pt>
                      <c:pt idx="68">
                        <c:v>26.883326</c:v>
                      </c:pt>
                      <c:pt idx="69">
                        <c:v>27.509777</c:v>
                      </c:pt>
                      <c:pt idx="70">
                        <c:v>28.996862</c:v>
                      </c:pt>
                      <c:pt idx="71">
                        <c:v>28.411974000000001</c:v>
                      </c:pt>
                      <c:pt idx="72">
                        <c:v>25.325968</c:v>
                      </c:pt>
                      <c:pt idx="73">
                        <c:v>21.865068000000001</c:v>
                      </c:pt>
                      <c:pt idx="74">
                        <c:v>20.303967</c:v>
                      </c:pt>
                      <c:pt idx="75">
                        <c:v>18.950811000000002</c:v>
                      </c:pt>
                      <c:pt idx="76">
                        <c:v>18.661314000000001</c:v>
                      </c:pt>
                      <c:pt idx="77">
                        <c:v>17.6035</c:v>
                      </c:pt>
                      <c:pt idx="78">
                        <c:v>17.397886</c:v>
                      </c:pt>
                      <c:pt idx="79">
                        <c:v>17.173334000000001</c:v>
                      </c:pt>
                      <c:pt idx="80">
                        <c:v>17.179334999999998</c:v>
                      </c:pt>
                      <c:pt idx="81">
                        <c:v>16.901031</c:v>
                      </c:pt>
                      <c:pt idx="82">
                        <c:v>16.714296000000001</c:v>
                      </c:pt>
                      <c:pt idx="83">
                        <c:v>14.337801000000001</c:v>
                      </c:pt>
                      <c:pt idx="84">
                        <c:v>11.798223</c:v>
                      </c:pt>
                      <c:pt idx="85">
                        <c:v>8.0846567</c:v>
                      </c:pt>
                      <c:pt idx="86">
                        <c:v>6.8650779999999996</c:v>
                      </c:pt>
                      <c:pt idx="87">
                        <c:v>6.7214589</c:v>
                      </c:pt>
                      <c:pt idx="88">
                        <c:v>6.8597774999999999</c:v>
                      </c:pt>
                      <c:pt idx="89">
                        <c:v>6.4119457999999998</c:v>
                      </c:pt>
                      <c:pt idx="90">
                        <c:v>4.8749661</c:v>
                      </c:pt>
                      <c:pt idx="91">
                        <c:v>4.3353314000000003</c:v>
                      </c:pt>
                      <c:pt idx="92">
                        <c:v>4.3667230999999997</c:v>
                      </c:pt>
                      <c:pt idx="93">
                        <c:v>6.3835902000000004</c:v>
                      </c:pt>
                      <c:pt idx="94">
                        <c:v>9.4332961999999991</c:v>
                      </c:pt>
                      <c:pt idx="95">
                        <c:v>11.914588999999999</c:v>
                      </c:pt>
                      <c:pt idx="96">
                        <c:v>13.806244</c:v>
                      </c:pt>
                      <c:pt idx="97">
                        <c:v>13.615689</c:v>
                      </c:pt>
                      <c:pt idx="98">
                        <c:v>13.840562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C44-4FCF-B507-FB2C7832E5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'IP3'!$AV$5:$AV$103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7.2562952000000003</c:v>
                      </c:pt>
                      <c:pt idx="1">
                        <c:v>10.384183999999999</c:v>
                      </c:pt>
                      <c:pt idx="2">
                        <c:v>14.502224</c:v>
                      </c:pt>
                      <c:pt idx="3">
                        <c:v>16.888548</c:v>
                      </c:pt>
                      <c:pt idx="4">
                        <c:v>17.008452999999999</c:v>
                      </c:pt>
                      <c:pt idx="5">
                        <c:v>15.478512</c:v>
                      </c:pt>
                      <c:pt idx="6">
                        <c:v>14.260517999999999</c:v>
                      </c:pt>
                      <c:pt idx="7">
                        <c:v>12.909521</c:v>
                      </c:pt>
                      <c:pt idx="8">
                        <c:v>12.125667</c:v>
                      </c:pt>
                      <c:pt idx="9">
                        <c:v>12.554244000000001</c:v>
                      </c:pt>
                      <c:pt idx="10">
                        <c:v>13.178971000000001</c:v>
                      </c:pt>
                      <c:pt idx="11">
                        <c:v>13.828307000000001</c:v>
                      </c:pt>
                      <c:pt idx="12">
                        <c:v>14.229120999999999</c:v>
                      </c:pt>
                      <c:pt idx="13">
                        <c:v>14.617875</c:v>
                      </c:pt>
                      <c:pt idx="14">
                        <c:v>15.520503</c:v>
                      </c:pt>
                      <c:pt idx="15">
                        <c:v>16.042431000000001</c:v>
                      </c:pt>
                      <c:pt idx="16">
                        <c:v>16.931754999999999</c:v>
                      </c:pt>
                      <c:pt idx="17">
                        <c:v>17.752863000000001</c:v>
                      </c:pt>
                      <c:pt idx="18">
                        <c:v>18.263672</c:v>
                      </c:pt>
                      <c:pt idx="19">
                        <c:v>18.519129</c:v>
                      </c:pt>
                      <c:pt idx="20">
                        <c:v>18.390825</c:v>
                      </c:pt>
                      <c:pt idx="21">
                        <c:v>18.613517999999999</c:v>
                      </c:pt>
                      <c:pt idx="22">
                        <c:v>20.285906000000001</c:v>
                      </c:pt>
                      <c:pt idx="23">
                        <c:v>20.357574</c:v>
                      </c:pt>
                      <c:pt idx="24">
                        <c:v>21.365722999999999</c:v>
                      </c:pt>
                      <c:pt idx="25">
                        <c:v>21.468864</c:v>
                      </c:pt>
                      <c:pt idx="26">
                        <c:v>21.140059000000001</c:v>
                      </c:pt>
                      <c:pt idx="27">
                        <c:v>20.571332999999999</c:v>
                      </c:pt>
                      <c:pt idx="28">
                        <c:v>19.41865</c:v>
                      </c:pt>
                      <c:pt idx="29">
                        <c:v>22.925407</c:v>
                      </c:pt>
                      <c:pt idx="30">
                        <c:v>24.152947999999999</c:v>
                      </c:pt>
                      <c:pt idx="31">
                        <c:v>25.060918999999998</c:v>
                      </c:pt>
                      <c:pt idx="32">
                        <c:v>22.738264000000001</c:v>
                      </c:pt>
                      <c:pt idx="33">
                        <c:v>21.702461</c:v>
                      </c:pt>
                      <c:pt idx="34">
                        <c:v>20.619883000000002</c:v>
                      </c:pt>
                      <c:pt idx="35">
                        <c:v>19.88203</c:v>
                      </c:pt>
                      <c:pt idx="36">
                        <c:v>19.662137999999999</c:v>
                      </c:pt>
                      <c:pt idx="37">
                        <c:v>19.445153999999999</c:v>
                      </c:pt>
                      <c:pt idx="38">
                        <c:v>19.624378</c:v>
                      </c:pt>
                      <c:pt idx="39">
                        <c:v>19.174620000000001</c:v>
                      </c:pt>
                      <c:pt idx="40">
                        <c:v>19.103186000000001</c:v>
                      </c:pt>
                      <c:pt idx="41">
                        <c:v>19.072927</c:v>
                      </c:pt>
                      <c:pt idx="42">
                        <c:v>19.962011</c:v>
                      </c:pt>
                      <c:pt idx="43">
                        <c:v>21.640158</c:v>
                      </c:pt>
                      <c:pt idx="44">
                        <c:v>23.884952999999999</c:v>
                      </c:pt>
                      <c:pt idx="45">
                        <c:v>25.653998999999999</c:v>
                      </c:pt>
                      <c:pt idx="46">
                        <c:v>26.506886000000002</c:v>
                      </c:pt>
                      <c:pt idx="47">
                        <c:v>25.338179</c:v>
                      </c:pt>
                      <c:pt idx="48">
                        <c:v>23.423504000000001</c:v>
                      </c:pt>
                      <c:pt idx="49">
                        <c:v>21.513957999999999</c:v>
                      </c:pt>
                      <c:pt idx="50">
                        <c:v>19.986929</c:v>
                      </c:pt>
                      <c:pt idx="51">
                        <c:v>19.259281000000001</c:v>
                      </c:pt>
                      <c:pt idx="52">
                        <c:v>17.908664999999999</c:v>
                      </c:pt>
                      <c:pt idx="53">
                        <c:v>17.156652000000001</c:v>
                      </c:pt>
                      <c:pt idx="54">
                        <c:v>16.223969</c:v>
                      </c:pt>
                      <c:pt idx="55">
                        <c:v>15.992760000000001</c:v>
                      </c:pt>
                      <c:pt idx="56">
                        <c:v>15.735530000000001</c:v>
                      </c:pt>
                      <c:pt idx="57">
                        <c:v>16.156514999999999</c:v>
                      </c:pt>
                      <c:pt idx="58">
                        <c:v>15.626636</c:v>
                      </c:pt>
                      <c:pt idx="59">
                        <c:v>15.98183</c:v>
                      </c:pt>
                      <c:pt idx="60">
                        <c:v>15.998588</c:v>
                      </c:pt>
                      <c:pt idx="61">
                        <c:v>17.473790999999999</c:v>
                      </c:pt>
                      <c:pt idx="62">
                        <c:v>16.641769</c:v>
                      </c:pt>
                      <c:pt idx="63">
                        <c:v>16.281689</c:v>
                      </c:pt>
                      <c:pt idx="64">
                        <c:v>18.136129</c:v>
                      </c:pt>
                      <c:pt idx="65">
                        <c:v>19.640778999999998</c:v>
                      </c:pt>
                      <c:pt idx="66">
                        <c:v>19.715443</c:v>
                      </c:pt>
                      <c:pt idx="67">
                        <c:v>17.271355</c:v>
                      </c:pt>
                      <c:pt idx="68">
                        <c:v>20.520042</c:v>
                      </c:pt>
                      <c:pt idx="69">
                        <c:v>23.584361999999999</c:v>
                      </c:pt>
                      <c:pt idx="70">
                        <c:v>23.991085000000002</c:v>
                      </c:pt>
                      <c:pt idx="71">
                        <c:v>18.478943000000001</c:v>
                      </c:pt>
                      <c:pt idx="72">
                        <c:v>12.479184</c:v>
                      </c:pt>
                      <c:pt idx="73">
                        <c:v>8.0274667999999991</c:v>
                      </c:pt>
                      <c:pt idx="74">
                        <c:v>5.6152654000000002</c:v>
                      </c:pt>
                      <c:pt idx="75">
                        <c:v>4.6362724000000002</c:v>
                      </c:pt>
                      <c:pt idx="76">
                        <c:v>4.2566351999999998</c:v>
                      </c:pt>
                      <c:pt idx="77">
                        <c:v>4.6479521000000004</c:v>
                      </c:pt>
                      <c:pt idx="78">
                        <c:v>4.8131222999999999</c:v>
                      </c:pt>
                      <c:pt idx="79">
                        <c:v>4.8590192999999999</c:v>
                      </c:pt>
                      <c:pt idx="80">
                        <c:v>4.1414165000000001</c:v>
                      </c:pt>
                      <c:pt idx="81">
                        <c:v>3.6888513999999999</c:v>
                      </c:pt>
                      <c:pt idx="82">
                        <c:v>3.4848477999999998</c:v>
                      </c:pt>
                      <c:pt idx="83">
                        <c:v>2.9335472999999999</c:v>
                      </c:pt>
                      <c:pt idx="84">
                        <c:v>1.9654676</c:v>
                      </c:pt>
                      <c:pt idx="85">
                        <c:v>0.85533833999999997</c:v>
                      </c:pt>
                      <c:pt idx="86">
                        <c:v>0.46371567000000002</c:v>
                      </c:pt>
                      <c:pt idx="87">
                        <c:v>0.53603661000000002</c:v>
                      </c:pt>
                      <c:pt idx="88">
                        <c:v>0.73538594999999995</c:v>
                      </c:pt>
                      <c:pt idx="89">
                        <c:v>0.80186122999999998</c:v>
                      </c:pt>
                      <c:pt idx="90">
                        <c:v>0.63550448000000004</c:v>
                      </c:pt>
                      <c:pt idx="91">
                        <c:v>0.75690793999999995</c:v>
                      </c:pt>
                      <c:pt idx="92">
                        <c:v>1.1105064</c:v>
                      </c:pt>
                      <c:pt idx="93">
                        <c:v>1.735446</c:v>
                      </c:pt>
                      <c:pt idx="94">
                        <c:v>2.4419526999999999</c:v>
                      </c:pt>
                      <c:pt idx="95">
                        <c:v>3.4498212000000001</c:v>
                      </c:pt>
                      <c:pt idx="96">
                        <c:v>5.0441760999999996</c:v>
                      </c:pt>
                      <c:pt idx="97">
                        <c:v>5.9997859</c:v>
                      </c:pt>
                      <c:pt idx="98">
                        <c:v>6.4621963999999998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C44-4FCF-B507-FB2C7832E5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'IP3'!$AY$5:$AY$103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2.3013843999999999</c:v>
                      </c:pt>
                      <c:pt idx="1">
                        <c:v>4.1182870999999999</c:v>
                      </c:pt>
                      <c:pt idx="2">
                        <c:v>7.5095773000000001</c:v>
                      </c:pt>
                      <c:pt idx="3">
                        <c:v>11.132428000000001</c:v>
                      </c:pt>
                      <c:pt idx="4">
                        <c:v>13.090616000000001</c:v>
                      </c:pt>
                      <c:pt idx="5">
                        <c:v>13.740319</c:v>
                      </c:pt>
                      <c:pt idx="6">
                        <c:v>13.588816</c:v>
                      </c:pt>
                      <c:pt idx="7">
                        <c:v>13.098820999999999</c:v>
                      </c:pt>
                      <c:pt idx="8">
                        <c:v>11.797131</c:v>
                      </c:pt>
                      <c:pt idx="9">
                        <c:v>11.255255</c:v>
                      </c:pt>
                      <c:pt idx="10">
                        <c:v>10.917379</c:v>
                      </c:pt>
                      <c:pt idx="11">
                        <c:v>11.258468000000001</c:v>
                      </c:pt>
                      <c:pt idx="12">
                        <c:v>11.912599999999999</c:v>
                      </c:pt>
                      <c:pt idx="13">
                        <c:v>13.260456</c:v>
                      </c:pt>
                      <c:pt idx="14">
                        <c:v>15.220587999999999</c:v>
                      </c:pt>
                      <c:pt idx="15">
                        <c:v>16.417905999999999</c:v>
                      </c:pt>
                      <c:pt idx="16">
                        <c:v>17.266977000000001</c:v>
                      </c:pt>
                      <c:pt idx="17">
                        <c:v>16.266166999999999</c:v>
                      </c:pt>
                      <c:pt idx="18">
                        <c:v>15.935267</c:v>
                      </c:pt>
                      <c:pt idx="19">
                        <c:v>15.132796000000001</c:v>
                      </c:pt>
                      <c:pt idx="20">
                        <c:v>16.417503</c:v>
                      </c:pt>
                      <c:pt idx="21">
                        <c:v>16.433311</c:v>
                      </c:pt>
                      <c:pt idx="22">
                        <c:v>18.633763999999999</c:v>
                      </c:pt>
                      <c:pt idx="23">
                        <c:v>19.59919</c:v>
                      </c:pt>
                      <c:pt idx="24">
                        <c:v>19.935783000000001</c:v>
                      </c:pt>
                      <c:pt idx="25">
                        <c:v>18.706484</c:v>
                      </c:pt>
                      <c:pt idx="26">
                        <c:v>15.762394</c:v>
                      </c:pt>
                      <c:pt idx="27">
                        <c:v>14.590159999999999</c:v>
                      </c:pt>
                      <c:pt idx="28">
                        <c:v>13.193395000000001</c:v>
                      </c:pt>
                      <c:pt idx="29">
                        <c:v>13.452631999999999</c:v>
                      </c:pt>
                      <c:pt idx="30">
                        <c:v>13.481697</c:v>
                      </c:pt>
                      <c:pt idx="31">
                        <c:v>12.752231999999999</c:v>
                      </c:pt>
                      <c:pt idx="32">
                        <c:v>12.5959</c:v>
                      </c:pt>
                      <c:pt idx="33">
                        <c:v>12.371169</c:v>
                      </c:pt>
                      <c:pt idx="34">
                        <c:v>12.496522000000001</c:v>
                      </c:pt>
                      <c:pt idx="35">
                        <c:v>12.618957999999999</c:v>
                      </c:pt>
                      <c:pt idx="36">
                        <c:v>13.130129</c:v>
                      </c:pt>
                      <c:pt idx="37">
                        <c:v>14.549982999999999</c:v>
                      </c:pt>
                      <c:pt idx="38">
                        <c:v>15.332440999999999</c:v>
                      </c:pt>
                      <c:pt idx="39">
                        <c:v>15.405602</c:v>
                      </c:pt>
                      <c:pt idx="40">
                        <c:v>15.15226</c:v>
                      </c:pt>
                      <c:pt idx="41">
                        <c:v>15.250056000000001</c:v>
                      </c:pt>
                      <c:pt idx="42">
                        <c:v>16.351220999999999</c:v>
                      </c:pt>
                      <c:pt idx="43">
                        <c:v>17.363173</c:v>
                      </c:pt>
                      <c:pt idx="44">
                        <c:v>18.445239999999998</c:v>
                      </c:pt>
                      <c:pt idx="45">
                        <c:v>18.595837</c:v>
                      </c:pt>
                      <c:pt idx="46">
                        <c:v>17.665244999999999</c:v>
                      </c:pt>
                      <c:pt idx="47">
                        <c:v>15.965346</c:v>
                      </c:pt>
                      <c:pt idx="48">
                        <c:v>13.501735999999999</c:v>
                      </c:pt>
                      <c:pt idx="49">
                        <c:v>12.567553999999999</c:v>
                      </c:pt>
                      <c:pt idx="50">
                        <c:v>11.173638</c:v>
                      </c:pt>
                      <c:pt idx="51">
                        <c:v>10.871494999999999</c:v>
                      </c:pt>
                      <c:pt idx="52">
                        <c:v>9.0522375000000004</c:v>
                      </c:pt>
                      <c:pt idx="53">
                        <c:v>8.2215977000000002</c:v>
                      </c:pt>
                      <c:pt idx="54">
                        <c:v>7.2306413999999997</c:v>
                      </c:pt>
                      <c:pt idx="55">
                        <c:v>6.1686801999999998</c:v>
                      </c:pt>
                      <c:pt idx="56">
                        <c:v>6.0062746999999996</c:v>
                      </c:pt>
                      <c:pt idx="57">
                        <c:v>5.4430408000000003</c:v>
                      </c:pt>
                      <c:pt idx="58">
                        <c:v>5.8112240000000002</c:v>
                      </c:pt>
                      <c:pt idx="59">
                        <c:v>5.4575686000000001</c:v>
                      </c:pt>
                      <c:pt idx="60">
                        <c:v>5.1332269000000004</c:v>
                      </c:pt>
                      <c:pt idx="61">
                        <c:v>4.4502734999999998</c:v>
                      </c:pt>
                      <c:pt idx="62">
                        <c:v>3.4372571000000001</c:v>
                      </c:pt>
                      <c:pt idx="63">
                        <c:v>2.9129689000000001</c:v>
                      </c:pt>
                      <c:pt idx="64">
                        <c:v>2.8652978</c:v>
                      </c:pt>
                      <c:pt idx="65">
                        <c:v>3.2622184999999999</c:v>
                      </c:pt>
                      <c:pt idx="66">
                        <c:v>3.6684165000000002</c:v>
                      </c:pt>
                      <c:pt idx="67">
                        <c:v>3.3322463</c:v>
                      </c:pt>
                      <c:pt idx="68">
                        <c:v>3.0133255000000001</c:v>
                      </c:pt>
                      <c:pt idx="69">
                        <c:v>2.6804294999999998</c:v>
                      </c:pt>
                      <c:pt idx="70">
                        <c:v>2.7302450999999999</c:v>
                      </c:pt>
                      <c:pt idx="71">
                        <c:v>2.3445988</c:v>
                      </c:pt>
                      <c:pt idx="72">
                        <c:v>1.6145331999999999</c:v>
                      </c:pt>
                      <c:pt idx="73">
                        <c:v>0.75661343000000003</c:v>
                      </c:pt>
                      <c:pt idx="74">
                        <c:v>0.31983690999999997</c:v>
                      </c:pt>
                      <c:pt idx="75">
                        <c:v>0.22851051</c:v>
                      </c:pt>
                      <c:pt idx="76">
                        <c:v>0.26706943</c:v>
                      </c:pt>
                      <c:pt idx="77">
                        <c:v>0.52960943999999999</c:v>
                      </c:pt>
                      <c:pt idx="78">
                        <c:v>0.64448053000000005</c:v>
                      </c:pt>
                      <c:pt idx="79">
                        <c:v>0.72263765000000002</c:v>
                      </c:pt>
                      <c:pt idx="80">
                        <c:v>0.22538639999999999</c:v>
                      </c:pt>
                      <c:pt idx="81">
                        <c:v>-0.22444428999999999</c:v>
                      </c:pt>
                      <c:pt idx="82">
                        <c:v>-0.53155434000000001</c:v>
                      </c:pt>
                      <c:pt idx="83">
                        <c:v>-0.65126764999999998</c:v>
                      </c:pt>
                      <c:pt idx="84">
                        <c:v>-0.88355212999999999</c:v>
                      </c:pt>
                      <c:pt idx="85">
                        <c:v>-1.1020048</c:v>
                      </c:pt>
                      <c:pt idx="86">
                        <c:v>-1.1263847</c:v>
                      </c:pt>
                      <c:pt idx="87">
                        <c:v>-0.88584202999999995</c:v>
                      </c:pt>
                      <c:pt idx="88">
                        <c:v>-0.52507537999999998</c:v>
                      </c:pt>
                      <c:pt idx="89">
                        <c:v>6.5904655000000006E-2</c:v>
                      </c:pt>
                      <c:pt idx="90">
                        <c:v>1.3167363000000001</c:v>
                      </c:pt>
                      <c:pt idx="91">
                        <c:v>2.4575486</c:v>
                      </c:pt>
                      <c:pt idx="92">
                        <c:v>3.6596446</c:v>
                      </c:pt>
                      <c:pt idx="93">
                        <c:v>3.0338854999999998</c:v>
                      </c:pt>
                      <c:pt idx="94">
                        <c:v>1.8496322999999999</c:v>
                      </c:pt>
                      <c:pt idx="95">
                        <c:v>1.4200321</c:v>
                      </c:pt>
                      <c:pt idx="96">
                        <c:v>1.9147970999999999</c:v>
                      </c:pt>
                      <c:pt idx="97">
                        <c:v>4.5976267000000002</c:v>
                      </c:pt>
                      <c:pt idx="98">
                        <c:v>6.1065078000000002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86-4F72-A0E2-E7E0C92C2E0C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78628602152395"/>
          <c:y val="0.59509988334791486"/>
          <c:w val="0.19632955521060069"/>
          <c:h val="0.179591353164187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 (dBm)</a:t>
            </a:r>
          </a:p>
        </c:rich>
      </c:tx>
      <c:layout>
        <c:manualLayout>
          <c:xMode val="edge"/>
          <c:yMode val="edge"/>
          <c:x val="0.21693191207151147"/>
          <c:y val="9.479717813051145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3229665736227416E-2"/>
          <c:w val="0.76542713682528862"/>
          <c:h val="0.716017789442986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+15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-14.2104626</c:v>
                </c:pt>
                <c:pt idx="1">
                  <c:v>-5.4258306599999999</c:v>
                </c:pt>
                <c:pt idx="2">
                  <c:v>5.8404430000000005</c:v>
                </c:pt>
                <c:pt idx="3">
                  <c:v>12.543163</c:v>
                </c:pt>
                <c:pt idx="4">
                  <c:v>13.707352</c:v>
                </c:pt>
                <c:pt idx="5">
                  <c:v>11.433993999999998</c:v>
                </c:pt>
                <c:pt idx="6">
                  <c:v>8.6305589999999999</c:v>
                </c:pt>
                <c:pt idx="7">
                  <c:v>7.4143369999999997</c:v>
                </c:pt>
                <c:pt idx="8">
                  <c:v>7.6135629999999992</c:v>
                </c:pt>
                <c:pt idx="9">
                  <c:v>7.7292179999999995</c:v>
                </c:pt>
                <c:pt idx="10">
                  <c:v>8.8093029999999999</c:v>
                </c:pt>
                <c:pt idx="11">
                  <c:v>9.2080380000000002</c:v>
                </c:pt>
                <c:pt idx="12">
                  <c:v>10.074209</c:v>
                </c:pt>
                <c:pt idx="13">
                  <c:v>9.3098890000000001</c:v>
                </c:pt>
                <c:pt idx="14">
                  <c:v>9.2424499999999998</c:v>
                </c:pt>
                <c:pt idx="15">
                  <c:v>8.9627970000000001</c:v>
                </c:pt>
                <c:pt idx="16">
                  <c:v>9.779128</c:v>
                </c:pt>
                <c:pt idx="17">
                  <c:v>9.5183689999999999</c:v>
                </c:pt>
                <c:pt idx="18">
                  <c:v>9.9057870000000001</c:v>
                </c:pt>
                <c:pt idx="19">
                  <c:v>9.7939559999999997</c:v>
                </c:pt>
                <c:pt idx="20">
                  <c:v>10.544294000000001</c:v>
                </c:pt>
                <c:pt idx="21">
                  <c:v>11.066389000000001</c:v>
                </c:pt>
                <c:pt idx="22">
                  <c:v>11.904194</c:v>
                </c:pt>
                <c:pt idx="23">
                  <c:v>13.080019</c:v>
                </c:pt>
                <c:pt idx="24">
                  <c:v>14.239868000000001</c:v>
                </c:pt>
                <c:pt idx="25">
                  <c:v>15.007625999999998</c:v>
                </c:pt>
                <c:pt idx="26">
                  <c:v>14.780317</c:v>
                </c:pt>
                <c:pt idx="27">
                  <c:v>14.448874</c:v>
                </c:pt>
                <c:pt idx="28">
                  <c:v>14.988018</c:v>
                </c:pt>
                <c:pt idx="29">
                  <c:v>16.764621999999999</c:v>
                </c:pt>
                <c:pt idx="30">
                  <c:v>17.448512999999998</c:v>
                </c:pt>
                <c:pt idx="31">
                  <c:v>17.000038</c:v>
                </c:pt>
                <c:pt idx="32">
                  <c:v>15.865192</c:v>
                </c:pt>
                <c:pt idx="33">
                  <c:v>15.698844999999999</c:v>
                </c:pt>
                <c:pt idx="34">
                  <c:v>15.619240000000001</c:v>
                </c:pt>
                <c:pt idx="35">
                  <c:v>15.080010999999999</c:v>
                </c:pt>
                <c:pt idx="36">
                  <c:v>14.645451000000001</c:v>
                </c:pt>
                <c:pt idx="37">
                  <c:v>14.087664</c:v>
                </c:pt>
                <c:pt idx="38">
                  <c:v>13.711162999999999</c:v>
                </c:pt>
                <c:pt idx="39">
                  <c:v>13.285910000000001</c:v>
                </c:pt>
                <c:pt idx="40">
                  <c:v>12.54645</c:v>
                </c:pt>
                <c:pt idx="41">
                  <c:v>11.572330000000001</c:v>
                </c:pt>
                <c:pt idx="42">
                  <c:v>10.992284999999999</c:v>
                </c:pt>
                <c:pt idx="43">
                  <c:v>11.207599999999999</c:v>
                </c:pt>
                <c:pt idx="44">
                  <c:v>11.995939</c:v>
                </c:pt>
                <c:pt idx="45">
                  <c:v>12.416043999999999</c:v>
                </c:pt>
                <c:pt idx="46">
                  <c:v>12.692291000000001</c:v>
                </c:pt>
                <c:pt idx="47">
                  <c:v>12.660381000000001</c:v>
                </c:pt>
                <c:pt idx="48">
                  <c:v>12.586088</c:v>
                </c:pt>
                <c:pt idx="49">
                  <c:v>12.423408999999999</c:v>
                </c:pt>
                <c:pt idx="50">
                  <c:v>12.591622999999998</c:v>
                </c:pt>
                <c:pt idx="51">
                  <c:v>12.648935000000002</c:v>
                </c:pt>
                <c:pt idx="52">
                  <c:v>12.516396</c:v>
                </c:pt>
                <c:pt idx="53">
                  <c:v>12.301352000000001</c:v>
                </c:pt>
                <c:pt idx="54">
                  <c:v>12.451740000000001</c:v>
                </c:pt>
                <c:pt idx="55">
                  <c:v>12.760866</c:v>
                </c:pt>
                <c:pt idx="56">
                  <c:v>13.318619000000002</c:v>
                </c:pt>
                <c:pt idx="57">
                  <c:v>14.375623999999998</c:v>
                </c:pt>
                <c:pt idx="58">
                  <c:v>16.099401</c:v>
                </c:pt>
                <c:pt idx="59">
                  <c:v>17.212630999999998</c:v>
                </c:pt>
                <c:pt idx="60">
                  <c:v>17.442609999999998</c:v>
                </c:pt>
                <c:pt idx="61">
                  <c:v>16.590198999999998</c:v>
                </c:pt>
                <c:pt idx="62">
                  <c:v>15.911930000000002</c:v>
                </c:pt>
                <c:pt idx="63">
                  <c:v>15.207355</c:v>
                </c:pt>
                <c:pt idx="64">
                  <c:v>14.619534000000002</c:v>
                </c:pt>
                <c:pt idx="65">
                  <c:v>13.83869</c:v>
                </c:pt>
                <c:pt idx="66">
                  <c:v>13.587965000000001</c:v>
                </c:pt>
                <c:pt idx="67">
                  <c:v>13.367811</c:v>
                </c:pt>
                <c:pt idx="68">
                  <c:v>13.261702</c:v>
                </c:pt>
                <c:pt idx="69">
                  <c:v>12.587696000000001</c:v>
                </c:pt>
                <c:pt idx="70">
                  <c:v>12.166081999999999</c:v>
                </c:pt>
                <c:pt idx="71">
                  <c:v>11.985451000000001</c:v>
                </c:pt>
                <c:pt idx="72">
                  <c:v>12.407484</c:v>
                </c:pt>
                <c:pt idx="73">
                  <c:v>13.039558</c:v>
                </c:pt>
                <c:pt idx="74">
                  <c:v>13.720849999999999</c:v>
                </c:pt>
                <c:pt idx="75">
                  <c:v>13.946407000000001</c:v>
                </c:pt>
                <c:pt idx="76">
                  <c:v>13.593292000000002</c:v>
                </c:pt>
                <c:pt idx="77">
                  <c:v>12.947469999999999</c:v>
                </c:pt>
                <c:pt idx="78">
                  <c:v>12.170164</c:v>
                </c:pt>
                <c:pt idx="79">
                  <c:v>11.797578999999999</c:v>
                </c:pt>
                <c:pt idx="80">
                  <c:v>11.566177</c:v>
                </c:pt>
                <c:pt idx="81">
                  <c:v>11.992849</c:v>
                </c:pt>
                <c:pt idx="82">
                  <c:v>13.207063999999999</c:v>
                </c:pt>
                <c:pt idx="83">
                  <c:v>14.976586999999999</c:v>
                </c:pt>
                <c:pt idx="84">
                  <c:v>16.772048999999999</c:v>
                </c:pt>
                <c:pt idx="85">
                  <c:v>16.767596999999999</c:v>
                </c:pt>
                <c:pt idx="86">
                  <c:v>15.475186999999998</c:v>
                </c:pt>
                <c:pt idx="87">
                  <c:v>13.777393</c:v>
                </c:pt>
                <c:pt idx="88">
                  <c:v>12.755034999999999</c:v>
                </c:pt>
                <c:pt idx="89">
                  <c:v>10.889869999999998</c:v>
                </c:pt>
                <c:pt idx="90">
                  <c:v>7.2984690000000008</c:v>
                </c:pt>
                <c:pt idx="91">
                  <c:v>0.63122559999999961</c:v>
                </c:pt>
                <c:pt idx="92">
                  <c:v>-10.173351799999999</c:v>
                </c:pt>
                <c:pt idx="93">
                  <c:v>-22.298271</c:v>
                </c:pt>
                <c:pt idx="94">
                  <c:v>-38.218772999999999</c:v>
                </c:pt>
                <c:pt idx="95">
                  <c:v>-53.033062000000001</c:v>
                </c:pt>
                <c:pt idx="96">
                  <c:v>-66.541472999999996</c:v>
                </c:pt>
                <c:pt idx="97">
                  <c:v>-66.134402999999992</c:v>
                </c:pt>
                <c:pt idx="98">
                  <c:v>-61.147151999999998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-27.676207999999999</c:v>
                </c:pt>
                <c:pt idx="1">
                  <c:v>-17.372605999999998</c:v>
                </c:pt>
                <c:pt idx="2">
                  <c:v>-3.1779730000000002</c:v>
                </c:pt>
                <c:pt idx="3">
                  <c:v>6.2810959999999998</c:v>
                </c:pt>
                <c:pt idx="4">
                  <c:v>10.639178999999999</c:v>
                </c:pt>
                <c:pt idx="5">
                  <c:v>9.580997</c:v>
                </c:pt>
                <c:pt idx="6">
                  <c:v>7.6160879999999995</c:v>
                </c:pt>
                <c:pt idx="7">
                  <c:v>5.6524999999999999</c:v>
                </c:pt>
                <c:pt idx="8">
                  <c:v>5.5590589999999995</c:v>
                </c:pt>
                <c:pt idx="9">
                  <c:v>5.3885629999999995</c:v>
                </c:pt>
                <c:pt idx="10">
                  <c:v>6.2813619999999997</c:v>
                </c:pt>
                <c:pt idx="11">
                  <c:v>6.6437849999999994</c:v>
                </c:pt>
                <c:pt idx="12">
                  <c:v>7.8349119999999992</c:v>
                </c:pt>
                <c:pt idx="13">
                  <c:v>7.5247170000000008</c:v>
                </c:pt>
                <c:pt idx="14">
                  <c:v>7.8808769999999999</c:v>
                </c:pt>
                <c:pt idx="15">
                  <c:v>7.5524480000000001</c:v>
                </c:pt>
                <c:pt idx="16">
                  <c:v>8.2539259999999999</c:v>
                </c:pt>
                <c:pt idx="17">
                  <c:v>7.9289170000000002</c:v>
                </c:pt>
                <c:pt idx="18">
                  <c:v>8.5450309999999998</c:v>
                </c:pt>
                <c:pt idx="19">
                  <c:v>8.8695989999999991</c:v>
                </c:pt>
                <c:pt idx="20">
                  <c:v>10.015370999999998</c:v>
                </c:pt>
                <c:pt idx="21">
                  <c:v>10.689419000000001</c:v>
                </c:pt>
                <c:pt idx="22">
                  <c:v>11.263940999999999</c:v>
                </c:pt>
                <c:pt idx="23">
                  <c:v>11.663392999999999</c:v>
                </c:pt>
                <c:pt idx="24">
                  <c:v>12.189453</c:v>
                </c:pt>
                <c:pt idx="25">
                  <c:v>12.705034000000001</c:v>
                </c:pt>
                <c:pt idx="26">
                  <c:v>13.398468000000001</c:v>
                </c:pt>
                <c:pt idx="27">
                  <c:v>15.40568</c:v>
                </c:pt>
                <c:pt idx="28">
                  <c:v>16.959392999999999</c:v>
                </c:pt>
                <c:pt idx="29">
                  <c:v>17.863941000000001</c:v>
                </c:pt>
                <c:pt idx="30">
                  <c:v>16.686001000000001</c:v>
                </c:pt>
                <c:pt idx="31">
                  <c:v>15.380941</c:v>
                </c:pt>
                <c:pt idx="32">
                  <c:v>14.647283999999999</c:v>
                </c:pt>
                <c:pt idx="33">
                  <c:v>14.350467999999999</c:v>
                </c:pt>
                <c:pt idx="34">
                  <c:v>14.373266000000001</c:v>
                </c:pt>
                <c:pt idx="35">
                  <c:v>13.843139999999998</c:v>
                </c:pt>
                <c:pt idx="36">
                  <c:v>13.510767000000001</c:v>
                </c:pt>
                <c:pt idx="37">
                  <c:v>12.922661000000002</c:v>
                </c:pt>
                <c:pt idx="38">
                  <c:v>12.775673000000001</c:v>
                </c:pt>
                <c:pt idx="39">
                  <c:v>12.426762</c:v>
                </c:pt>
                <c:pt idx="40">
                  <c:v>11.823831999999999</c:v>
                </c:pt>
                <c:pt idx="41">
                  <c:v>10.480993000000002</c:v>
                </c:pt>
                <c:pt idx="42">
                  <c:v>9.0497010000000007</c:v>
                </c:pt>
                <c:pt idx="43">
                  <c:v>8.6395630000000008</c:v>
                </c:pt>
                <c:pt idx="44">
                  <c:v>9.3166220000000006</c:v>
                </c:pt>
                <c:pt idx="45">
                  <c:v>10.262710999999999</c:v>
                </c:pt>
                <c:pt idx="46">
                  <c:v>10.940964000000001</c:v>
                </c:pt>
                <c:pt idx="47">
                  <c:v>11.211248000000001</c:v>
                </c:pt>
                <c:pt idx="48">
                  <c:v>11.418410999999999</c:v>
                </c:pt>
                <c:pt idx="49">
                  <c:v>11.533949</c:v>
                </c:pt>
                <c:pt idx="50">
                  <c:v>11.486750000000001</c:v>
                </c:pt>
                <c:pt idx="51">
                  <c:v>11.356681999999999</c:v>
                </c:pt>
                <c:pt idx="52">
                  <c:v>11.444479000000001</c:v>
                </c:pt>
                <c:pt idx="53">
                  <c:v>11.879705000000001</c:v>
                </c:pt>
                <c:pt idx="54">
                  <c:v>12.425549</c:v>
                </c:pt>
                <c:pt idx="55">
                  <c:v>12.460671999999999</c:v>
                </c:pt>
                <c:pt idx="56">
                  <c:v>12.724457000000001</c:v>
                </c:pt>
                <c:pt idx="57">
                  <c:v>13.180444999999999</c:v>
                </c:pt>
                <c:pt idx="58">
                  <c:v>13.854717000000001</c:v>
                </c:pt>
                <c:pt idx="59">
                  <c:v>13.926871999999999</c:v>
                </c:pt>
                <c:pt idx="60">
                  <c:v>13.782582999999999</c:v>
                </c:pt>
                <c:pt idx="61">
                  <c:v>13.684408000000001</c:v>
                </c:pt>
                <c:pt idx="62">
                  <c:v>14.05349</c:v>
                </c:pt>
                <c:pt idx="63">
                  <c:v>14.376614</c:v>
                </c:pt>
                <c:pt idx="64">
                  <c:v>14.680402999999998</c:v>
                </c:pt>
                <c:pt idx="65">
                  <c:v>14.109452999999998</c:v>
                </c:pt>
                <c:pt idx="66">
                  <c:v>13.376856</c:v>
                </c:pt>
                <c:pt idx="67">
                  <c:v>12.007189</c:v>
                </c:pt>
                <c:pt idx="68">
                  <c:v>10.953074999999998</c:v>
                </c:pt>
                <c:pt idx="69">
                  <c:v>9.934507</c:v>
                </c:pt>
                <c:pt idx="70">
                  <c:v>9.4869450000000004</c:v>
                </c:pt>
                <c:pt idx="71">
                  <c:v>9.5162130000000005</c:v>
                </c:pt>
                <c:pt idx="72">
                  <c:v>10.224136000000001</c:v>
                </c:pt>
                <c:pt idx="73">
                  <c:v>11.159497999999999</c:v>
                </c:pt>
                <c:pt idx="74">
                  <c:v>12.206903000000001</c:v>
                </c:pt>
                <c:pt idx="75">
                  <c:v>12.880151999999999</c:v>
                </c:pt>
                <c:pt idx="76">
                  <c:v>13.220006999999999</c:v>
                </c:pt>
                <c:pt idx="77">
                  <c:v>13.602032000000001</c:v>
                </c:pt>
                <c:pt idx="78">
                  <c:v>14.939807999999999</c:v>
                </c:pt>
                <c:pt idx="79">
                  <c:v>16.314363</c:v>
                </c:pt>
                <c:pt idx="80">
                  <c:v>16.573542</c:v>
                </c:pt>
                <c:pt idx="81">
                  <c:v>15.239346999999999</c:v>
                </c:pt>
                <c:pt idx="82">
                  <c:v>13.709738000000002</c:v>
                </c:pt>
                <c:pt idx="83">
                  <c:v>12.884302000000002</c:v>
                </c:pt>
                <c:pt idx="84">
                  <c:v>12.361215999999999</c:v>
                </c:pt>
                <c:pt idx="85">
                  <c:v>11.653867999999999</c:v>
                </c:pt>
                <c:pt idx="86">
                  <c:v>10.360561000000001</c:v>
                </c:pt>
                <c:pt idx="87">
                  <c:v>7.7349549999999994</c:v>
                </c:pt>
                <c:pt idx="88">
                  <c:v>4.8185210000000005</c:v>
                </c:pt>
                <c:pt idx="89">
                  <c:v>3.2891150000000007</c:v>
                </c:pt>
                <c:pt idx="90">
                  <c:v>-2.3145087000000002</c:v>
                </c:pt>
                <c:pt idx="91">
                  <c:v>-11.854770200000001</c:v>
                </c:pt>
                <c:pt idx="92">
                  <c:v>-28.626570000000001</c:v>
                </c:pt>
                <c:pt idx="93">
                  <c:v>-44.155121000000001</c:v>
                </c:pt>
                <c:pt idx="94">
                  <c:v>-57.606304000000002</c:v>
                </c:pt>
                <c:pt idx="95">
                  <c:v>-64.972980000000007</c:v>
                </c:pt>
                <c:pt idx="96">
                  <c:v>-65.569782000000004</c:v>
                </c:pt>
                <c:pt idx="97">
                  <c:v>-61.505904999999998</c:v>
                </c:pt>
                <c:pt idx="98">
                  <c:v>-57.063361999999998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-41.229191</c:v>
                </c:pt>
                <c:pt idx="1">
                  <c:v>-29.738119000000001</c:v>
                </c:pt>
                <c:pt idx="2">
                  <c:v>-13.460474999999999</c:v>
                </c:pt>
                <c:pt idx="3">
                  <c:v>-1.4574718000000004</c:v>
                </c:pt>
                <c:pt idx="4">
                  <c:v>7.3705090000000002</c:v>
                </c:pt>
                <c:pt idx="5">
                  <c:v>9.0111000000000008</c:v>
                </c:pt>
                <c:pt idx="6">
                  <c:v>7.6044699999999992</c:v>
                </c:pt>
                <c:pt idx="7">
                  <c:v>4.1976999999999993</c:v>
                </c:pt>
                <c:pt idx="8">
                  <c:v>3.4431399999999996</c:v>
                </c:pt>
                <c:pt idx="9">
                  <c:v>3.0802975000000004</c:v>
                </c:pt>
                <c:pt idx="10">
                  <c:v>3.7457933000000008</c:v>
                </c:pt>
                <c:pt idx="11">
                  <c:v>3.9207268000000006</c:v>
                </c:pt>
                <c:pt idx="12">
                  <c:v>5.2032710000000009</c:v>
                </c:pt>
                <c:pt idx="13">
                  <c:v>5.1781129999999997</c:v>
                </c:pt>
                <c:pt idx="14">
                  <c:v>5.9868459999999999</c:v>
                </c:pt>
                <c:pt idx="15">
                  <c:v>5.7324380000000001</c:v>
                </c:pt>
                <c:pt idx="16">
                  <c:v>6.46312</c:v>
                </c:pt>
                <c:pt idx="17">
                  <c:v>6.3159609999999997</c:v>
                </c:pt>
                <c:pt idx="18">
                  <c:v>7.2362699999999993</c:v>
                </c:pt>
                <c:pt idx="19">
                  <c:v>8.2657570000000007</c:v>
                </c:pt>
                <c:pt idx="20">
                  <c:v>9.7083150000000007</c:v>
                </c:pt>
                <c:pt idx="21">
                  <c:v>10.630444000000001</c:v>
                </c:pt>
                <c:pt idx="22">
                  <c:v>10.758074000000001</c:v>
                </c:pt>
                <c:pt idx="23">
                  <c:v>10.632736000000001</c:v>
                </c:pt>
                <c:pt idx="24">
                  <c:v>11.030539999999998</c:v>
                </c:pt>
                <c:pt idx="25">
                  <c:v>12.492525000000001</c:v>
                </c:pt>
                <c:pt idx="26">
                  <c:v>14.992146999999999</c:v>
                </c:pt>
                <c:pt idx="27">
                  <c:v>15.075430000000001</c:v>
                </c:pt>
                <c:pt idx="28">
                  <c:v>14.416879999999999</c:v>
                </c:pt>
                <c:pt idx="29">
                  <c:v>12.480556</c:v>
                </c:pt>
                <c:pt idx="30">
                  <c:v>12.154608</c:v>
                </c:pt>
                <c:pt idx="31">
                  <c:v>11.552068999999999</c:v>
                </c:pt>
                <c:pt idx="32">
                  <c:v>11.657309000000001</c:v>
                </c:pt>
                <c:pt idx="33">
                  <c:v>11.479990000000001</c:v>
                </c:pt>
                <c:pt idx="34">
                  <c:v>11.453925999999999</c:v>
                </c:pt>
                <c:pt idx="35">
                  <c:v>10.770963999999999</c:v>
                </c:pt>
                <c:pt idx="36">
                  <c:v>10.693966</c:v>
                </c:pt>
                <c:pt idx="37">
                  <c:v>10.145071000000002</c:v>
                </c:pt>
                <c:pt idx="38">
                  <c:v>10.09845</c:v>
                </c:pt>
                <c:pt idx="39">
                  <c:v>9.7885369999999998</c:v>
                </c:pt>
                <c:pt idx="40">
                  <c:v>9.6180040000000009</c:v>
                </c:pt>
                <c:pt idx="41">
                  <c:v>8.6696360000000006</c:v>
                </c:pt>
                <c:pt idx="42">
                  <c:v>7.244351</c:v>
                </c:pt>
                <c:pt idx="43">
                  <c:v>6.1480589999999999</c:v>
                </c:pt>
                <c:pt idx="44">
                  <c:v>5.9902169999999995</c:v>
                </c:pt>
                <c:pt idx="45">
                  <c:v>6.7640360000000008</c:v>
                </c:pt>
                <c:pt idx="46">
                  <c:v>7.9454609999999999</c:v>
                </c:pt>
                <c:pt idx="47">
                  <c:v>8.8331579999999992</c:v>
                </c:pt>
                <c:pt idx="48">
                  <c:v>9.2538239999999998</c:v>
                </c:pt>
                <c:pt idx="49">
                  <c:v>9.2555040000000002</c:v>
                </c:pt>
                <c:pt idx="50">
                  <c:v>9.2577850000000002</c:v>
                </c:pt>
                <c:pt idx="51">
                  <c:v>9.6475849999999994</c:v>
                </c:pt>
                <c:pt idx="52">
                  <c:v>10.343039000000001</c:v>
                </c:pt>
                <c:pt idx="53">
                  <c:v>11.185953000000001</c:v>
                </c:pt>
                <c:pt idx="54">
                  <c:v>11.741368999999999</c:v>
                </c:pt>
                <c:pt idx="55">
                  <c:v>11.633185999999998</c:v>
                </c:pt>
                <c:pt idx="56">
                  <c:v>11.986875999999999</c:v>
                </c:pt>
                <c:pt idx="57">
                  <c:v>12.64621</c:v>
                </c:pt>
                <c:pt idx="58">
                  <c:v>14.096191000000001</c:v>
                </c:pt>
                <c:pt idx="59">
                  <c:v>14.964141999999999</c:v>
                </c:pt>
                <c:pt idx="60">
                  <c:v>16.380863000000002</c:v>
                </c:pt>
                <c:pt idx="61">
                  <c:v>17.179382</c:v>
                </c:pt>
                <c:pt idx="62">
                  <c:v>17.174365999999999</c:v>
                </c:pt>
                <c:pt idx="63">
                  <c:v>16.245546000000001</c:v>
                </c:pt>
                <c:pt idx="64">
                  <c:v>14.658365</c:v>
                </c:pt>
                <c:pt idx="65">
                  <c:v>12.993172000000001</c:v>
                </c:pt>
                <c:pt idx="66">
                  <c:v>11.158698999999999</c:v>
                </c:pt>
                <c:pt idx="67">
                  <c:v>9.6139030000000005</c:v>
                </c:pt>
                <c:pt idx="68">
                  <c:v>7.9993239999999997</c:v>
                </c:pt>
                <c:pt idx="69">
                  <c:v>6.5694079999999992</c:v>
                </c:pt>
                <c:pt idx="70">
                  <c:v>5.5539989999999992</c:v>
                </c:pt>
                <c:pt idx="71">
                  <c:v>5.379486</c:v>
                </c:pt>
                <c:pt idx="72">
                  <c:v>5.0994320000000002</c:v>
                </c:pt>
                <c:pt idx="73">
                  <c:v>4.5612969999999997</c:v>
                </c:pt>
                <c:pt idx="74">
                  <c:v>4.5970849999999999</c:v>
                </c:pt>
                <c:pt idx="75">
                  <c:v>4.6143140000000002</c:v>
                </c:pt>
                <c:pt idx="76">
                  <c:v>5.8080649999999991</c:v>
                </c:pt>
                <c:pt idx="77">
                  <c:v>6.6836579999999994</c:v>
                </c:pt>
                <c:pt idx="78">
                  <c:v>7.7502390000000005</c:v>
                </c:pt>
                <c:pt idx="79">
                  <c:v>7.8550000000000004</c:v>
                </c:pt>
                <c:pt idx="80">
                  <c:v>7.8061190000000007</c:v>
                </c:pt>
                <c:pt idx="81">
                  <c:v>7.3218230000000002</c:v>
                </c:pt>
                <c:pt idx="82">
                  <c:v>6.7045359999999992</c:v>
                </c:pt>
                <c:pt idx="83">
                  <c:v>5.363111</c:v>
                </c:pt>
                <c:pt idx="84">
                  <c:v>3.7885532000000008</c:v>
                </c:pt>
                <c:pt idx="85">
                  <c:v>1.9072522999999997</c:v>
                </c:pt>
                <c:pt idx="86">
                  <c:v>1.2876034000000001</c:v>
                </c:pt>
                <c:pt idx="87">
                  <c:v>-0.76502659999999967</c:v>
                </c:pt>
                <c:pt idx="88">
                  <c:v>-4.8096167999999997</c:v>
                </c:pt>
                <c:pt idx="89">
                  <c:v>-12.334031100000001</c:v>
                </c:pt>
                <c:pt idx="90">
                  <c:v>-20.577790999999998</c:v>
                </c:pt>
                <c:pt idx="91">
                  <c:v>-32.057366999999999</c:v>
                </c:pt>
                <c:pt idx="92">
                  <c:v>-50.642615999999997</c:v>
                </c:pt>
                <c:pt idx="93">
                  <c:v>-64.081581</c:v>
                </c:pt>
                <c:pt idx="94">
                  <c:v>-69.488571000000007</c:v>
                </c:pt>
                <c:pt idx="95">
                  <c:v>-65.02367799999999</c:v>
                </c:pt>
                <c:pt idx="96">
                  <c:v>-64.632179000000008</c:v>
                </c:pt>
                <c:pt idx="97">
                  <c:v>-63.257702000000002</c:v>
                </c:pt>
                <c:pt idx="98">
                  <c:v>-60.394188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-54.961891000000001</c:v>
                      </c:pt>
                      <c:pt idx="1">
                        <c:v>-41.666130000000003</c:v>
                      </c:pt>
                      <c:pt idx="2">
                        <c:v>-23.820837000000001</c:v>
                      </c:pt>
                      <c:pt idx="3">
                        <c:v>-10.889752399999999</c:v>
                      </c:pt>
                      <c:pt idx="4">
                        <c:v>1.2101535999999999</c:v>
                      </c:pt>
                      <c:pt idx="5">
                        <c:v>6.6838080000000009</c:v>
                      </c:pt>
                      <c:pt idx="6">
                        <c:v>7.5875219999999999</c:v>
                      </c:pt>
                      <c:pt idx="7">
                        <c:v>3.4564647999999991</c:v>
                      </c:pt>
                      <c:pt idx="8">
                        <c:v>1.3978580999999997</c:v>
                      </c:pt>
                      <c:pt idx="9">
                        <c:v>0.79342169999999967</c:v>
                      </c:pt>
                      <c:pt idx="10">
                        <c:v>0.88670589999999994</c:v>
                      </c:pt>
                      <c:pt idx="11">
                        <c:v>1.0339378999999997</c:v>
                      </c:pt>
                      <c:pt idx="12">
                        <c:v>2.1090488000000001</c:v>
                      </c:pt>
                      <c:pt idx="13">
                        <c:v>2.6291170000000008</c:v>
                      </c:pt>
                      <c:pt idx="14">
                        <c:v>3.5217209</c:v>
                      </c:pt>
                      <c:pt idx="15">
                        <c:v>3.7454052000000004</c:v>
                      </c:pt>
                      <c:pt idx="16">
                        <c:v>4.5992569999999997</c:v>
                      </c:pt>
                      <c:pt idx="17">
                        <c:v>5.008483</c:v>
                      </c:pt>
                      <c:pt idx="18">
                        <c:v>6.1928049999999999</c:v>
                      </c:pt>
                      <c:pt idx="19">
                        <c:v>7.4227620000000005</c:v>
                      </c:pt>
                      <c:pt idx="20">
                        <c:v>8.6209720000000001</c:v>
                      </c:pt>
                      <c:pt idx="21">
                        <c:v>9.3040319999999994</c:v>
                      </c:pt>
                      <c:pt idx="22">
                        <c:v>8.9345809999999997</c:v>
                      </c:pt>
                      <c:pt idx="23">
                        <c:v>9.1990770000000008</c:v>
                      </c:pt>
                      <c:pt idx="24">
                        <c:v>10.626545</c:v>
                      </c:pt>
                      <c:pt idx="25">
                        <c:v>12.730796999999999</c:v>
                      </c:pt>
                      <c:pt idx="26">
                        <c:v>13.456154000000002</c:v>
                      </c:pt>
                      <c:pt idx="27">
                        <c:v>11.333113000000001</c:v>
                      </c:pt>
                      <c:pt idx="28">
                        <c:v>8.5967350000000007</c:v>
                      </c:pt>
                      <c:pt idx="29">
                        <c:v>6.5334190000000003</c:v>
                      </c:pt>
                      <c:pt idx="30">
                        <c:v>6.409637</c:v>
                      </c:pt>
                      <c:pt idx="31">
                        <c:v>6.7471180000000004</c:v>
                      </c:pt>
                      <c:pt idx="32">
                        <c:v>7.6958190000000002</c:v>
                      </c:pt>
                      <c:pt idx="33">
                        <c:v>7.8692410000000006</c:v>
                      </c:pt>
                      <c:pt idx="34">
                        <c:v>8.2162489999999995</c:v>
                      </c:pt>
                      <c:pt idx="35">
                        <c:v>7.4009979999999995</c:v>
                      </c:pt>
                      <c:pt idx="36">
                        <c:v>7.2525209999999998</c:v>
                      </c:pt>
                      <c:pt idx="37">
                        <c:v>5.6957350000000009</c:v>
                      </c:pt>
                      <c:pt idx="38">
                        <c:v>5.0208779999999997</c:v>
                      </c:pt>
                      <c:pt idx="39">
                        <c:v>4.2633749999999999</c:v>
                      </c:pt>
                      <c:pt idx="40">
                        <c:v>4.4623030000000004</c:v>
                      </c:pt>
                      <c:pt idx="41">
                        <c:v>4.3335889999999999</c:v>
                      </c:pt>
                      <c:pt idx="42">
                        <c:v>3.8467026000000004</c:v>
                      </c:pt>
                      <c:pt idx="43">
                        <c:v>3.5207423999999996</c:v>
                      </c:pt>
                      <c:pt idx="44">
                        <c:v>3.3967694999999996</c:v>
                      </c:pt>
                      <c:pt idx="45">
                        <c:v>3.5741128999999994</c:v>
                      </c:pt>
                      <c:pt idx="46">
                        <c:v>4.3159519999999993</c:v>
                      </c:pt>
                      <c:pt idx="47">
                        <c:v>5.2196709999999999</c:v>
                      </c:pt>
                      <c:pt idx="48">
                        <c:v>5.9711490000000005</c:v>
                      </c:pt>
                      <c:pt idx="49">
                        <c:v>6.7784080000000007</c:v>
                      </c:pt>
                      <c:pt idx="50">
                        <c:v>7.141826</c:v>
                      </c:pt>
                      <c:pt idx="51">
                        <c:v>8.2728710000000003</c:v>
                      </c:pt>
                      <c:pt idx="52">
                        <c:v>9.290381</c:v>
                      </c:pt>
                      <c:pt idx="53">
                        <c:v>10.166945999999999</c:v>
                      </c:pt>
                      <c:pt idx="54">
                        <c:v>9.513833</c:v>
                      </c:pt>
                      <c:pt idx="55">
                        <c:v>6.8634029999999999</c:v>
                      </c:pt>
                      <c:pt idx="56">
                        <c:v>6.0343169999999997</c:v>
                      </c:pt>
                      <c:pt idx="57">
                        <c:v>3.6920605000000002</c:v>
                      </c:pt>
                      <c:pt idx="58">
                        <c:v>4.9563939999999995</c:v>
                      </c:pt>
                      <c:pt idx="59">
                        <c:v>3.4476470999999993</c:v>
                      </c:pt>
                      <c:pt idx="60">
                        <c:v>3.8326072999999994</c:v>
                      </c:pt>
                      <c:pt idx="61">
                        <c:v>1.4822978999999998</c:v>
                      </c:pt>
                      <c:pt idx="62">
                        <c:v>-0.46888539999999956</c:v>
                      </c:pt>
                      <c:pt idx="63">
                        <c:v>-1.7421183999999998</c:v>
                      </c:pt>
                      <c:pt idx="64">
                        <c:v>-2.3778641</c:v>
                      </c:pt>
                      <c:pt idx="65">
                        <c:v>-1.1023679</c:v>
                      </c:pt>
                      <c:pt idx="66">
                        <c:v>-1.0135263999999999</c:v>
                      </c:pt>
                      <c:pt idx="67">
                        <c:v>-2.2052960000000001</c:v>
                      </c:pt>
                      <c:pt idx="68">
                        <c:v>-5.2948027800000004</c:v>
                      </c:pt>
                      <c:pt idx="69">
                        <c:v>-8.7742195000000009</c:v>
                      </c:pt>
                      <c:pt idx="70">
                        <c:v>-11.949136299999999</c:v>
                      </c:pt>
                      <c:pt idx="71">
                        <c:v>-14.2810249</c:v>
                      </c:pt>
                      <c:pt idx="72">
                        <c:v>-15.0218229</c:v>
                      </c:pt>
                      <c:pt idx="73">
                        <c:v>-14.062004099999999</c:v>
                      </c:pt>
                      <c:pt idx="74">
                        <c:v>-12.119434800000001</c:v>
                      </c:pt>
                      <c:pt idx="75">
                        <c:v>-9.7589199999999998</c:v>
                      </c:pt>
                      <c:pt idx="76">
                        <c:v>-6.9095563899999997</c:v>
                      </c:pt>
                      <c:pt idx="77">
                        <c:v>-2.6315594</c:v>
                      </c:pt>
                      <c:pt idx="78">
                        <c:v>4.2839240000000007</c:v>
                      </c:pt>
                      <c:pt idx="79">
                        <c:v>7.9348109999999998</c:v>
                      </c:pt>
                      <c:pt idx="80">
                        <c:v>8.2265890000000006</c:v>
                      </c:pt>
                      <c:pt idx="81">
                        <c:v>5.5252219999999994</c:v>
                      </c:pt>
                      <c:pt idx="82">
                        <c:v>3.3257837000000006</c:v>
                      </c:pt>
                      <c:pt idx="83">
                        <c:v>2.1943999999995967E-3</c:v>
                      </c:pt>
                      <c:pt idx="84">
                        <c:v>-5.1544950600000004</c:v>
                      </c:pt>
                      <c:pt idx="85">
                        <c:v>-10.082174800000001</c:v>
                      </c:pt>
                      <c:pt idx="86">
                        <c:v>-14.3742752</c:v>
                      </c:pt>
                      <c:pt idx="87">
                        <c:v>-18.589114000000002</c:v>
                      </c:pt>
                      <c:pt idx="88">
                        <c:v>-23.443542000000001</c:v>
                      </c:pt>
                      <c:pt idx="89">
                        <c:v>-29.722332000000002</c:v>
                      </c:pt>
                      <c:pt idx="90">
                        <c:v>-37.726585</c:v>
                      </c:pt>
                      <c:pt idx="91">
                        <c:v>-52.259815000000003</c:v>
                      </c:pt>
                      <c:pt idx="92">
                        <c:v>-61.319450000000003</c:v>
                      </c:pt>
                      <c:pt idx="93">
                        <c:v>-67.187297999999998</c:v>
                      </c:pt>
                      <c:pt idx="94">
                        <c:v>-63.566600999999999</c:v>
                      </c:pt>
                      <c:pt idx="95">
                        <c:v>-65.496974999999992</c:v>
                      </c:pt>
                      <c:pt idx="96">
                        <c:v>-68.754738000000003</c:v>
                      </c:pt>
                      <c:pt idx="97">
                        <c:v>-69.650577999999996</c:v>
                      </c:pt>
                      <c:pt idx="98">
                        <c:v>-67.568489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98D3-46DB-8728-589B19E19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-62.231445000000001</c:v>
                      </c:pt>
                      <c:pt idx="1">
                        <c:v>-50.181114000000001</c:v>
                      </c:pt>
                      <c:pt idx="2">
                        <c:v>-32.973872999999998</c:v>
                      </c:pt>
                      <c:pt idx="3">
                        <c:v>-18.899730999999999</c:v>
                      </c:pt>
                      <c:pt idx="4">
                        <c:v>-8.9494629000000003</c:v>
                      </c:pt>
                      <c:pt idx="5">
                        <c:v>-2.5645964000000001</c:v>
                      </c:pt>
                      <c:pt idx="6">
                        <c:v>0.5892204999999997</c:v>
                      </c:pt>
                      <c:pt idx="7">
                        <c:v>1.1118893999999999</c:v>
                      </c:pt>
                      <c:pt idx="8">
                        <c:v>-0.35087590000000013</c:v>
                      </c:pt>
                      <c:pt idx="9">
                        <c:v>-1.3168677999999998</c:v>
                      </c:pt>
                      <c:pt idx="10">
                        <c:v>-2.0216753000000001</c:v>
                      </c:pt>
                      <c:pt idx="11">
                        <c:v>-1.9378175999999998</c:v>
                      </c:pt>
                      <c:pt idx="12">
                        <c:v>-1.1223039999999997</c:v>
                      </c:pt>
                      <c:pt idx="13">
                        <c:v>1.4538999999995639E-3</c:v>
                      </c:pt>
                      <c:pt idx="14">
                        <c:v>1.0172853000000002</c:v>
                      </c:pt>
                      <c:pt idx="15">
                        <c:v>1.5852317999999999</c:v>
                      </c:pt>
                      <c:pt idx="16">
                        <c:v>2.3562659999999997</c:v>
                      </c:pt>
                      <c:pt idx="17">
                        <c:v>2.4593029000000008</c:v>
                      </c:pt>
                      <c:pt idx="18">
                        <c:v>2.7178144</c:v>
                      </c:pt>
                      <c:pt idx="19">
                        <c:v>2.5658072999999995</c:v>
                      </c:pt>
                      <c:pt idx="20">
                        <c:v>2.9190988999999998</c:v>
                      </c:pt>
                      <c:pt idx="21">
                        <c:v>2.0855455000000003</c:v>
                      </c:pt>
                      <c:pt idx="22">
                        <c:v>1.2007732000000004</c:v>
                      </c:pt>
                      <c:pt idx="23">
                        <c:v>-0.30293230000000015</c:v>
                      </c:pt>
                      <c:pt idx="24">
                        <c:v>-1.0736822999999998</c:v>
                      </c:pt>
                      <c:pt idx="25">
                        <c:v>-2.1680674999999998</c:v>
                      </c:pt>
                      <c:pt idx="26">
                        <c:v>-2.5865068</c:v>
                      </c:pt>
                      <c:pt idx="27">
                        <c:v>-3.1614482000000002</c:v>
                      </c:pt>
                      <c:pt idx="28">
                        <c:v>-3.84179</c:v>
                      </c:pt>
                      <c:pt idx="29">
                        <c:v>-4.6457889999999997</c:v>
                      </c:pt>
                      <c:pt idx="30">
                        <c:v>-5.1491061399999998</c:v>
                      </c:pt>
                      <c:pt idx="31">
                        <c:v>-4.9772295</c:v>
                      </c:pt>
                      <c:pt idx="32">
                        <c:v>-4.8875574000000004</c:v>
                      </c:pt>
                      <c:pt idx="33">
                        <c:v>-5.3499778500000001</c:v>
                      </c:pt>
                      <c:pt idx="34">
                        <c:v>-6.1078796200000003</c:v>
                      </c:pt>
                      <c:pt idx="35">
                        <c:v>-7.2176913999999996</c:v>
                      </c:pt>
                      <c:pt idx="36">
                        <c:v>-7.4831845999999995</c:v>
                      </c:pt>
                      <c:pt idx="37">
                        <c:v>-8.2074093999999995</c:v>
                      </c:pt>
                      <c:pt idx="38">
                        <c:v>-8.3626389999999997</c:v>
                      </c:pt>
                      <c:pt idx="39">
                        <c:v>-8.6148646000000006</c:v>
                      </c:pt>
                      <c:pt idx="40">
                        <c:v>-8.7289741000000003</c:v>
                      </c:pt>
                      <c:pt idx="41">
                        <c:v>-9.0354282999999995</c:v>
                      </c:pt>
                      <c:pt idx="42">
                        <c:v>-9.3731963999999994</c:v>
                      </c:pt>
                      <c:pt idx="43">
                        <c:v>-8.8937392000000006</c:v>
                      </c:pt>
                      <c:pt idx="44">
                        <c:v>-8.2779348000000006</c:v>
                      </c:pt>
                      <c:pt idx="45">
                        <c:v>-7.4749601000000006</c:v>
                      </c:pt>
                      <c:pt idx="46">
                        <c:v>-7.1038525999999997</c:v>
                      </c:pt>
                      <c:pt idx="47">
                        <c:v>-7.1776717000000003</c:v>
                      </c:pt>
                      <c:pt idx="48">
                        <c:v>-7.2884671999999995</c:v>
                      </c:pt>
                      <c:pt idx="49">
                        <c:v>-7.6527248999999999</c:v>
                      </c:pt>
                      <c:pt idx="50">
                        <c:v>-7.3910242000000004</c:v>
                      </c:pt>
                      <c:pt idx="51">
                        <c:v>-7.4311901000000002</c:v>
                      </c:pt>
                      <c:pt idx="52">
                        <c:v>-7.9796317000000005</c:v>
                      </c:pt>
                      <c:pt idx="53">
                        <c:v>-8.8354391999999997</c:v>
                      </c:pt>
                      <c:pt idx="54">
                        <c:v>-9.9436207000000003</c:v>
                      </c:pt>
                      <c:pt idx="55">
                        <c:v>-11.129512800000001</c:v>
                      </c:pt>
                      <c:pt idx="56">
                        <c:v>-11.810847800000001</c:v>
                      </c:pt>
                      <c:pt idx="57">
                        <c:v>-12.6315899</c:v>
                      </c:pt>
                      <c:pt idx="58">
                        <c:v>-12.4683042</c:v>
                      </c:pt>
                      <c:pt idx="59">
                        <c:v>-12.6624455</c:v>
                      </c:pt>
                      <c:pt idx="60">
                        <c:v>-12.9217367</c:v>
                      </c:pt>
                      <c:pt idx="61">
                        <c:v>-13.3706794</c:v>
                      </c:pt>
                      <c:pt idx="62">
                        <c:v>-14.6890278</c:v>
                      </c:pt>
                      <c:pt idx="63">
                        <c:v>-15.269227000000001</c:v>
                      </c:pt>
                      <c:pt idx="64">
                        <c:v>-15.954669000000001</c:v>
                      </c:pt>
                      <c:pt idx="65">
                        <c:v>-15.746109000000001</c:v>
                      </c:pt>
                      <c:pt idx="66">
                        <c:v>-16.632238000000001</c:v>
                      </c:pt>
                      <c:pt idx="67">
                        <c:v>-17.826779000000002</c:v>
                      </c:pt>
                      <c:pt idx="68">
                        <c:v>-19.695540000000001</c:v>
                      </c:pt>
                      <c:pt idx="69">
                        <c:v>-21.434048000000001</c:v>
                      </c:pt>
                      <c:pt idx="70">
                        <c:v>-24.052546</c:v>
                      </c:pt>
                      <c:pt idx="71">
                        <c:v>-26.247833</c:v>
                      </c:pt>
                      <c:pt idx="72">
                        <c:v>-27.764486000000002</c:v>
                      </c:pt>
                      <c:pt idx="73">
                        <c:v>-27.614386</c:v>
                      </c:pt>
                      <c:pt idx="74">
                        <c:v>-26.034282999999999</c:v>
                      </c:pt>
                      <c:pt idx="75">
                        <c:v>-23.863627999999999</c:v>
                      </c:pt>
                      <c:pt idx="76">
                        <c:v>-21.358988</c:v>
                      </c:pt>
                      <c:pt idx="77">
                        <c:v>-19.631698999999998</c:v>
                      </c:pt>
                      <c:pt idx="78">
                        <c:v>-18.354402999999998</c:v>
                      </c:pt>
                      <c:pt idx="79">
                        <c:v>-17.800148</c:v>
                      </c:pt>
                      <c:pt idx="80">
                        <c:v>-18.36177</c:v>
                      </c:pt>
                      <c:pt idx="81">
                        <c:v>-19.139364</c:v>
                      </c:pt>
                      <c:pt idx="82">
                        <c:v>-20.421861</c:v>
                      </c:pt>
                      <c:pt idx="83">
                        <c:v>-22.043060000000001</c:v>
                      </c:pt>
                      <c:pt idx="84">
                        <c:v>-24.622786999999999</c:v>
                      </c:pt>
                      <c:pt idx="85">
                        <c:v>-28.220586999999998</c:v>
                      </c:pt>
                      <c:pt idx="86">
                        <c:v>-32.107168000000001</c:v>
                      </c:pt>
                      <c:pt idx="87">
                        <c:v>-35.752085000000001</c:v>
                      </c:pt>
                      <c:pt idx="88">
                        <c:v>-40.497196000000002</c:v>
                      </c:pt>
                      <c:pt idx="89">
                        <c:v>-47.63879</c:v>
                      </c:pt>
                      <c:pt idx="90">
                        <c:v>-58.334850000000003</c:v>
                      </c:pt>
                      <c:pt idx="91">
                        <c:v>-68.552624000000009</c:v>
                      </c:pt>
                      <c:pt idx="92">
                        <c:v>-71.000465000000005</c:v>
                      </c:pt>
                      <c:pt idx="93">
                        <c:v>-69.037609000000003</c:v>
                      </c:pt>
                      <c:pt idx="94">
                        <c:v>-65.034137999999999</c:v>
                      </c:pt>
                      <c:pt idx="95">
                        <c:v>-64.74541099999999</c:v>
                      </c:pt>
                      <c:pt idx="96">
                        <c:v>-67.457541999999989</c:v>
                      </c:pt>
                      <c:pt idx="97">
                        <c:v>-67.233172999999994</c:v>
                      </c:pt>
                      <c:pt idx="98">
                        <c:v>-67.507533999999993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8D3-46DB-8728-589B19E19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'IP3'!$X$5:$X$103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'IP3'!$Z$5:$Z$103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-64.178291000000002</c:v>
                      </c:pt>
                      <c:pt idx="1">
                        <c:v>-55.908638000000003</c:v>
                      </c:pt>
                      <c:pt idx="2">
                        <c:v>-41.546474000000003</c:v>
                      </c:pt>
                      <c:pt idx="3">
                        <c:v>-25.765612000000001</c:v>
                      </c:pt>
                      <c:pt idx="4">
                        <c:v>-14.8945618</c:v>
                      </c:pt>
                      <c:pt idx="5">
                        <c:v>-8.9904317999999996</c:v>
                      </c:pt>
                      <c:pt idx="6">
                        <c:v>-5.1081293199999998</c:v>
                      </c:pt>
                      <c:pt idx="7">
                        <c:v>-3.2885203000000001</c:v>
                      </c:pt>
                      <c:pt idx="8">
                        <c:v>-3.0445191999999999</c:v>
                      </c:pt>
                      <c:pt idx="9">
                        <c:v>-3.9877862999999998</c:v>
                      </c:pt>
                      <c:pt idx="10">
                        <c:v>-5.4660732200000002</c:v>
                      </c:pt>
                      <c:pt idx="11">
                        <c:v>-6.0538488739999998</c:v>
                      </c:pt>
                      <c:pt idx="12">
                        <c:v>-5.9211993139999999</c:v>
                      </c:pt>
                      <c:pt idx="13">
                        <c:v>-5.1653271299999997</c:v>
                      </c:pt>
                      <c:pt idx="14">
                        <c:v>-4.6389994999999997</c:v>
                      </c:pt>
                      <c:pt idx="15">
                        <c:v>-5.1154290400000004</c:v>
                      </c:pt>
                      <c:pt idx="16">
                        <c:v>-5.7444562299999999</c:v>
                      </c:pt>
                      <c:pt idx="17">
                        <c:v>-6.7170541899999998</c:v>
                      </c:pt>
                      <c:pt idx="18">
                        <c:v>-7.1631653000000002</c:v>
                      </c:pt>
                      <c:pt idx="19">
                        <c:v>-7.3374956000000005</c:v>
                      </c:pt>
                      <c:pt idx="20">
                        <c:v>-7.5443598000000005</c:v>
                      </c:pt>
                      <c:pt idx="21">
                        <c:v>-8.0825551000000004</c:v>
                      </c:pt>
                      <c:pt idx="22">
                        <c:v>-8.9820115999999999</c:v>
                      </c:pt>
                      <c:pt idx="23">
                        <c:v>-9.8764874999999996</c:v>
                      </c:pt>
                      <c:pt idx="24">
                        <c:v>-10.388102499999999</c:v>
                      </c:pt>
                      <c:pt idx="25">
                        <c:v>-10.7969589</c:v>
                      </c:pt>
                      <c:pt idx="26">
                        <c:v>-11.1293144</c:v>
                      </c:pt>
                      <c:pt idx="27">
                        <c:v>-11.7323203</c:v>
                      </c:pt>
                      <c:pt idx="28">
                        <c:v>-12.561694599999999</c:v>
                      </c:pt>
                      <c:pt idx="29">
                        <c:v>-13.4450045</c:v>
                      </c:pt>
                      <c:pt idx="30">
                        <c:v>-13.8560038</c:v>
                      </c:pt>
                      <c:pt idx="31">
                        <c:v>-13.7431693</c:v>
                      </c:pt>
                      <c:pt idx="32">
                        <c:v>-13.436728500000001</c:v>
                      </c:pt>
                      <c:pt idx="33">
                        <c:v>-13.8632803</c:v>
                      </c:pt>
                      <c:pt idx="34">
                        <c:v>-14.459741599999999</c:v>
                      </c:pt>
                      <c:pt idx="35">
                        <c:v>-15.4440002</c:v>
                      </c:pt>
                      <c:pt idx="36">
                        <c:v>-15.422973600000001</c:v>
                      </c:pt>
                      <c:pt idx="37">
                        <c:v>-15.860065499999999</c:v>
                      </c:pt>
                      <c:pt idx="38">
                        <c:v>-15.646382300000001</c:v>
                      </c:pt>
                      <c:pt idx="39">
                        <c:v>-15.886852299999999</c:v>
                      </c:pt>
                      <c:pt idx="40">
                        <c:v>-16.132249000000002</c:v>
                      </c:pt>
                      <c:pt idx="41">
                        <c:v>-16.823014999999998</c:v>
                      </c:pt>
                      <c:pt idx="42">
                        <c:v>-17.379117000000001</c:v>
                      </c:pt>
                      <c:pt idx="43">
                        <c:v>-17.075302000000001</c:v>
                      </c:pt>
                      <c:pt idx="44">
                        <c:v>-16.486325999999998</c:v>
                      </c:pt>
                      <c:pt idx="45">
                        <c:v>-15.5317469</c:v>
                      </c:pt>
                      <c:pt idx="46">
                        <c:v>-15.237192200000001</c:v>
                      </c:pt>
                      <c:pt idx="47">
                        <c:v>-15.3162851</c:v>
                      </c:pt>
                      <c:pt idx="48">
                        <c:v>-15.743577999999999</c:v>
                      </c:pt>
                      <c:pt idx="49">
                        <c:v>-16.274801</c:v>
                      </c:pt>
                      <c:pt idx="50">
                        <c:v>-16.109808999999998</c:v>
                      </c:pt>
                      <c:pt idx="51">
                        <c:v>-15.971807500000001</c:v>
                      </c:pt>
                      <c:pt idx="52">
                        <c:v>-16.44632</c:v>
                      </c:pt>
                      <c:pt idx="53">
                        <c:v>-17.341457999999999</c:v>
                      </c:pt>
                      <c:pt idx="54">
                        <c:v>-18.622202999999999</c:v>
                      </c:pt>
                      <c:pt idx="55">
                        <c:v>-20.167746999999999</c:v>
                      </c:pt>
                      <c:pt idx="56">
                        <c:v>-21.152317</c:v>
                      </c:pt>
                      <c:pt idx="57">
                        <c:v>-22.015276</c:v>
                      </c:pt>
                      <c:pt idx="58">
                        <c:v>-21.827681999999999</c:v>
                      </c:pt>
                      <c:pt idx="59">
                        <c:v>-21.820357999999999</c:v>
                      </c:pt>
                      <c:pt idx="60">
                        <c:v>-22.309961000000001</c:v>
                      </c:pt>
                      <c:pt idx="61">
                        <c:v>-22.601284</c:v>
                      </c:pt>
                      <c:pt idx="62">
                        <c:v>-24.165201</c:v>
                      </c:pt>
                      <c:pt idx="63">
                        <c:v>-24.795359000000001</c:v>
                      </c:pt>
                      <c:pt idx="64">
                        <c:v>-25.631968000000001</c:v>
                      </c:pt>
                      <c:pt idx="65">
                        <c:v>-25.815586</c:v>
                      </c:pt>
                      <c:pt idx="66">
                        <c:v>-27.534786</c:v>
                      </c:pt>
                      <c:pt idx="67">
                        <c:v>-29.357433</c:v>
                      </c:pt>
                      <c:pt idx="68">
                        <c:v>-31.367283</c:v>
                      </c:pt>
                      <c:pt idx="69">
                        <c:v>-32.653244000000001</c:v>
                      </c:pt>
                      <c:pt idx="70">
                        <c:v>-35.595797000000005</c:v>
                      </c:pt>
                      <c:pt idx="71">
                        <c:v>-38.296596999999998</c:v>
                      </c:pt>
                      <c:pt idx="72">
                        <c:v>-40.928417000000003</c:v>
                      </c:pt>
                      <c:pt idx="73">
                        <c:v>-41.518509000000002</c:v>
                      </c:pt>
                      <c:pt idx="74">
                        <c:v>-39.855648000000002</c:v>
                      </c:pt>
                      <c:pt idx="75">
                        <c:v>-37.021861999999999</c:v>
                      </c:pt>
                      <c:pt idx="76">
                        <c:v>-33.717500999999999</c:v>
                      </c:pt>
                      <c:pt idx="77">
                        <c:v>-32.063313000000001</c:v>
                      </c:pt>
                      <c:pt idx="78">
                        <c:v>-31.175467999999999</c:v>
                      </c:pt>
                      <c:pt idx="79">
                        <c:v>-31.109090999999999</c:v>
                      </c:pt>
                      <c:pt idx="80">
                        <c:v>-32.769890000000004</c:v>
                      </c:pt>
                      <c:pt idx="81">
                        <c:v>-34.316450000000003</c:v>
                      </c:pt>
                      <c:pt idx="82">
                        <c:v>-36.528335999999996</c:v>
                      </c:pt>
                      <c:pt idx="83">
                        <c:v>-38.313186999999999</c:v>
                      </c:pt>
                      <c:pt idx="84">
                        <c:v>-41.618523000000003</c:v>
                      </c:pt>
                      <c:pt idx="85">
                        <c:v>-46.273926000000003</c:v>
                      </c:pt>
                      <c:pt idx="86">
                        <c:v>-51.178417000000003</c:v>
                      </c:pt>
                      <c:pt idx="87">
                        <c:v>-55.083351</c:v>
                      </c:pt>
                      <c:pt idx="88">
                        <c:v>-60.135651000000003</c:v>
                      </c:pt>
                      <c:pt idx="89">
                        <c:v>-69.529178999999999</c:v>
                      </c:pt>
                      <c:pt idx="90">
                        <c:v>-78.673782000000003</c:v>
                      </c:pt>
                      <c:pt idx="91">
                        <c:v>-78.574432000000002</c:v>
                      </c:pt>
                      <c:pt idx="92">
                        <c:v>-71.357619999999997</c:v>
                      </c:pt>
                      <c:pt idx="93">
                        <c:v>-66.58248900000001</c:v>
                      </c:pt>
                      <c:pt idx="94">
                        <c:v>-67.504601000000008</c:v>
                      </c:pt>
                      <c:pt idx="95">
                        <c:v>-68.526634000000001</c:v>
                      </c:pt>
                      <c:pt idx="96">
                        <c:v>-69.881934999999999</c:v>
                      </c:pt>
                      <c:pt idx="97">
                        <c:v>-68.048907999999997</c:v>
                      </c:pt>
                      <c:pt idx="98">
                        <c:v>-67.822093999999993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A9B-4AD2-ABA7-8C083ED02F3E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41285450223075043"/>
          <c:y val="0.13531678331875185"/>
          <c:w val="0.19632951264612125"/>
          <c:h val="0.187158063575386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 (dBm)</a:t>
            </a:r>
          </a:p>
        </c:rich>
      </c:tx>
      <c:layout>
        <c:manualLayout>
          <c:xMode val="edge"/>
          <c:yMode val="edge"/>
          <c:x val="0.22206873159926471"/>
          <c:y val="9.5460289686011487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1277340332458434E-2"/>
          <c:w val="0.76542713682528862"/>
          <c:h val="0.7179698891805190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'IP3'!$AJ$2</c:f>
              <c:strCache>
                <c:ptCount val="1"/>
                <c:pt idx="0">
                  <c:v>+15 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13.787023999999999</c:v>
                </c:pt>
                <c:pt idx="1">
                  <c:v>14.052935000000002</c:v>
                </c:pt>
                <c:pt idx="2">
                  <c:v>14.665447</c:v>
                </c:pt>
                <c:pt idx="3">
                  <c:v>15.440943000000001</c:v>
                </c:pt>
                <c:pt idx="4">
                  <c:v>15.405681999999999</c:v>
                </c:pt>
                <c:pt idx="5">
                  <c:v>13.033543000000002</c:v>
                </c:pt>
                <c:pt idx="6">
                  <c:v>10.149325999999999</c:v>
                </c:pt>
                <c:pt idx="7">
                  <c:v>7.6527820000000002</c:v>
                </c:pt>
                <c:pt idx="8">
                  <c:v>8.3401990000000001</c:v>
                </c:pt>
                <c:pt idx="9">
                  <c:v>11.282783999999999</c:v>
                </c:pt>
                <c:pt idx="10">
                  <c:v>14.726922999999999</c:v>
                </c:pt>
                <c:pt idx="11">
                  <c:v>16.394196000000001</c:v>
                </c:pt>
                <c:pt idx="12">
                  <c:v>15.471748000000002</c:v>
                </c:pt>
                <c:pt idx="13">
                  <c:v>13.745557999999999</c:v>
                </c:pt>
                <c:pt idx="14">
                  <c:v>12.802471000000001</c:v>
                </c:pt>
                <c:pt idx="15">
                  <c:v>12.431484000000001</c:v>
                </c:pt>
                <c:pt idx="16">
                  <c:v>12.549859999999999</c:v>
                </c:pt>
                <c:pt idx="17">
                  <c:v>12.085455</c:v>
                </c:pt>
                <c:pt idx="18">
                  <c:v>11.874093999999999</c:v>
                </c:pt>
                <c:pt idx="19">
                  <c:v>11.50009</c:v>
                </c:pt>
                <c:pt idx="20">
                  <c:v>11.536048999999998</c:v>
                </c:pt>
                <c:pt idx="21">
                  <c:v>11.905290999999998</c:v>
                </c:pt>
                <c:pt idx="22">
                  <c:v>12.575462000000002</c:v>
                </c:pt>
                <c:pt idx="23">
                  <c:v>13.664988000000001</c:v>
                </c:pt>
                <c:pt idx="24">
                  <c:v>15.01585</c:v>
                </c:pt>
                <c:pt idx="25">
                  <c:v>17.803698000000001</c:v>
                </c:pt>
                <c:pt idx="26">
                  <c:v>20.497381000000001</c:v>
                </c:pt>
                <c:pt idx="27">
                  <c:v>20.939011000000001</c:v>
                </c:pt>
                <c:pt idx="28">
                  <c:v>20.422249000000001</c:v>
                </c:pt>
                <c:pt idx="29">
                  <c:v>18.42099</c:v>
                </c:pt>
                <c:pt idx="30">
                  <c:v>17.628014</c:v>
                </c:pt>
                <c:pt idx="31">
                  <c:v>15.797338</c:v>
                </c:pt>
                <c:pt idx="32">
                  <c:v>14.812370000000001</c:v>
                </c:pt>
                <c:pt idx="33">
                  <c:v>14.337761</c:v>
                </c:pt>
                <c:pt idx="34">
                  <c:v>14.206713000000001</c:v>
                </c:pt>
                <c:pt idx="35">
                  <c:v>14.823622</c:v>
                </c:pt>
                <c:pt idx="36">
                  <c:v>16.067651999999999</c:v>
                </c:pt>
                <c:pt idx="37">
                  <c:v>18.438364</c:v>
                </c:pt>
                <c:pt idx="38">
                  <c:v>20.963370999999999</c:v>
                </c:pt>
                <c:pt idx="39">
                  <c:v>22.443110999999998</c:v>
                </c:pt>
                <c:pt idx="40">
                  <c:v>23.402612999999999</c:v>
                </c:pt>
                <c:pt idx="41">
                  <c:v>21.320353999999998</c:v>
                </c:pt>
                <c:pt idx="42">
                  <c:v>18.465817999999999</c:v>
                </c:pt>
                <c:pt idx="43">
                  <c:v>14.5366</c:v>
                </c:pt>
                <c:pt idx="44">
                  <c:v>12.715150999999999</c:v>
                </c:pt>
                <c:pt idx="45">
                  <c:v>11.817264999999999</c:v>
                </c:pt>
                <c:pt idx="46">
                  <c:v>11.311174000000001</c:v>
                </c:pt>
                <c:pt idx="47">
                  <c:v>11.131198999999999</c:v>
                </c:pt>
                <c:pt idx="48">
                  <c:v>11.334569999999999</c:v>
                </c:pt>
                <c:pt idx="49">
                  <c:v>11.847662</c:v>
                </c:pt>
                <c:pt idx="50">
                  <c:v>12.526572999999999</c:v>
                </c:pt>
                <c:pt idx="51">
                  <c:v>13.230066000000001</c:v>
                </c:pt>
                <c:pt idx="52">
                  <c:v>13.893024</c:v>
                </c:pt>
                <c:pt idx="53">
                  <c:v>14.689492999999999</c:v>
                </c:pt>
                <c:pt idx="54">
                  <c:v>15.447844</c:v>
                </c:pt>
                <c:pt idx="55">
                  <c:v>15.58803</c:v>
                </c:pt>
                <c:pt idx="56">
                  <c:v>15.674488</c:v>
                </c:pt>
                <c:pt idx="57">
                  <c:v>15.304203000000001</c:v>
                </c:pt>
                <c:pt idx="58">
                  <c:v>14.983771999999998</c:v>
                </c:pt>
                <c:pt idx="59">
                  <c:v>14.332402999999999</c:v>
                </c:pt>
                <c:pt idx="60">
                  <c:v>13.788536000000001</c:v>
                </c:pt>
                <c:pt idx="61">
                  <c:v>13.272197999999999</c:v>
                </c:pt>
                <c:pt idx="62">
                  <c:v>12.730623000000001</c:v>
                </c:pt>
                <c:pt idx="63">
                  <c:v>12.232426</c:v>
                </c:pt>
                <c:pt idx="64">
                  <c:v>11.987911</c:v>
                </c:pt>
                <c:pt idx="65">
                  <c:v>11.584496999999999</c:v>
                </c:pt>
                <c:pt idx="66">
                  <c:v>11.288578000000001</c:v>
                </c:pt>
                <c:pt idx="67">
                  <c:v>10.911439999999999</c:v>
                </c:pt>
                <c:pt idx="68">
                  <c:v>10.767994000000002</c:v>
                </c:pt>
                <c:pt idx="69">
                  <c:v>10.649388999999999</c:v>
                </c:pt>
                <c:pt idx="70">
                  <c:v>10.801207999999999</c:v>
                </c:pt>
                <c:pt idx="71">
                  <c:v>11.959313999999999</c:v>
                </c:pt>
                <c:pt idx="72">
                  <c:v>13.525953000000001</c:v>
                </c:pt>
                <c:pt idx="73">
                  <c:v>14.556000000000001</c:v>
                </c:pt>
                <c:pt idx="74">
                  <c:v>13.963315999999999</c:v>
                </c:pt>
                <c:pt idx="75">
                  <c:v>12.731528999999998</c:v>
                </c:pt>
                <c:pt idx="76">
                  <c:v>11.937956</c:v>
                </c:pt>
                <c:pt idx="77">
                  <c:v>12.223535999999999</c:v>
                </c:pt>
                <c:pt idx="78">
                  <c:v>13.309673</c:v>
                </c:pt>
                <c:pt idx="79">
                  <c:v>14.576941999999999</c:v>
                </c:pt>
                <c:pt idx="80">
                  <c:v>16.035536</c:v>
                </c:pt>
                <c:pt idx="81">
                  <c:v>17.453105999999998</c:v>
                </c:pt>
                <c:pt idx="82">
                  <c:v>18.773568999999998</c:v>
                </c:pt>
                <c:pt idx="83">
                  <c:v>19.987293000000001</c:v>
                </c:pt>
                <c:pt idx="84">
                  <c:v>19.602644000000002</c:v>
                </c:pt>
                <c:pt idx="85">
                  <c:v>17.910070000000001</c:v>
                </c:pt>
                <c:pt idx="86">
                  <c:v>17.122194</c:v>
                </c:pt>
                <c:pt idx="87">
                  <c:v>16.772818000000001</c:v>
                </c:pt>
                <c:pt idx="88">
                  <c:v>16.2591</c:v>
                </c:pt>
                <c:pt idx="89">
                  <c:v>16.548276999999999</c:v>
                </c:pt>
                <c:pt idx="90">
                  <c:v>15.862176999999999</c:v>
                </c:pt>
                <c:pt idx="91">
                  <c:v>15.049156</c:v>
                </c:pt>
                <c:pt idx="92">
                  <c:v>14.801228999999999</c:v>
                </c:pt>
                <c:pt idx="93">
                  <c:v>14.434155000000001</c:v>
                </c:pt>
                <c:pt idx="94">
                  <c:v>12.899124</c:v>
                </c:pt>
                <c:pt idx="95">
                  <c:v>10.068756</c:v>
                </c:pt>
                <c:pt idx="96">
                  <c:v>8.4605789999999992</c:v>
                </c:pt>
                <c:pt idx="97">
                  <c:v>7.0900069999999999</c:v>
                </c:pt>
                <c:pt idx="98">
                  <c:v>6.2113560000000003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'IP3'!$AM$2</c:f>
              <c:strCache>
                <c:ptCount val="1"/>
                <c:pt idx="0">
                  <c:v>+13 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8.5428709999999999</c:v>
                </c:pt>
                <c:pt idx="1">
                  <c:v>10.426586</c:v>
                </c:pt>
                <c:pt idx="2">
                  <c:v>12.754716999999999</c:v>
                </c:pt>
                <c:pt idx="3">
                  <c:v>14.585224</c:v>
                </c:pt>
                <c:pt idx="4">
                  <c:v>14.137487</c:v>
                </c:pt>
                <c:pt idx="5">
                  <c:v>11.401260000000001</c:v>
                </c:pt>
                <c:pt idx="6">
                  <c:v>8.5366420000000005</c:v>
                </c:pt>
                <c:pt idx="7">
                  <c:v>5.9130950000000002</c:v>
                </c:pt>
                <c:pt idx="8">
                  <c:v>6.3078389999999995</c:v>
                </c:pt>
                <c:pt idx="9">
                  <c:v>9.0528580000000005</c:v>
                </c:pt>
                <c:pt idx="10">
                  <c:v>11.825589999999998</c:v>
                </c:pt>
                <c:pt idx="11">
                  <c:v>13.070885000000001</c:v>
                </c:pt>
                <c:pt idx="12">
                  <c:v>12.558973000000002</c:v>
                </c:pt>
                <c:pt idx="13">
                  <c:v>11.910129999999999</c:v>
                </c:pt>
                <c:pt idx="14">
                  <c:v>11.780193000000001</c:v>
                </c:pt>
                <c:pt idx="15">
                  <c:v>11.422885999999998</c:v>
                </c:pt>
                <c:pt idx="16">
                  <c:v>11.503648999999999</c:v>
                </c:pt>
                <c:pt idx="17">
                  <c:v>10.914860000000001</c:v>
                </c:pt>
                <c:pt idx="18">
                  <c:v>10.754632999999998</c:v>
                </c:pt>
                <c:pt idx="19">
                  <c:v>10.500923</c:v>
                </c:pt>
                <c:pt idx="20">
                  <c:v>10.892310999999999</c:v>
                </c:pt>
                <c:pt idx="21">
                  <c:v>11.587876999999999</c:v>
                </c:pt>
                <c:pt idx="22">
                  <c:v>12.656548999999998</c:v>
                </c:pt>
                <c:pt idx="23">
                  <c:v>14.026420999999999</c:v>
                </c:pt>
                <c:pt idx="24">
                  <c:v>15.943446999999999</c:v>
                </c:pt>
                <c:pt idx="25">
                  <c:v>16.595206999999998</c:v>
                </c:pt>
                <c:pt idx="26">
                  <c:v>17.383202000000001</c:v>
                </c:pt>
                <c:pt idx="27">
                  <c:v>17.533943000000001</c:v>
                </c:pt>
                <c:pt idx="28">
                  <c:v>17.975408999999999</c:v>
                </c:pt>
                <c:pt idx="29">
                  <c:v>17.221491</c:v>
                </c:pt>
                <c:pt idx="30">
                  <c:v>15.686958000000001</c:v>
                </c:pt>
                <c:pt idx="31">
                  <c:v>14.561095999999999</c:v>
                </c:pt>
                <c:pt idx="32">
                  <c:v>14.136858</c:v>
                </c:pt>
                <c:pt idx="33">
                  <c:v>14.28558</c:v>
                </c:pt>
                <c:pt idx="34">
                  <c:v>14.746964999999999</c:v>
                </c:pt>
                <c:pt idx="35">
                  <c:v>15.695588999999998</c:v>
                </c:pt>
                <c:pt idx="36">
                  <c:v>17.040338999999999</c:v>
                </c:pt>
                <c:pt idx="37">
                  <c:v>19.231660999999999</c:v>
                </c:pt>
                <c:pt idx="38">
                  <c:v>21.505960000000002</c:v>
                </c:pt>
                <c:pt idx="39">
                  <c:v>21.848146</c:v>
                </c:pt>
                <c:pt idx="40">
                  <c:v>21.975778999999999</c:v>
                </c:pt>
                <c:pt idx="41">
                  <c:v>19.350922000000001</c:v>
                </c:pt>
                <c:pt idx="42">
                  <c:v>17.190003999999998</c:v>
                </c:pt>
                <c:pt idx="43">
                  <c:v>13.765497</c:v>
                </c:pt>
                <c:pt idx="44">
                  <c:v>12.303578999999999</c:v>
                </c:pt>
                <c:pt idx="45">
                  <c:v>11.792652</c:v>
                </c:pt>
                <c:pt idx="46">
                  <c:v>12.038332</c:v>
                </c:pt>
                <c:pt idx="47">
                  <c:v>12.336952</c:v>
                </c:pt>
                <c:pt idx="48">
                  <c:v>12.935865</c:v>
                </c:pt>
                <c:pt idx="49">
                  <c:v>13.219964999999998</c:v>
                </c:pt>
                <c:pt idx="50">
                  <c:v>13.432461</c:v>
                </c:pt>
                <c:pt idx="51">
                  <c:v>13.227333000000002</c:v>
                </c:pt>
                <c:pt idx="52">
                  <c:v>13.094367999999999</c:v>
                </c:pt>
                <c:pt idx="53">
                  <c:v>12.946712000000002</c:v>
                </c:pt>
                <c:pt idx="54">
                  <c:v>12.896553000000001</c:v>
                </c:pt>
                <c:pt idx="55">
                  <c:v>12.308907999999999</c:v>
                </c:pt>
                <c:pt idx="56">
                  <c:v>11.944783999999999</c:v>
                </c:pt>
                <c:pt idx="57">
                  <c:v>11.407875000000001</c:v>
                </c:pt>
                <c:pt idx="58">
                  <c:v>11.04664</c:v>
                </c:pt>
                <c:pt idx="59">
                  <c:v>10.739661999999999</c:v>
                </c:pt>
                <c:pt idx="60">
                  <c:v>10.565784000000001</c:v>
                </c:pt>
                <c:pt idx="61">
                  <c:v>10.618417999999998</c:v>
                </c:pt>
                <c:pt idx="62">
                  <c:v>10.557649999999999</c:v>
                </c:pt>
                <c:pt idx="63">
                  <c:v>10.506157000000002</c:v>
                </c:pt>
                <c:pt idx="64">
                  <c:v>10.49577</c:v>
                </c:pt>
                <c:pt idx="65">
                  <c:v>10.737303000000001</c:v>
                </c:pt>
                <c:pt idx="66">
                  <c:v>11.306435</c:v>
                </c:pt>
                <c:pt idx="67">
                  <c:v>13.180094</c:v>
                </c:pt>
                <c:pt idx="68">
                  <c:v>15.274683</c:v>
                </c:pt>
                <c:pt idx="69">
                  <c:v>16.713706999999999</c:v>
                </c:pt>
                <c:pt idx="70">
                  <c:v>15.670566999999998</c:v>
                </c:pt>
                <c:pt idx="71">
                  <c:v>13.830829999999999</c:v>
                </c:pt>
                <c:pt idx="72">
                  <c:v>12.540209000000001</c:v>
                </c:pt>
                <c:pt idx="73">
                  <c:v>12.43816</c:v>
                </c:pt>
                <c:pt idx="74">
                  <c:v>12.280981000000001</c:v>
                </c:pt>
                <c:pt idx="75">
                  <c:v>12.003482999999999</c:v>
                </c:pt>
                <c:pt idx="76">
                  <c:v>11.741232</c:v>
                </c:pt>
                <c:pt idx="77">
                  <c:v>12.154871</c:v>
                </c:pt>
                <c:pt idx="78">
                  <c:v>12.886215</c:v>
                </c:pt>
                <c:pt idx="79">
                  <c:v>13.359919000000001</c:v>
                </c:pt>
                <c:pt idx="80">
                  <c:v>13.92041</c:v>
                </c:pt>
                <c:pt idx="81">
                  <c:v>14.289954999999999</c:v>
                </c:pt>
                <c:pt idx="82">
                  <c:v>14.891038999999999</c:v>
                </c:pt>
                <c:pt idx="83">
                  <c:v>14.37163</c:v>
                </c:pt>
                <c:pt idx="84">
                  <c:v>13.796455000000002</c:v>
                </c:pt>
                <c:pt idx="85">
                  <c:v>12.797903000000002</c:v>
                </c:pt>
                <c:pt idx="86">
                  <c:v>12.863973999999999</c:v>
                </c:pt>
                <c:pt idx="87">
                  <c:v>12.923012</c:v>
                </c:pt>
                <c:pt idx="88">
                  <c:v>12.972836999999998</c:v>
                </c:pt>
                <c:pt idx="89">
                  <c:v>12.459327999999999</c:v>
                </c:pt>
                <c:pt idx="90">
                  <c:v>11.342227999999999</c:v>
                </c:pt>
                <c:pt idx="91">
                  <c:v>10.718447000000001</c:v>
                </c:pt>
                <c:pt idx="92">
                  <c:v>10.315878000000001</c:v>
                </c:pt>
                <c:pt idx="93">
                  <c:v>11.068504000000001</c:v>
                </c:pt>
                <c:pt idx="94">
                  <c:v>10.436904999999999</c:v>
                </c:pt>
                <c:pt idx="95">
                  <c:v>9.8621160000000003</c:v>
                </c:pt>
                <c:pt idx="96">
                  <c:v>8.1309629999999995</c:v>
                </c:pt>
                <c:pt idx="97">
                  <c:v>7.3273770000000003</c:v>
                </c:pt>
                <c:pt idx="98">
                  <c:v>6.4849379999999996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'IP3'!$AP$2</c:f>
              <c:strCache>
                <c:ptCount val="1"/>
                <c:pt idx="0">
                  <c:v>+11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1.2551020408162998</c:v>
                </c:pt>
                <c:pt idx="2">
                  <c:v>1.5102040816327</c:v>
                </c:pt>
                <c:pt idx="3">
                  <c:v>1.7653061224489999</c:v>
                </c:pt>
                <c:pt idx="4">
                  <c:v>2.0204081632653001</c:v>
                </c:pt>
                <c:pt idx="5">
                  <c:v>2.2755102040816002</c:v>
                </c:pt>
                <c:pt idx="6">
                  <c:v>2.5306122448979997</c:v>
                </c:pt>
                <c:pt idx="7">
                  <c:v>2.7857142857143002</c:v>
                </c:pt>
                <c:pt idx="8">
                  <c:v>3.0408163265305999</c:v>
                </c:pt>
                <c:pt idx="9">
                  <c:v>3.2959183673468999</c:v>
                </c:pt>
                <c:pt idx="10">
                  <c:v>3.5510204081632999</c:v>
                </c:pt>
                <c:pt idx="11">
                  <c:v>3.8061224489795999</c:v>
                </c:pt>
                <c:pt idx="12">
                  <c:v>4.0612244897959</c:v>
                </c:pt>
                <c:pt idx="13">
                  <c:v>4.3163265306121996</c:v>
                </c:pt>
                <c:pt idx="14">
                  <c:v>4.5714285714286005</c:v>
                </c:pt>
                <c:pt idx="15">
                  <c:v>4.8265306122449001</c:v>
                </c:pt>
                <c:pt idx="16">
                  <c:v>5.0816326530611997</c:v>
                </c:pt>
                <c:pt idx="17">
                  <c:v>5.3367346938775997</c:v>
                </c:pt>
                <c:pt idx="18">
                  <c:v>5.5918367346939002</c:v>
                </c:pt>
                <c:pt idx="19">
                  <c:v>5.8469387755101998</c:v>
                </c:pt>
                <c:pt idx="20">
                  <c:v>6.1020408163265003</c:v>
                </c:pt>
                <c:pt idx="21">
                  <c:v>6.3571428571429003</c:v>
                </c:pt>
                <c:pt idx="22">
                  <c:v>6.6122448979591999</c:v>
                </c:pt>
                <c:pt idx="23">
                  <c:v>6.8673469387755004</c:v>
                </c:pt>
                <c:pt idx="24">
                  <c:v>7.1224489795918</c:v>
                </c:pt>
                <c:pt idx="25">
                  <c:v>7.3775510204082</c:v>
                </c:pt>
                <c:pt idx="26">
                  <c:v>7.6326530612244996</c:v>
                </c:pt>
                <c:pt idx="27">
                  <c:v>7.8877551020408001</c:v>
                </c:pt>
                <c:pt idx="28">
                  <c:v>8.1428571428570997</c:v>
                </c:pt>
                <c:pt idx="29">
                  <c:v>8.3979591836734997</c:v>
                </c:pt>
                <c:pt idx="30">
                  <c:v>8.6530612244898002</c:v>
                </c:pt>
                <c:pt idx="31">
                  <c:v>8.9081632653061007</c:v>
                </c:pt>
                <c:pt idx="32">
                  <c:v>9.1632653061223994</c:v>
                </c:pt>
                <c:pt idx="33">
                  <c:v>9.4183673469388012</c:v>
                </c:pt>
                <c:pt idx="34">
                  <c:v>9.6734693877550999</c:v>
                </c:pt>
                <c:pt idx="35">
                  <c:v>9.9285714285714004</c:v>
                </c:pt>
                <c:pt idx="36">
                  <c:v>10.183673469388001</c:v>
                </c:pt>
                <c:pt idx="37">
                  <c:v>10.438775510204</c:v>
                </c:pt>
                <c:pt idx="38">
                  <c:v>10.69387755102</c:v>
                </c:pt>
                <c:pt idx="39">
                  <c:v>10.948979591837</c:v>
                </c:pt>
                <c:pt idx="40">
                  <c:v>11.204081632653001</c:v>
                </c:pt>
                <c:pt idx="41">
                  <c:v>11.459183673468999</c:v>
                </c:pt>
                <c:pt idx="42">
                  <c:v>11.714285714286</c:v>
                </c:pt>
                <c:pt idx="43">
                  <c:v>11.969387755102</c:v>
                </c:pt>
                <c:pt idx="44">
                  <c:v>12.224489795918</c:v>
                </c:pt>
                <c:pt idx="45">
                  <c:v>12.479591836735</c:v>
                </c:pt>
                <c:pt idx="46">
                  <c:v>12.734693877551001</c:v>
                </c:pt>
                <c:pt idx="47">
                  <c:v>12.989795918367001</c:v>
                </c:pt>
                <c:pt idx="48">
                  <c:v>13.244897959184</c:v>
                </c:pt>
                <c:pt idx="49">
                  <c:v>13.5</c:v>
                </c:pt>
                <c:pt idx="50">
                  <c:v>13.755102040816</c:v>
                </c:pt>
                <c:pt idx="51">
                  <c:v>14.010204081632999</c:v>
                </c:pt>
                <c:pt idx="52">
                  <c:v>14.265306122448999</c:v>
                </c:pt>
                <c:pt idx="53">
                  <c:v>14.520408163265</c:v>
                </c:pt>
                <c:pt idx="54">
                  <c:v>14.775510204082</c:v>
                </c:pt>
                <c:pt idx="55">
                  <c:v>15.030612244898</c:v>
                </c:pt>
                <c:pt idx="56">
                  <c:v>15.285714285714</c:v>
                </c:pt>
                <c:pt idx="57">
                  <c:v>15.540816326531001</c:v>
                </c:pt>
                <c:pt idx="58">
                  <c:v>15.795918367346999</c:v>
                </c:pt>
                <c:pt idx="59">
                  <c:v>16.051020408163001</c:v>
                </c:pt>
                <c:pt idx="60">
                  <c:v>16.306122448979998</c:v>
                </c:pt>
                <c:pt idx="61">
                  <c:v>16.561224489796</c:v>
                </c:pt>
                <c:pt idx="62">
                  <c:v>16.816326530611999</c:v>
                </c:pt>
                <c:pt idx="63">
                  <c:v>17.071428571428999</c:v>
                </c:pt>
                <c:pt idx="64">
                  <c:v>17.326530612244998</c:v>
                </c:pt>
                <c:pt idx="65">
                  <c:v>17.581632653061</c:v>
                </c:pt>
                <c:pt idx="66">
                  <c:v>17.836734693877997</c:v>
                </c:pt>
                <c:pt idx="67">
                  <c:v>18.091836734693999</c:v>
                </c:pt>
                <c:pt idx="68">
                  <c:v>18.346938775509997</c:v>
                </c:pt>
                <c:pt idx="69">
                  <c:v>18.602040816327001</c:v>
                </c:pt>
                <c:pt idx="70">
                  <c:v>18.857142857143003</c:v>
                </c:pt>
                <c:pt idx="71">
                  <c:v>19.112244897958998</c:v>
                </c:pt>
                <c:pt idx="72">
                  <c:v>19.367346938776002</c:v>
                </c:pt>
                <c:pt idx="73">
                  <c:v>19.622448979592001</c:v>
                </c:pt>
                <c:pt idx="74">
                  <c:v>19.877551020407999</c:v>
                </c:pt>
                <c:pt idx="75">
                  <c:v>20.132653061223998</c:v>
                </c:pt>
                <c:pt idx="76">
                  <c:v>20.387755102041002</c:v>
                </c:pt>
                <c:pt idx="77">
                  <c:v>20.642857142856997</c:v>
                </c:pt>
                <c:pt idx="78">
                  <c:v>20.897959183672999</c:v>
                </c:pt>
                <c:pt idx="79">
                  <c:v>21.153061224490003</c:v>
                </c:pt>
                <c:pt idx="80">
                  <c:v>21.408163265306001</c:v>
                </c:pt>
                <c:pt idx="81">
                  <c:v>21.663265306122003</c:v>
                </c:pt>
                <c:pt idx="82">
                  <c:v>21.918367346939</c:v>
                </c:pt>
                <c:pt idx="83">
                  <c:v>22.173469387755002</c:v>
                </c:pt>
                <c:pt idx="84">
                  <c:v>22.428571428571001</c:v>
                </c:pt>
                <c:pt idx="85">
                  <c:v>22.683673469388001</c:v>
                </c:pt>
                <c:pt idx="86">
                  <c:v>22.938775510204</c:v>
                </c:pt>
                <c:pt idx="87">
                  <c:v>23.193877551020002</c:v>
                </c:pt>
                <c:pt idx="88">
                  <c:v>23.448979591837002</c:v>
                </c:pt>
                <c:pt idx="89">
                  <c:v>23.704081632653001</c:v>
                </c:pt>
                <c:pt idx="90">
                  <c:v>23.959183673469003</c:v>
                </c:pt>
                <c:pt idx="91">
                  <c:v>24.214285714286</c:v>
                </c:pt>
                <c:pt idx="92">
                  <c:v>24.469387755102002</c:v>
                </c:pt>
                <c:pt idx="93">
                  <c:v>24.724489795918</c:v>
                </c:pt>
                <c:pt idx="94">
                  <c:v>24.979591836735</c:v>
                </c:pt>
                <c:pt idx="95">
                  <c:v>25.234693877550999</c:v>
                </c:pt>
                <c:pt idx="96">
                  <c:v>25.489795918367001</c:v>
                </c:pt>
                <c:pt idx="97">
                  <c:v>25.744897959183998</c:v>
                </c:pt>
                <c:pt idx="98">
                  <c:v>26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7.4436859999999996</c:v>
                </c:pt>
                <c:pt idx="1">
                  <c:v>10.897545000000001</c:v>
                </c:pt>
                <c:pt idx="2">
                  <c:v>13.170279000000001</c:v>
                </c:pt>
                <c:pt idx="3">
                  <c:v>14.229807000000001</c:v>
                </c:pt>
                <c:pt idx="4">
                  <c:v>11.822281</c:v>
                </c:pt>
                <c:pt idx="5">
                  <c:v>9.1473490000000002</c:v>
                </c:pt>
                <c:pt idx="6">
                  <c:v>6.7867599999999992</c:v>
                </c:pt>
                <c:pt idx="7">
                  <c:v>4.3914989999999996</c:v>
                </c:pt>
                <c:pt idx="8">
                  <c:v>4.3749280000000006</c:v>
                </c:pt>
                <c:pt idx="9">
                  <c:v>6.6617350000000002</c:v>
                </c:pt>
                <c:pt idx="10">
                  <c:v>8.8993950000000002</c:v>
                </c:pt>
                <c:pt idx="11">
                  <c:v>9.9975909999999999</c:v>
                </c:pt>
                <c:pt idx="12">
                  <c:v>10.032008999999999</c:v>
                </c:pt>
                <c:pt idx="13">
                  <c:v>9.9787510000000008</c:v>
                </c:pt>
                <c:pt idx="14">
                  <c:v>10.42098</c:v>
                </c:pt>
                <c:pt idx="15">
                  <c:v>9.8722110000000001</c:v>
                </c:pt>
                <c:pt idx="16">
                  <c:v>9.8589839999999995</c:v>
                </c:pt>
                <c:pt idx="17">
                  <c:v>9.3066779999999998</c:v>
                </c:pt>
                <c:pt idx="18">
                  <c:v>9.5049829999999993</c:v>
                </c:pt>
                <c:pt idx="19">
                  <c:v>9.9074539999999995</c:v>
                </c:pt>
                <c:pt idx="20">
                  <c:v>10.919301999999998</c:v>
                </c:pt>
                <c:pt idx="21">
                  <c:v>11.901814000000002</c:v>
                </c:pt>
                <c:pt idx="22">
                  <c:v>13.604721000000001</c:v>
                </c:pt>
                <c:pt idx="23">
                  <c:v>15.075430000000001</c:v>
                </c:pt>
                <c:pt idx="24">
                  <c:v>15.613703000000001</c:v>
                </c:pt>
                <c:pt idx="25">
                  <c:v>15.142645000000002</c:v>
                </c:pt>
                <c:pt idx="26">
                  <c:v>14.862535000000001</c:v>
                </c:pt>
                <c:pt idx="27">
                  <c:v>15.290026000000001</c:v>
                </c:pt>
                <c:pt idx="28">
                  <c:v>15.834972</c:v>
                </c:pt>
                <c:pt idx="29">
                  <c:v>15.831655999999999</c:v>
                </c:pt>
                <c:pt idx="30">
                  <c:v>15.426715999999999</c:v>
                </c:pt>
                <c:pt idx="31">
                  <c:v>14.908621</c:v>
                </c:pt>
                <c:pt idx="32">
                  <c:v>14.525986</c:v>
                </c:pt>
                <c:pt idx="33">
                  <c:v>14.667846999999998</c:v>
                </c:pt>
                <c:pt idx="34">
                  <c:v>15.058043000000001</c:v>
                </c:pt>
                <c:pt idx="35">
                  <c:v>17.009910999999999</c:v>
                </c:pt>
                <c:pt idx="36">
                  <c:v>20.188815999999999</c:v>
                </c:pt>
                <c:pt idx="37">
                  <c:v>21.020361000000001</c:v>
                </c:pt>
                <c:pt idx="38">
                  <c:v>18.957674000000001</c:v>
                </c:pt>
                <c:pt idx="39">
                  <c:v>15.200150000000001</c:v>
                </c:pt>
                <c:pt idx="40">
                  <c:v>13.723101</c:v>
                </c:pt>
                <c:pt idx="41">
                  <c:v>13.908579</c:v>
                </c:pt>
                <c:pt idx="42">
                  <c:v>13.882055000000001</c:v>
                </c:pt>
                <c:pt idx="43">
                  <c:v>13.428536999999999</c:v>
                </c:pt>
                <c:pt idx="44">
                  <c:v>12.76276</c:v>
                </c:pt>
                <c:pt idx="45">
                  <c:v>12.788181000000002</c:v>
                </c:pt>
                <c:pt idx="46">
                  <c:v>13.003599000000001</c:v>
                </c:pt>
                <c:pt idx="47">
                  <c:v>13.007206</c:v>
                </c:pt>
                <c:pt idx="48">
                  <c:v>12.697479000000001</c:v>
                </c:pt>
                <c:pt idx="49">
                  <c:v>12.01671</c:v>
                </c:pt>
                <c:pt idx="50">
                  <c:v>11.211962</c:v>
                </c:pt>
                <c:pt idx="51">
                  <c:v>10.496276999999999</c:v>
                </c:pt>
                <c:pt idx="52">
                  <c:v>9.9509570000000007</c:v>
                </c:pt>
                <c:pt idx="53">
                  <c:v>9.6465359999999993</c:v>
                </c:pt>
                <c:pt idx="54">
                  <c:v>9.4245429999999999</c:v>
                </c:pt>
                <c:pt idx="55">
                  <c:v>9.3795610000000007</c:v>
                </c:pt>
                <c:pt idx="56">
                  <c:v>9.5592570000000006</c:v>
                </c:pt>
                <c:pt idx="57">
                  <c:v>10.043253</c:v>
                </c:pt>
                <c:pt idx="58">
                  <c:v>10.716004999999999</c:v>
                </c:pt>
                <c:pt idx="59">
                  <c:v>11.526067999999999</c:v>
                </c:pt>
                <c:pt idx="60">
                  <c:v>13.146221000000001</c:v>
                </c:pt>
                <c:pt idx="61">
                  <c:v>14.691078000000001</c:v>
                </c:pt>
                <c:pt idx="62">
                  <c:v>16.073919</c:v>
                </c:pt>
                <c:pt idx="63">
                  <c:v>16.095219</c:v>
                </c:pt>
                <c:pt idx="64">
                  <c:v>16.228075</c:v>
                </c:pt>
                <c:pt idx="65">
                  <c:v>15.641811000000001</c:v>
                </c:pt>
                <c:pt idx="66">
                  <c:v>15.015163000000001</c:v>
                </c:pt>
                <c:pt idx="67">
                  <c:v>14.067644000000001</c:v>
                </c:pt>
                <c:pt idx="68">
                  <c:v>13.366674</c:v>
                </c:pt>
                <c:pt idx="69">
                  <c:v>12.746877999999999</c:v>
                </c:pt>
                <c:pt idx="70">
                  <c:v>12.196905000000001</c:v>
                </c:pt>
                <c:pt idx="71">
                  <c:v>12.298897</c:v>
                </c:pt>
                <c:pt idx="72">
                  <c:v>12.413822</c:v>
                </c:pt>
                <c:pt idx="73">
                  <c:v>12.143557000000001</c:v>
                </c:pt>
                <c:pt idx="74">
                  <c:v>11.031855</c:v>
                </c:pt>
                <c:pt idx="75">
                  <c:v>10.236415999999998</c:v>
                </c:pt>
                <c:pt idx="76">
                  <c:v>9.5680829999999997</c:v>
                </c:pt>
                <c:pt idx="77">
                  <c:v>9.6645679999999992</c:v>
                </c:pt>
                <c:pt idx="78">
                  <c:v>9.7286239999999999</c:v>
                </c:pt>
                <c:pt idx="79">
                  <c:v>9.650639</c:v>
                </c:pt>
                <c:pt idx="80">
                  <c:v>9.2424630000000008</c:v>
                </c:pt>
                <c:pt idx="81">
                  <c:v>8.9134840000000004</c:v>
                </c:pt>
                <c:pt idx="82">
                  <c:v>8.9220330000000008</c:v>
                </c:pt>
                <c:pt idx="83">
                  <c:v>8.0495870000000007</c:v>
                </c:pt>
                <c:pt idx="84">
                  <c:v>6.9145660000000007</c:v>
                </c:pt>
                <c:pt idx="85">
                  <c:v>5.4637469999999997</c:v>
                </c:pt>
                <c:pt idx="86">
                  <c:v>4.9918899999999997</c:v>
                </c:pt>
                <c:pt idx="87">
                  <c:v>4.9135729999999995</c:v>
                </c:pt>
                <c:pt idx="88">
                  <c:v>4.8958469999999998</c:v>
                </c:pt>
                <c:pt idx="89">
                  <c:v>4.9781479999999991</c:v>
                </c:pt>
                <c:pt idx="90">
                  <c:v>4.8922369999999997</c:v>
                </c:pt>
                <c:pt idx="91">
                  <c:v>4.9787579999999991</c:v>
                </c:pt>
                <c:pt idx="92">
                  <c:v>5.0646240000000002</c:v>
                </c:pt>
                <c:pt idx="93">
                  <c:v>5.0858349999999994</c:v>
                </c:pt>
                <c:pt idx="94">
                  <c:v>5.3698630000000005</c:v>
                </c:pt>
                <c:pt idx="95">
                  <c:v>5.0031490000000005</c:v>
                </c:pt>
                <c:pt idx="96">
                  <c:v>4.4126919999999998</c:v>
                </c:pt>
                <c:pt idx="97">
                  <c:v>3.8192444000000005</c:v>
                </c:pt>
                <c:pt idx="98">
                  <c:v>3.7813987999999998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+9dBm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-7.0591828000000003</c:v>
                      </c:pt>
                      <c:pt idx="1">
                        <c:v>-0.6594534000000003</c:v>
                      </c:pt>
                      <c:pt idx="2">
                        <c:v>7.8295929999999991</c:v>
                      </c:pt>
                      <c:pt idx="3">
                        <c:v>9.6469690000000003</c:v>
                      </c:pt>
                      <c:pt idx="4">
                        <c:v>9.809965</c:v>
                      </c:pt>
                      <c:pt idx="5">
                        <c:v>6.8494890000000002</c:v>
                      </c:pt>
                      <c:pt idx="6">
                        <c:v>5.2476970000000005</c:v>
                      </c:pt>
                      <c:pt idx="7">
                        <c:v>3.2135648999999997</c:v>
                      </c:pt>
                      <c:pt idx="8">
                        <c:v>2.7351159999999997</c:v>
                      </c:pt>
                      <c:pt idx="9">
                        <c:v>4.1899420000000003</c:v>
                      </c:pt>
                      <c:pt idx="10">
                        <c:v>5.852112</c:v>
                      </c:pt>
                      <c:pt idx="11">
                        <c:v>6.8589739999999999</c:v>
                      </c:pt>
                      <c:pt idx="12">
                        <c:v>7.2740390000000001</c:v>
                      </c:pt>
                      <c:pt idx="13">
                        <c:v>7.3784690000000008</c:v>
                      </c:pt>
                      <c:pt idx="14">
                        <c:v>8.1521120000000007</c:v>
                      </c:pt>
                      <c:pt idx="15">
                        <c:v>7.7237080000000002</c:v>
                      </c:pt>
                      <c:pt idx="16">
                        <c:v>7.9446279999999998</c:v>
                      </c:pt>
                      <c:pt idx="17">
                        <c:v>8.1187590000000007</c:v>
                      </c:pt>
                      <c:pt idx="18">
                        <c:v>9.0430759999999992</c:v>
                      </c:pt>
                      <c:pt idx="19">
                        <c:v>10.267250000000001</c:v>
                      </c:pt>
                      <c:pt idx="20">
                        <c:v>11.249528999999999</c:v>
                      </c:pt>
                      <c:pt idx="21">
                        <c:v>11.925519999999999</c:v>
                      </c:pt>
                      <c:pt idx="22">
                        <c:v>14.702860000000001</c:v>
                      </c:pt>
                      <c:pt idx="23">
                        <c:v>15.459610000000001</c:v>
                      </c:pt>
                      <c:pt idx="24">
                        <c:v>15.636759000000001</c:v>
                      </c:pt>
                      <c:pt idx="25">
                        <c:v>13.802994000000002</c:v>
                      </c:pt>
                      <c:pt idx="26">
                        <c:v>12.819136</c:v>
                      </c:pt>
                      <c:pt idx="27">
                        <c:v>12.951792000000001</c:v>
                      </c:pt>
                      <c:pt idx="28">
                        <c:v>12.711224000000001</c:v>
                      </c:pt>
                      <c:pt idx="29">
                        <c:v>13.934854999999999</c:v>
                      </c:pt>
                      <c:pt idx="30">
                        <c:v>14.393426999999999</c:v>
                      </c:pt>
                      <c:pt idx="31">
                        <c:v>15.268892000000001</c:v>
                      </c:pt>
                      <c:pt idx="32">
                        <c:v>16.107029000000001</c:v>
                      </c:pt>
                      <c:pt idx="33">
                        <c:v>18.551241000000001</c:v>
                      </c:pt>
                      <c:pt idx="34">
                        <c:v>18.250149</c:v>
                      </c:pt>
                      <c:pt idx="35">
                        <c:v>17.017681</c:v>
                      </c:pt>
                      <c:pt idx="36">
                        <c:v>14.534634</c:v>
                      </c:pt>
                      <c:pt idx="37">
                        <c:v>13.537464</c:v>
                      </c:pt>
                      <c:pt idx="38">
                        <c:v>12.669846</c:v>
                      </c:pt>
                      <c:pt idx="39">
                        <c:v>11.63006</c:v>
                      </c:pt>
                      <c:pt idx="40">
                        <c:v>11.219826000000001</c:v>
                      </c:pt>
                      <c:pt idx="41">
                        <c:v>11.366755000000001</c:v>
                      </c:pt>
                      <c:pt idx="42">
                        <c:v>11.721771</c:v>
                      </c:pt>
                      <c:pt idx="43">
                        <c:v>12.294922</c:v>
                      </c:pt>
                      <c:pt idx="44">
                        <c:v>12.517363</c:v>
                      </c:pt>
                      <c:pt idx="45">
                        <c:v>12.726338999999999</c:v>
                      </c:pt>
                      <c:pt idx="46">
                        <c:v>12.360196999999999</c:v>
                      </c:pt>
                      <c:pt idx="47">
                        <c:v>11.695706999999999</c:v>
                      </c:pt>
                      <c:pt idx="48">
                        <c:v>10.759582999999999</c:v>
                      </c:pt>
                      <c:pt idx="49">
                        <c:v>9.9529250000000005</c:v>
                      </c:pt>
                      <c:pt idx="50">
                        <c:v>9.4017719999999994</c:v>
                      </c:pt>
                      <c:pt idx="51">
                        <c:v>9.1930899999999998</c:v>
                      </c:pt>
                      <c:pt idx="52">
                        <c:v>9.2510539999999999</c:v>
                      </c:pt>
                      <c:pt idx="53">
                        <c:v>9.7560739999999999</c:v>
                      </c:pt>
                      <c:pt idx="54">
                        <c:v>10.232973000000001</c:v>
                      </c:pt>
                      <c:pt idx="55">
                        <c:v>10.788193</c:v>
                      </c:pt>
                      <c:pt idx="56">
                        <c:v>11.397511000000002</c:v>
                      </c:pt>
                      <c:pt idx="57">
                        <c:v>12.033508000000001</c:v>
                      </c:pt>
                      <c:pt idx="58">
                        <c:v>14.113256</c:v>
                      </c:pt>
                      <c:pt idx="59">
                        <c:v>15.763945</c:v>
                      </c:pt>
                      <c:pt idx="60">
                        <c:v>15.854241999999999</c:v>
                      </c:pt>
                      <c:pt idx="61">
                        <c:v>14.624504000000002</c:v>
                      </c:pt>
                      <c:pt idx="62">
                        <c:v>11.829967</c:v>
                      </c:pt>
                      <c:pt idx="63">
                        <c:v>11.333674999999999</c:v>
                      </c:pt>
                      <c:pt idx="64">
                        <c:v>10.534590000000001</c:v>
                      </c:pt>
                      <c:pt idx="65">
                        <c:v>13.094024999999998</c:v>
                      </c:pt>
                      <c:pt idx="66">
                        <c:v>15.234734</c:v>
                      </c:pt>
                      <c:pt idx="67">
                        <c:v>15.832592000000002</c:v>
                      </c:pt>
                      <c:pt idx="68">
                        <c:v>15.117905</c:v>
                      </c:pt>
                      <c:pt idx="69">
                        <c:v>15.314402000000001</c:v>
                      </c:pt>
                      <c:pt idx="70">
                        <c:v>16.388876</c:v>
                      </c:pt>
                      <c:pt idx="71">
                        <c:v>15.426459999999999</c:v>
                      </c:pt>
                      <c:pt idx="72">
                        <c:v>11.98695</c:v>
                      </c:pt>
                      <c:pt idx="73">
                        <c:v>8.2189250000000005</c:v>
                      </c:pt>
                      <c:pt idx="74">
                        <c:v>6.3951449999999994</c:v>
                      </c:pt>
                      <c:pt idx="75">
                        <c:v>5.0684649999999998</c:v>
                      </c:pt>
                      <c:pt idx="76">
                        <c:v>4.9864689999999996</c:v>
                      </c:pt>
                      <c:pt idx="77">
                        <c:v>4.3483909999999995</c:v>
                      </c:pt>
                      <c:pt idx="78">
                        <c:v>4.4033080000000009</c:v>
                      </c:pt>
                      <c:pt idx="79">
                        <c:v>4.1908820000000002</c:v>
                      </c:pt>
                      <c:pt idx="80">
                        <c:v>3.9774866000000006</c:v>
                      </c:pt>
                      <c:pt idx="81">
                        <c:v>3.6268262999999994</c:v>
                      </c:pt>
                      <c:pt idx="82">
                        <c:v>3.4805116999999992</c:v>
                      </c:pt>
                      <c:pt idx="83">
                        <c:v>0.36657860000000042</c:v>
                      </c:pt>
                      <c:pt idx="84">
                        <c:v>-3.4282235999999999</c:v>
                      </c:pt>
                      <c:pt idx="85">
                        <c:v>-9.1013052000000005</c:v>
                      </c:pt>
                      <c:pt idx="86">
                        <c:v>-11.467212199999999</c:v>
                      </c:pt>
                      <c:pt idx="87">
                        <c:v>-12.2503581</c:v>
                      </c:pt>
                      <c:pt idx="88">
                        <c:v>-12.7391462</c:v>
                      </c:pt>
                      <c:pt idx="89">
                        <c:v>-14.7396297</c:v>
                      </c:pt>
                      <c:pt idx="90">
                        <c:v>-19.737453000000002</c:v>
                      </c:pt>
                      <c:pt idx="91">
                        <c:v>-22.798867999999999</c:v>
                      </c:pt>
                      <c:pt idx="92">
                        <c:v>-24.991579000000002</c:v>
                      </c:pt>
                      <c:pt idx="93">
                        <c:v>-22.027968999999999</c:v>
                      </c:pt>
                      <c:pt idx="94">
                        <c:v>-17.895723</c:v>
                      </c:pt>
                      <c:pt idx="95">
                        <c:v>-14.2726688</c:v>
                      </c:pt>
                      <c:pt idx="96">
                        <c:v>-13.0595374</c:v>
                      </c:pt>
                      <c:pt idx="97">
                        <c:v>-15.3040009</c:v>
                      </c:pt>
                      <c:pt idx="98">
                        <c:v>-16.504141000000001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3D86-4067-8F4A-57082C0A642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'IP3'!$AV$2</c15:sqref>
                        </c15:formulaRef>
                      </c:ext>
                    </c:extLst>
                    <c:strCache>
                      <c:ptCount val="1"/>
                      <c:pt idx="0">
                        <c:v>+7dBm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'IP3'!$AU$5:$AU$103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'IP3'!$AW$5:$AW$103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-28.771023</c:v>
                      </c:pt>
                      <c:pt idx="1">
                        <c:v>-17.594667000000001</c:v>
                      </c:pt>
                      <c:pt idx="2">
                        <c:v>-4.0443867000000004</c:v>
                      </c:pt>
                      <c:pt idx="3">
                        <c:v>3.7878589999999992</c:v>
                      </c:pt>
                      <c:pt idx="4">
                        <c:v>6.1226979999999998</c:v>
                      </c:pt>
                      <c:pt idx="5">
                        <c:v>5.4841569999999997</c:v>
                      </c:pt>
                      <c:pt idx="6">
                        <c:v>4.3512120000000003</c:v>
                      </c:pt>
                      <c:pt idx="7">
                        <c:v>2.6298428000000005</c:v>
                      </c:pt>
                      <c:pt idx="8">
                        <c:v>1.4914249999999996</c:v>
                      </c:pt>
                      <c:pt idx="9">
                        <c:v>1.8296584999999999</c:v>
                      </c:pt>
                      <c:pt idx="10">
                        <c:v>2.5345116000000001</c:v>
                      </c:pt>
                      <c:pt idx="11">
                        <c:v>3.1475314999999995</c:v>
                      </c:pt>
                      <c:pt idx="12">
                        <c:v>3.5073623999999999</c:v>
                      </c:pt>
                      <c:pt idx="13">
                        <c:v>3.9175986999999992</c:v>
                      </c:pt>
                      <c:pt idx="14">
                        <c:v>5.1163469999999993</c:v>
                      </c:pt>
                      <c:pt idx="15">
                        <c:v>5.8745189999999994</c:v>
                      </c:pt>
                      <c:pt idx="16">
                        <c:v>7.1082099999999997</c:v>
                      </c:pt>
                      <c:pt idx="17">
                        <c:v>8.0788329999999995</c:v>
                      </c:pt>
                      <c:pt idx="18">
                        <c:v>8.8201470000000004</c:v>
                      </c:pt>
                      <c:pt idx="19">
                        <c:v>9.1868770000000008</c:v>
                      </c:pt>
                      <c:pt idx="20">
                        <c:v>9.1000589999999999</c:v>
                      </c:pt>
                      <c:pt idx="21">
                        <c:v>9.3401169999999993</c:v>
                      </c:pt>
                      <c:pt idx="22">
                        <c:v>11.042608000000001</c:v>
                      </c:pt>
                      <c:pt idx="23">
                        <c:v>11.077158000000001</c:v>
                      </c:pt>
                      <c:pt idx="24">
                        <c:v>11.896028999999999</c:v>
                      </c:pt>
                      <c:pt idx="25">
                        <c:v>11.754743999999999</c:v>
                      </c:pt>
                      <c:pt idx="26">
                        <c:v>11.059422000000001</c:v>
                      </c:pt>
                      <c:pt idx="27">
                        <c:v>10.115466999999999</c:v>
                      </c:pt>
                      <c:pt idx="28">
                        <c:v>8.6182829999999999</c:v>
                      </c:pt>
                      <c:pt idx="29">
                        <c:v>11.953886000000001</c:v>
                      </c:pt>
                      <c:pt idx="30">
                        <c:v>13.119698</c:v>
                      </c:pt>
                      <c:pt idx="31">
                        <c:v>13.893383</c:v>
                      </c:pt>
                      <c:pt idx="32">
                        <c:v>11.534566999999999</c:v>
                      </c:pt>
                      <c:pt idx="33">
                        <c:v>10.548007999999999</c:v>
                      </c:pt>
                      <c:pt idx="34">
                        <c:v>9.6179179999999995</c:v>
                      </c:pt>
                      <c:pt idx="35">
                        <c:v>9.0002530000000007</c:v>
                      </c:pt>
                      <c:pt idx="36">
                        <c:v>8.6934349999999991</c:v>
                      </c:pt>
                      <c:pt idx="37">
                        <c:v>8.4827480000000008</c:v>
                      </c:pt>
                      <c:pt idx="38">
                        <c:v>8.4491599999999991</c:v>
                      </c:pt>
                      <c:pt idx="39">
                        <c:v>7.8512570000000004</c:v>
                      </c:pt>
                      <c:pt idx="40">
                        <c:v>7.4349469999999993</c:v>
                      </c:pt>
                      <c:pt idx="41">
                        <c:v>7.2119199999999992</c:v>
                      </c:pt>
                      <c:pt idx="42">
                        <c:v>7.9869450000000004</c:v>
                      </c:pt>
                      <c:pt idx="43">
                        <c:v>9.7255850000000006</c:v>
                      </c:pt>
                      <c:pt idx="44">
                        <c:v>12.220784999999999</c:v>
                      </c:pt>
                      <c:pt idx="45">
                        <c:v>14.273593999999999</c:v>
                      </c:pt>
                      <c:pt idx="46">
                        <c:v>15.351500999999999</c:v>
                      </c:pt>
                      <c:pt idx="47">
                        <c:v>14.267658000000001</c:v>
                      </c:pt>
                      <c:pt idx="48">
                        <c:v>12.247167999999999</c:v>
                      </c:pt>
                      <c:pt idx="49">
                        <c:v>10.293465000000001</c:v>
                      </c:pt>
                      <c:pt idx="50">
                        <c:v>8.5851930000000003</c:v>
                      </c:pt>
                      <c:pt idx="51">
                        <c:v>7.8472249999999999</c:v>
                      </c:pt>
                      <c:pt idx="52">
                        <c:v>6.3123369999999994</c:v>
                      </c:pt>
                      <c:pt idx="53">
                        <c:v>5.3648769999999999</c:v>
                      </c:pt>
                      <c:pt idx="54">
                        <c:v>4.1961399999999998</c:v>
                      </c:pt>
                      <c:pt idx="55">
                        <c:v>3.6992159000000004</c:v>
                      </c:pt>
                      <c:pt idx="56">
                        <c:v>3.4836655000000007</c:v>
                      </c:pt>
                      <c:pt idx="57">
                        <c:v>3.7058973000000002</c:v>
                      </c:pt>
                      <c:pt idx="58">
                        <c:v>3.0478877999999998</c:v>
                      </c:pt>
                      <c:pt idx="59">
                        <c:v>3.2090520999999992</c:v>
                      </c:pt>
                      <c:pt idx="60">
                        <c:v>2.9432144000000005</c:v>
                      </c:pt>
                      <c:pt idx="61">
                        <c:v>4.1721529999999998</c:v>
                      </c:pt>
                      <c:pt idx="62">
                        <c:v>2.5485343999999994</c:v>
                      </c:pt>
                      <c:pt idx="63">
                        <c:v>1.9732346999999999</c:v>
                      </c:pt>
                      <c:pt idx="64">
                        <c:v>3.7307872999999994</c:v>
                      </c:pt>
                      <c:pt idx="65">
                        <c:v>5.7958110000000005</c:v>
                      </c:pt>
                      <c:pt idx="66">
                        <c:v>6.1271690000000003</c:v>
                      </c:pt>
                      <c:pt idx="67">
                        <c:v>3.3429698999999999</c:v>
                      </c:pt>
                      <c:pt idx="68">
                        <c:v>5.9060330000000008</c:v>
                      </c:pt>
                      <c:pt idx="69">
                        <c:v>8.2945519999999995</c:v>
                      </c:pt>
                      <c:pt idx="70">
                        <c:v>8.2220770000000005</c:v>
                      </c:pt>
                      <c:pt idx="71">
                        <c:v>1.8824306000000002</c:v>
                      </c:pt>
                      <c:pt idx="72">
                        <c:v>-5.5172011300000001</c:v>
                      </c:pt>
                      <c:pt idx="73">
                        <c:v>-11.626025200000001</c:v>
                      </c:pt>
                      <c:pt idx="74">
                        <c:v>-15.391924899999999</c:v>
                      </c:pt>
                      <c:pt idx="75">
                        <c:v>-16.702142000000002</c:v>
                      </c:pt>
                      <c:pt idx="76">
                        <c:v>-16.768697</c:v>
                      </c:pt>
                      <c:pt idx="77">
                        <c:v>-15.473494499999999</c:v>
                      </c:pt>
                      <c:pt idx="78">
                        <c:v>-14.7706242</c:v>
                      </c:pt>
                      <c:pt idx="79">
                        <c:v>-14.6578035</c:v>
                      </c:pt>
                      <c:pt idx="80">
                        <c:v>-16.062387000000001</c:v>
                      </c:pt>
                      <c:pt idx="81">
                        <c:v>-16.854091</c:v>
                      </c:pt>
                      <c:pt idx="82">
                        <c:v>-17.182814999999998</c:v>
                      </c:pt>
                      <c:pt idx="83">
                        <c:v>-19.019973</c:v>
                      </c:pt>
                      <c:pt idx="84">
                        <c:v>-22.393605999999998</c:v>
                      </c:pt>
                      <c:pt idx="85">
                        <c:v>-27.150687999999999</c:v>
                      </c:pt>
                      <c:pt idx="86">
                        <c:v>-29.871974999999999</c:v>
                      </c:pt>
                      <c:pt idx="87">
                        <c:v>-31.146460999999999</c:v>
                      </c:pt>
                      <c:pt idx="88">
                        <c:v>-32.331468999999998</c:v>
                      </c:pt>
                      <c:pt idx="89">
                        <c:v>-35.348506999999998</c:v>
                      </c:pt>
                      <c:pt idx="90">
                        <c:v>-41.782093000000003</c:v>
                      </c:pt>
                      <c:pt idx="91">
                        <c:v>-46.914192</c:v>
                      </c:pt>
                      <c:pt idx="92">
                        <c:v>-51.174187000000003</c:v>
                      </c:pt>
                      <c:pt idx="93">
                        <c:v>-50.793757999999997</c:v>
                      </c:pt>
                      <c:pt idx="94">
                        <c:v>-49.444817</c:v>
                      </c:pt>
                      <c:pt idx="95">
                        <c:v>-47.547787</c:v>
                      </c:pt>
                      <c:pt idx="96">
                        <c:v>-46.970852000000001</c:v>
                      </c:pt>
                      <c:pt idx="97">
                        <c:v>-48.671978000000003</c:v>
                      </c:pt>
                      <c:pt idx="98">
                        <c:v>-49.863791999999997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D86-4067-8F4A-57082C0A642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'IP3'!$AY$2</c15:sqref>
                        </c15:formulaRef>
                      </c:ext>
                    </c:extLst>
                    <c:strCache>
                      <c:ptCount val="1"/>
                      <c:pt idx="0">
                        <c:v>+5dBm</c:v>
                      </c:pt>
                    </c:strCache>
                  </c:strRef>
                </c:tx>
                <c:spPr>
                  <a:ln cap="sq" cmpd="dbl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'IP3'!$AX$5:$AX$103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1.2551020408162998</c:v>
                      </c:pt>
                      <c:pt idx="2">
                        <c:v>1.5102040816327</c:v>
                      </c:pt>
                      <c:pt idx="3">
                        <c:v>1.7653061224489999</c:v>
                      </c:pt>
                      <c:pt idx="4">
                        <c:v>2.0204081632653001</c:v>
                      </c:pt>
                      <c:pt idx="5">
                        <c:v>2.2755102040816002</c:v>
                      </c:pt>
                      <c:pt idx="6">
                        <c:v>2.5306122448979997</c:v>
                      </c:pt>
                      <c:pt idx="7">
                        <c:v>2.7857142857143002</c:v>
                      </c:pt>
                      <c:pt idx="8">
                        <c:v>3.0408163265305999</c:v>
                      </c:pt>
                      <c:pt idx="9">
                        <c:v>3.2959183673468999</c:v>
                      </c:pt>
                      <c:pt idx="10">
                        <c:v>3.5510204081632999</c:v>
                      </c:pt>
                      <c:pt idx="11">
                        <c:v>3.8061224489795999</c:v>
                      </c:pt>
                      <c:pt idx="12">
                        <c:v>4.0612244897959</c:v>
                      </c:pt>
                      <c:pt idx="13">
                        <c:v>4.3163265306121996</c:v>
                      </c:pt>
                      <c:pt idx="14">
                        <c:v>4.5714285714286005</c:v>
                      </c:pt>
                      <c:pt idx="15">
                        <c:v>4.8265306122449001</c:v>
                      </c:pt>
                      <c:pt idx="16">
                        <c:v>5.0816326530611997</c:v>
                      </c:pt>
                      <c:pt idx="17">
                        <c:v>5.3367346938775997</c:v>
                      </c:pt>
                      <c:pt idx="18">
                        <c:v>5.5918367346939002</c:v>
                      </c:pt>
                      <c:pt idx="19">
                        <c:v>5.8469387755101998</c:v>
                      </c:pt>
                      <c:pt idx="20">
                        <c:v>6.1020408163265003</c:v>
                      </c:pt>
                      <c:pt idx="21">
                        <c:v>6.3571428571429003</c:v>
                      </c:pt>
                      <c:pt idx="22">
                        <c:v>6.6122448979591999</c:v>
                      </c:pt>
                      <c:pt idx="23">
                        <c:v>6.8673469387755004</c:v>
                      </c:pt>
                      <c:pt idx="24">
                        <c:v>7.1224489795918</c:v>
                      </c:pt>
                      <c:pt idx="25">
                        <c:v>7.3775510204082</c:v>
                      </c:pt>
                      <c:pt idx="26">
                        <c:v>7.6326530612244996</c:v>
                      </c:pt>
                      <c:pt idx="27">
                        <c:v>7.8877551020408001</c:v>
                      </c:pt>
                      <c:pt idx="28">
                        <c:v>8.1428571428570997</c:v>
                      </c:pt>
                      <c:pt idx="29">
                        <c:v>8.3979591836734997</c:v>
                      </c:pt>
                      <c:pt idx="30">
                        <c:v>8.6530612244898002</c:v>
                      </c:pt>
                      <c:pt idx="31">
                        <c:v>8.9081632653061007</c:v>
                      </c:pt>
                      <c:pt idx="32">
                        <c:v>9.1632653061223994</c:v>
                      </c:pt>
                      <c:pt idx="33">
                        <c:v>9.4183673469388012</c:v>
                      </c:pt>
                      <c:pt idx="34">
                        <c:v>9.6734693877550999</c:v>
                      </c:pt>
                      <c:pt idx="35">
                        <c:v>9.9285714285714004</c:v>
                      </c:pt>
                      <c:pt idx="36">
                        <c:v>10.183673469388001</c:v>
                      </c:pt>
                      <c:pt idx="37">
                        <c:v>10.438775510204</c:v>
                      </c:pt>
                      <c:pt idx="38">
                        <c:v>10.69387755102</c:v>
                      </c:pt>
                      <c:pt idx="39">
                        <c:v>10.948979591837</c:v>
                      </c:pt>
                      <c:pt idx="40">
                        <c:v>11.204081632653001</c:v>
                      </c:pt>
                      <c:pt idx="41">
                        <c:v>11.459183673468999</c:v>
                      </c:pt>
                      <c:pt idx="42">
                        <c:v>11.714285714286</c:v>
                      </c:pt>
                      <c:pt idx="43">
                        <c:v>11.969387755102</c:v>
                      </c:pt>
                      <c:pt idx="44">
                        <c:v>12.224489795918</c:v>
                      </c:pt>
                      <c:pt idx="45">
                        <c:v>12.479591836735</c:v>
                      </c:pt>
                      <c:pt idx="46">
                        <c:v>12.734693877551001</c:v>
                      </c:pt>
                      <c:pt idx="47">
                        <c:v>12.989795918367001</c:v>
                      </c:pt>
                      <c:pt idx="48">
                        <c:v>13.244897959184</c:v>
                      </c:pt>
                      <c:pt idx="49">
                        <c:v>13.5</c:v>
                      </c:pt>
                      <c:pt idx="50">
                        <c:v>13.755102040816</c:v>
                      </c:pt>
                      <c:pt idx="51">
                        <c:v>14.010204081632999</c:v>
                      </c:pt>
                      <c:pt idx="52">
                        <c:v>14.265306122448999</c:v>
                      </c:pt>
                      <c:pt idx="53">
                        <c:v>14.520408163265</c:v>
                      </c:pt>
                      <c:pt idx="54">
                        <c:v>14.775510204082</c:v>
                      </c:pt>
                      <c:pt idx="55">
                        <c:v>15.030612244898</c:v>
                      </c:pt>
                      <c:pt idx="56">
                        <c:v>15.285714285714</c:v>
                      </c:pt>
                      <c:pt idx="57">
                        <c:v>15.540816326531001</c:v>
                      </c:pt>
                      <c:pt idx="58">
                        <c:v>15.795918367346999</c:v>
                      </c:pt>
                      <c:pt idx="59">
                        <c:v>16.051020408163001</c:v>
                      </c:pt>
                      <c:pt idx="60">
                        <c:v>16.306122448979998</c:v>
                      </c:pt>
                      <c:pt idx="61">
                        <c:v>16.561224489796</c:v>
                      </c:pt>
                      <c:pt idx="62">
                        <c:v>16.816326530611999</c:v>
                      </c:pt>
                      <c:pt idx="63">
                        <c:v>17.071428571428999</c:v>
                      </c:pt>
                      <c:pt idx="64">
                        <c:v>17.326530612244998</c:v>
                      </c:pt>
                      <c:pt idx="65">
                        <c:v>17.581632653061</c:v>
                      </c:pt>
                      <c:pt idx="66">
                        <c:v>17.836734693877997</c:v>
                      </c:pt>
                      <c:pt idx="67">
                        <c:v>18.091836734693999</c:v>
                      </c:pt>
                      <c:pt idx="68">
                        <c:v>18.346938775509997</c:v>
                      </c:pt>
                      <c:pt idx="69">
                        <c:v>18.602040816327001</c:v>
                      </c:pt>
                      <c:pt idx="70">
                        <c:v>18.857142857143003</c:v>
                      </c:pt>
                      <c:pt idx="71">
                        <c:v>19.112244897958998</c:v>
                      </c:pt>
                      <c:pt idx="72">
                        <c:v>19.367346938776002</c:v>
                      </c:pt>
                      <c:pt idx="73">
                        <c:v>19.622448979592001</c:v>
                      </c:pt>
                      <c:pt idx="74">
                        <c:v>19.877551020407999</c:v>
                      </c:pt>
                      <c:pt idx="75">
                        <c:v>20.132653061223998</c:v>
                      </c:pt>
                      <c:pt idx="76">
                        <c:v>20.387755102041002</c:v>
                      </c:pt>
                      <c:pt idx="77">
                        <c:v>20.642857142856997</c:v>
                      </c:pt>
                      <c:pt idx="78">
                        <c:v>20.897959183672999</c:v>
                      </c:pt>
                      <c:pt idx="79">
                        <c:v>21.153061224490003</c:v>
                      </c:pt>
                      <c:pt idx="80">
                        <c:v>21.408163265306001</c:v>
                      </c:pt>
                      <c:pt idx="81">
                        <c:v>21.663265306122003</c:v>
                      </c:pt>
                      <c:pt idx="82">
                        <c:v>21.918367346939</c:v>
                      </c:pt>
                      <c:pt idx="83">
                        <c:v>22.173469387755002</c:v>
                      </c:pt>
                      <c:pt idx="84">
                        <c:v>22.428571428571001</c:v>
                      </c:pt>
                      <c:pt idx="85">
                        <c:v>22.683673469388001</c:v>
                      </c:pt>
                      <c:pt idx="86">
                        <c:v>22.938775510204</c:v>
                      </c:pt>
                      <c:pt idx="87">
                        <c:v>23.193877551020002</c:v>
                      </c:pt>
                      <c:pt idx="88">
                        <c:v>23.448979591837002</c:v>
                      </c:pt>
                      <c:pt idx="89">
                        <c:v>23.704081632653001</c:v>
                      </c:pt>
                      <c:pt idx="90">
                        <c:v>23.959183673469003</c:v>
                      </c:pt>
                      <c:pt idx="91">
                        <c:v>24.214285714286</c:v>
                      </c:pt>
                      <c:pt idx="92">
                        <c:v>24.469387755102002</c:v>
                      </c:pt>
                      <c:pt idx="93">
                        <c:v>24.724489795918</c:v>
                      </c:pt>
                      <c:pt idx="94">
                        <c:v>24.979591836735</c:v>
                      </c:pt>
                      <c:pt idx="95">
                        <c:v>25.234693877550999</c:v>
                      </c:pt>
                      <c:pt idx="96">
                        <c:v>25.489795918367001</c:v>
                      </c:pt>
                      <c:pt idx="97">
                        <c:v>25.744897959183998</c:v>
                      </c:pt>
                      <c:pt idx="98">
                        <c:v>26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'IP3'!$AZ$5:$AZ$103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-54.788628000000003</c:v>
                      </c:pt>
                      <c:pt idx="1">
                        <c:v>-39.699005</c:v>
                      </c:pt>
                      <c:pt idx="2">
                        <c:v>-20.294702999999998</c:v>
                      </c:pt>
                      <c:pt idx="3">
                        <c:v>-6.6176018699999997</c:v>
                      </c:pt>
                      <c:pt idx="4">
                        <c:v>-0.15322489999999966</c:v>
                      </c:pt>
                      <c:pt idx="5">
                        <c:v>2.4584179000000006</c:v>
                      </c:pt>
                      <c:pt idx="6">
                        <c:v>2.9356728000000007</c:v>
                      </c:pt>
                      <c:pt idx="7">
                        <c:v>2.2484149999999996</c:v>
                      </c:pt>
                      <c:pt idx="8">
                        <c:v>0.45906499999999983</c:v>
                      </c:pt>
                      <c:pt idx="9">
                        <c:v>-0.5362410999999998</c:v>
                      </c:pt>
                      <c:pt idx="10">
                        <c:v>-1.1949839999999998</c:v>
                      </c:pt>
                      <c:pt idx="11">
                        <c:v>-1.0775804999999998</c:v>
                      </c:pt>
                      <c:pt idx="12">
                        <c:v>-0.42770770000000002</c:v>
                      </c:pt>
                      <c:pt idx="13">
                        <c:v>1.0899505999999999</c:v>
                      </c:pt>
                      <c:pt idx="14">
                        <c:v>3.4514914000000001</c:v>
                      </c:pt>
                      <c:pt idx="15">
                        <c:v>4.9608609999999995</c:v>
                      </c:pt>
                      <c:pt idx="16">
                        <c:v>6.0992029999999993</c:v>
                      </c:pt>
                      <c:pt idx="17">
                        <c:v>5.1233190000000004</c:v>
                      </c:pt>
                      <c:pt idx="18">
                        <c:v>4.7490100000000002</c:v>
                      </c:pt>
                      <c:pt idx="19">
                        <c:v>3.7353363000000002</c:v>
                      </c:pt>
                      <c:pt idx="20">
                        <c:v>4.7432529999999993</c:v>
                      </c:pt>
                      <c:pt idx="21">
                        <c:v>4.6063489999999998</c:v>
                      </c:pt>
                      <c:pt idx="22">
                        <c:v>6.8586340000000003</c:v>
                      </c:pt>
                      <c:pt idx="23">
                        <c:v>7.6817530000000005</c:v>
                      </c:pt>
                      <c:pt idx="24">
                        <c:v>7.7560040000000008</c:v>
                      </c:pt>
                      <c:pt idx="25">
                        <c:v>6.1518390000000007</c:v>
                      </c:pt>
                      <c:pt idx="26">
                        <c:v>2.7058219999999995</c:v>
                      </c:pt>
                      <c:pt idx="27">
                        <c:v>0.98697280000000021</c:v>
                      </c:pt>
                      <c:pt idx="28">
                        <c:v>-0.88849589999999967</c:v>
                      </c:pt>
                      <c:pt idx="29">
                        <c:v>-0.87971779999999988</c:v>
                      </c:pt>
                      <c:pt idx="30">
                        <c:v>-0.90472559999999991</c:v>
                      </c:pt>
                      <c:pt idx="31">
                        <c:v>-2.0057721000000002</c:v>
                      </c:pt>
                      <c:pt idx="32">
                        <c:v>-2.2352547999999999</c:v>
                      </c:pt>
                      <c:pt idx="33">
                        <c:v>-2.5413519999999998</c:v>
                      </c:pt>
                      <c:pt idx="34">
                        <c:v>-2.1439154</c:v>
                      </c:pt>
                      <c:pt idx="35">
                        <c:v>-1.8413557999999997</c:v>
                      </c:pt>
                      <c:pt idx="36">
                        <c:v>-1.3686562000000002</c:v>
                      </c:pt>
                      <c:pt idx="37">
                        <c:v>0.1683760000000003</c:v>
                      </c:pt>
                      <c:pt idx="38">
                        <c:v>0.81351520000000033</c:v>
                      </c:pt>
                      <c:pt idx="39">
                        <c:v>0.78611759999999986</c:v>
                      </c:pt>
                      <c:pt idx="40">
                        <c:v>0.22011849999999988</c:v>
                      </c:pt>
                      <c:pt idx="41">
                        <c:v>0.11184450000000012</c:v>
                      </c:pt>
                      <c:pt idx="42">
                        <c:v>1.1530423000000001</c:v>
                      </c:pt>
                      <c:pt idx="43">
                        <c:v>2.1296244000000009</c:v>
                      </c:pt>
                      <c:pt idx="44">
                        <c:v>3.4750624000000006</c:v>
                      </c:pt>
                      <c:pt idx="45">
                        <c:v>3.8393353999999995</c:v>
                      </c:pt>
                      <c:pt idx="46">
                        <c:v>3.0836143000000007</c:v>
                      </c:pt>
                      <c:pt idx="47">
                        <c:v>1.2995954000000003</c:v>
                      </c:pt>
                      <c:pt idx="48">
                        <c:v>-1.5797448000000003</c:v>
                      </c:pt>
                      <c:pt idx="49">
                        <c:v>-2.6924925000000002</c:v>
                      </c:pt>
                      <c:pt idx="50">
                        <c:v>-4.5153822999999997</c:v>
                      </c:pt>
                      <c:pt idx="51">
                        <c:v>-4.8275193999999999</c:v>
                      </c:pt>
                      <c:pt idx="52">
                        <c:v>-7.2111011000000005</c:v>
                      </c:pt>
                      <c:pt idx="53">
                        <c:v>-8.4948969000000005</c:v>
                      </c:pt>
                      <c:pt idx="54">
                        <c:v>-10.072061999999999</c:v>
                      </c:pt>
                      <c:pt idx="55">
                        <c:v>-11.8683853</c:v>
                      </c:pt>
                      <c:pt idx="56">
                        <c:v>-12.114529600000001</c:v>
                      </c:pt>
                      <c:pt idx="57">
                        <c:v>-13.0943193</c:v>
                      </c:pt>
                      <c:pt idx="58">
                        <c:v>-12.7524929</c:v>
                      </c:pt>
                      <c:pt idx="59">
                        <c:v>-13.405094099999999</c:v>
                      </c:pt>
                      <c:pt idx="60">
                        <c:v>-14.251057599999999</c:v>
                      </c:pt>
                      <c:pt idx="61">
                        <c:v>-15.4706154</c:v>
                      </c:pt>
                      <c:pt idx="62">
                        <c:v>-18.011243</c:v>
                      </c:pt>
                      <c:pt idx="63">
                        <c:v>-19.089523</c:v>
                      </c:pt>
                      <c:pt idx="64">
                        <c:v>-19.389150000000001</c:v>
                      </c:pt>
                      <c:pt idx="65">
                        <c:v>-18.114995</c:v>
                      </c:pt>
                      <c:pt idx="66">
                        <c:v>-17.343868000000001</c:v>
                      </c:pt>
                      <c:pt idx="67">
                        <c:v>-18.473227999999999</c:v>
                      </c:pt>
                      <c:pt idx="68">
                        <c:v>-20.107516</c:v>
                      </c:pt>
                      <c:pt idx="69">
                        <c:v>-21.668855999999998</c:v>
                      </c:pt>
                      <c:pt idx="70">
                        <c:v>-22.529530000000001</c:v>
                      </c:pt>
                      <c:pt idx="71">
                        <c:v>-24.550007000000001</c:v>
                      </c:pt>
                      <c:pt idx="72">
                        <c:v>-27.812984</c:v>
                      </c:pt>
                      <c:pt idx="73">
                        <c:v>-31.570820000000001</c:v>
                      </c:pt>
                      <c:pt idx="74">
                        <c:v>-33.743845</c:v>
                      </c:pt>
                      <c:pt idx="75">
                        <c:v>-33.651278000000005</c:v>
                      </c:pt>
                      <c:pt idx="76">
                        <c:v>-32.346659000000002</c:v>
                      </c:pt>
                      <c:pt idx="77">
                        <c:v>-30.155127</c:v>
                      </c:pt>
                      <c:pt idx="78">
                        <c:v>-29.072320999999999</c:v>
                      </c:pt>
                      <c:pt idx="79">
                        <c:v>-28.722918</c:v>
                      </c:pt>
                      <c:pt idx="80">
                        <c:v>-30.677464000000001</c:v>
                      </c:pt>
                      <c:pt idx="81">
                        <c:v>-32.116573000000002</c:v>
                      </c:pt>
                      <c:pt idx="82">
                        <c:v>-33.137157000000002</c:v>
                      </c:pt>
                      <c:pt idx="83">
                        <c:v>-35.051983</c:v>
                      </c:pt>
                      <c:pt idx="84">
                        <c:v>-38.887416999999999</c:v>
                      </c:pt>
                      <c:pt idx="85">
                        <c:v>-44.455497999999999</c:v>
                      </c:pt>
                      <c:pt idx="86">
                        <c:v>-48.201008000000002</c:v>
                      </c:pt>
                      <c:pt idx="87">
                        <c:v>-50.145541999999999</c:v>
                      </c:pt>
                      <c:pt idx="88">
                        <c:v>-51.800781000000001</c:v>
                      </c:pt>
                      <c:pt idx="89">
                        <c:v>-54.918354000000001</c:v>
                      </c:pt>
                      <c:pt idx="90">
                        <c:v>-59.811138</c:v>
                      </c:pt>
                      <c:pt idx="91">
                        <c:v>-63.254665000000003</c:v>
                      </c:pt>
                      <c:pt idx="92">
                        <c:v>-64.665675999999991</c:v>
                      </c:pt>
                      <c:pt idx="93">
                        <c:v>-65.740597000000008</c:v>
                      </c:pt>
                      <c:pt idx="94">
                        <c:v>-67.110827999999998</c:v>
                      </c:pt>
                      <c:pt idx="95">
                        <c:v>-67.494579000000002</c:v>
                      </c:pt>
                      <c:pt idx="96">
                        <c:v>-67.078723999999994</c:v>
                      </c:pt>
                      <c:pt idx="97">
                        <c:v>-64.676102</c:v>
                      </c:pt>
                      <c:pt idx="98">
                        <c:v>-63.643177000000001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FF-4C26-A20E-6B2F44B5EF17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2"/>
      </c:valAx>
      <c:valAx>
        <c:axId val="111657344"/>
        <c:scaling>
          <c:orientation val="minMax"/>
          <c:max val="3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5146616492373971"/>
          <c:y val="0.12959426946631672"/>
          <c:w val="0.19613892388633922"/>
          <c:h val="0.186276246719160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CL vs. LO Power: 1 GHz IF, 5 GHz RF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862620057783909"/>
          <c:y val="3.10614262932482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683926209688815"/>
          <c:w val="0.76542713682528862"/>
          <c:h val="0.6724082670598625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CL'!$F$2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CL'!$F$5:$F$205</c:f>
              <c:numCache>
                <c:formatCode>General</c:formatCode>
                <c:ptCount val="201"/>
                <c:pt idx="0">
                  <c:v>-6.4884643999999998</c:v>
                </c:pt>
                <c:pt idx="1">
                  <c:v>-6.4859514000000003</c:v>
                </c:pt>
                <c:pt idx="2">
                  <c:v>-6.4854307000000002</c:v>
                </c:pt>
                <c:pt idx="3">
                  <c:v>-6.4806999999999997</c:v>
                </c:pt>
                <c:pt idx="4">
                  <c:v>-6.4828166999999999</c:v>
                </c:pt>
                <c:pt idx="5">
                  <c:v>-6.4791259999999999</c:v>
                </c:pt>
                <c:pt idx="6">
                  <c:v>-6.4745355</c:v>
                </c:pt>
                <c:pt idx="7">
                  <c:v>-6.4781003000000004</c:v>
                </c:pt>
                <c:pt idx="8">
                  <c:v>-6.4699998000000001</c:v>
                </c:pt>
                <c:pt idx="9">
                  <c:v>-6.4669312999999997</c:v>
                </c:pt>
                <c:pt idx="10">
                  <c:v>-6.4718099000000002</c:v>
                </c:pt>
                <c:pt idx="11">
                  <c:v>-6.4674797000000002</c:v>
                </c:pt>
                <c:pt idx="12">
                  <c:v>-6.4590873999999996</c:v>
                </c:pt>
                <c:pt idx="13">
                  <c:v>-6.4601164000000004</c:v>
                </c:pt>
                <c:pt idx="14">
                  <c:v>-6.4609608999999999</c:v>
                </c:pt>
                <c:pt idx="15">
                  <c:v>-6.4536891000000001</c:v>
                </c:pt>
                <c:pt idx="16">
                  <c:v>-6.4513582999999999</c:v>
                </c:pt>
                <c:pt idx="17">
                  <c:v>-6.4498572000000003</c:v>
                </c:pt>
                <c:pt idx="18">
                  <c:v>-6.4459219000000001</c:v>
                </c:pt>
                <c:pt idx="19">
                  <c:v>-6.4404788000000002</c:v>
                </c:pt>
                <c:pt idx="20">
                  <c:v>-6.4414353000000002</c:v>
                </c:pt>
                <c:pt idx="21">
                  <c:v>-6.4427738000000003</c:v>
                </c:pt>
                <c:pt idx="22">
                  <c:v>-6.4399533</c:v>
                </c:pt>
                <c:pt idx="23">
                  <c:v>-6.4414587000000001</c:v>
                </c:pt>
                <c:pt idx="24">
                  <c:v>-6.4470134000000003</c:v>
                </c:pt>
                <c:pt idx="25">
                  <c:v>-6.4626212000000001</c:v>
                </c:pt>
                <c:pt idx="26">
                  <c:v>-6.4816728000000001</c:v>
                </c:pt>
                <c:pt idx="27">
                  <c:v>-6.5205697999999996</c:v>
                </c:pt>
                <c:pt idx="28">
                  <c:v>-6.5997968</c:v>
                </c:pt>
                <c:pt idx="29">
                  <c:v>-6.7386416999999996</c:v>
                </c:pt>
                <c:pt idx="30">
                  <c:v>-6.9359031</c:v>
                </c:pt>
                <c:pt idx="31">
                  <c:v>-7.1841416000000002</c:v>
                </c:pt>
                <c:pt idx="32">
                  <c:v>-7.4758706000000004</c:v>
                </c:pt>
                <c:pt idx="33">
                  <c:v>-7.8051127999999999</c:v>
                </c:pt>
                <c:pt idx="34">
                  <c:v>-8.1638497999999995</c:v>
                </c:pt>
                <c:pt idx="35">
                  <c:v>-8.5509004999999991</c:v>
                </c:pt>
                <c:pt idx="36">
                  <c:v>-8.9573087999999998</c:v>
                </c:pt>
                <c:pt idx="37">
                  <c:v>-9.3813124000000006</c:v>
                </c:pt>
                <c:pt idx="38">
                  <c:v>-9.8256321</c:v>
                </c:pt>
                <c:pt idx="39">
                  <c:v>-10.285378</c:v>
                </c:pt>
                <c:pt idx="40">
                  <c:v>-10.752971000000001</c:v>
                </c:pt>
                <c:pt idx="41">
                  <c:v>-11.233813</c:v>
                </c:pt>
                <c:pt idx="42">
                  <c:v>-11.726648000000001</c:v>
                </c:pt>
                <c:pt idx="43">
                  <c:v>-12.226713999999999</c:v>
                </c:pt>
                <c:pt idx="44">
                  <c:v>-12.730743</c:v>
                </c:pt>
                <c:pt idx="45">
                  <c:v>-13.238549000000001</c:v>
                </c:pt>
                <c:pt idx="46">
                  <c:v>-13.744871</c:v>
                </c:pt>
                <c:pt idx="47">
                  <c:v>-14.245247000000001</c:v>
                </c:pt>
                <c:pt idx="48">
                  <c:v>-14.735514</c:v>
                </c:pt>
                <c:pt idx="49">
                  <c:v>-15.218565</c:v>
                </c:pt>
                <c:pt idx="50">
                  <c:v>-15.672174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A-44BF-96F8-CFD3113CC2D7}"/>
            </c:ext>
          </c:extLst>
        </c:ser>
        <c:ser>
          <c:idx val="2"/>
          <c:order val="1"/>
          <c:tx>
            <c:strRef>
              <c:f>'P1dB CL'!$G$2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CL'!$G$5:$G$205</c:f>
              <c:numCache>
                <c:formatCode>General</c:formatCode>
                <c:ptCount val="201"/>
                <c:pt idx="0">
                  <c:v>-6.7304373000000002</c:v>
                </c:pt>
                <c:pt idx="1">
                  <c:v>-6.7280669</c:v>
                </c:pt>
                <c:pt idx="2">
                  <c:v>-6.7234005999999997</c:v>
                </c:pt>
                <c:pt idx="3">
                  <c:v>-6.7243155999999997</c:v>
                </c:pt>
                <c:pt idx="4">
                  <c:v>-6.7177052000000002</c:v>
                </c:pt>
                <c:pt idx="5">
                  <c:v>-6.7185788000000004</c:v>
                </c:pt>
                <c:pt idx="6">
                  <c:v>-6.7140813000000001</c:v>
                </c:pt>
                <c:pt idx="7">
                  <c:v>-6.7125434999999998</c:v>
                </c:pt>
                <c:pt idx="8">
                  <c:v>-6.7074733000000002</c:v>
                </c:pt>
                <c:pt idx="9">
                  <c:v>-6.7051648999999998</c:v>
                </c:pt>
                <c:pt idx="10">
                  <c:v>-6.7012004999999997</c:v>
                </c:pt>
                <c:pt idx="11">
                  <c:v>-6.6950240000000001</c:v>
                </c:pt>
                <c:pt idx="12">
                  <c:v>-6.6908059</c:v>
                </c:pt>
                <c:pt idx="13">
                  <c:v>-6.6849575000000003</c:v>
                </c:pt>
                <c:pt idx="14">
                  <c:v>-6.6817926999999999</c:v>
                </c:pt>
                <c:pt idx="15">
                  <c:v>-6.6753081999999999</c:v>
                </c:pt>
                <c:pt idx="16">
                  <c:v>-6.6667132000000002</c:v>
                </c:pt>
                <c:pt idx="17">
                  <c:v>-6.6634564000000003</c:v>
                </c:pt>
                <c:pt idx="18">
                  <c:v>-6.6620564</c:v>
                </c:pt>
                <c:pt idx="19">
                  <c:v>-6.6569475999999996</c:v>
                </c:pt>
                <c:pt idx="20">
                  <c:v>-6.656898</c:v>
                </c:pt>
                <c:pt idx="21">
                  <c:v>-6.6696223999999997</c:v>
                </c:pt>
                <c:pt idx="22">
                  <c:v>-6.6861987000000003</c:v>
                </c:pt>
                <c:pt idx="23">
                  <c:v>-6.7232799999999999</c:v>
                </c:pt>
                <c:pt idx="24">
                  <c:v>-6.8260546</c:v>
                </c:pt>
                <c:pt idx="25">
                  <c:v>-7.0143408999999997</c:v>
                </c:pt>
                <c:pt idx="26">
                  <c:v>-7.2763261999999997</c:v>
                </c:pt>
                <c:pt idx="27">
                  <c:v>-7.5982890000000003</c:v>
                </c:pt>
                <c:pt idx="28">
                  <c:v>-7.9838671999999997</c:v>
                </c:pt>
                <c:pt idx="29">
                  <c:v>-8.4065236999999993</c:v>
                </c:pt>
                <c:pt idx="30">
                  <c:v>-8.8582477999999991</c:v>
                </c:pt>
                <c:pt idx="31">
                  <c:v>-9.3480225000000008</c:v>
                </c:pt>
                <c:pt idx="32">
                  <c:v>-9.8588266000000004</c:v>
                </c:pt>
                <c:pt idx="33">
                  <c:v>-10.384525999999999</c:v>
                </c:pt>
                <c:pt idx="34">
                  <c:v>-10.932045</c:v>
                </c:pt>
                <c:pt idx="35">
                  <c:v>-11.497230999999999</c:v>
                </c:pt>
                <c:pt idx="36">
                  <c:v>-12.07241</c:v>
                </c:pt>
                <c:pt idx="37">
                  <c:v>-12.657242999999999</c:v>
                </c:pt>
                <c:pt idx="38">
                  <c:v>-13.252858</c:v>
                </c:pt>
                <c:pt idx="39">
                  <c:v>-13.848867</c:v>
                </c:pt>
                <c:pt idx="40">
                  <c:v>-14.437885</c:v>
                </c:pt>
                <c:pt idx="41">
                  <c:v>-15.021081000000001</c:v>
                </c:pt>
                <c:pt idx="42">
                  <c:v>-15.585499</c:v>
                </c:pt>
                <c:pt idx="43">
                  <c:v>-16.115020999999999</c:v>
                </c:pt>
                <c:pt idx="44">
                  <c:v>-16.595915000000002</c:v>
                </c:pt>
                <c:pt idx="45">
                  <c:v>-17.000209999999999</c:v>
                </c:pt>
                <c:pt idx="46">
                  <c:v>-17.286507</c:v>
                </c:pt>
                <c:pt idx="47">
                  <c:v>-17.419810999999999</c:v>
                </c:pt>
                <c:pt idx="48">
                  <c:v>-17.423914</c:v>
                </c:pt>
                <c:pt idx="49">
                  <c:v>-17.425442</c:v>
                </c:pt>
                <c:pt idx="50">
                  <c:v>-17.426549999999999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3A-44BF-96F8-CFD3113CC2D7}"/>
            </c:ext>
          </c:extLst>
        </c:ser>
        <c:ser>
          <c:idx val="0"/>
          <c:order val="2"/>
          <c:tx>
            <c:strRef>
              <c:f>'P1dB CL'!$H$2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CL'!$H$5:$H$205</c:f>
              <c:numCache>
                <c:formatCode>General</c:formatCode>
                <c:ptCount val="201"/>
                <c:pt idx="0">
                  <c:v>-6.9782213999999998</c:v>
                </c:pt>
                <c:pt idx="1">
                  <c:v>-6.9778824000000004</c:v>
                </c:pt>
                <c:pt idx="2">
                  <c:v>-6.9727496999999996</c:v>
                </c:pt>
                <c:pt idx="3">
                  <c:v>-6.9682708</c:v>
                </c:pt>
                <c:pt idx="4">
                  <c:v>-6.9659513999999998</c:v>
                </c:pt>
                <c:pt idx="5">
                  <c:v>-6.9617519000000003</c:v>
                </c:pt>
                <c:pt idx="6">
                  <c:v>-6.9583548999999998</c:v>
                </c:pt>
                <c:pt idx="7">
                  <c:v>-6.9588622999999998</c:v>
                </c:pt>
                <c:pt idx="8">
                  <c:v>-6.9574122000000003</c:v>
                </c:pt>
                <c:pt idx="9">
                  <c:v>-6.9523845</c:v>
                </c:pt>
                <c:pt idx="10">
                  <c:v>-6.9492792999999997</c:v>
                </c:pt>
                <c:pt idx="11">
                  <c:v>-6.9462786000000003</c:v>
                </c:pt>
                <c:pt idx="12">
                  <c:v>-6.9400487000000002</c:v>
                </c:pt>
                <c:pt idx="13">
                  <c:v>-6.9328051000000004</c:v>
                </c:pt>
                <c:pt idx="14">
                  <c:v>-6.9289718000000002</c:v>
                </c:pt>
                <c:pt idx="15">
                  <c:v>-6.9238887</c:v>
                </c:pt>
                <c:pt idx="16">
                  <c:v>-6.9207067000000002</c:v>
                </c:pt>
                <c:pt idx="17">
                  <c:v>-6.9140863000000001</c:v>
                </c:pt>
                <c:pt idx="18">
                  <c:v>-6.9123749999999999</c:v>
                </c:pt>
                <c:pt idx="19">
                  <c:v>-6.9135698999999997</c:v>
                </c:pt>
                <c:pt idx="20">
                  <c:v>-6.9165372999999999</c:v>
                </c:pt>
                <c:pt idx="21">
                  <c:v>-6.9300752000000001</c:v>
                </c:pt>
                <c:pt idx="22">
                  <c:v>-6.9559087999999996</c:v>
                </c:pt>
                <c:pt idx="23">
                  <c:v>-7.0057130000000001</c:v>
                </c:pt>
                <c:pt idx="24">
                  <c:v>-7.1278739</c:v>
                </c:pt>
                <c:pt idx="25">
                  <c:v>-7.3472948000000002</c:v>
                </c:pt>
                <c:pt idx="26">
                  <c:v>-7.632854</c:v>
                </c:pt>
                <c:pt idx="27">
                  <c:v>-7.9763698999999999</c:v>
                </c:pt>
                <c:pt idx="28">
                  <c:v>-8.3785685999999995</c:v>
                </c:pt>
                <c:pt idx="29">
                  <c:v>-8.8181466999999998</c:v>
                </c:pt>
                <c:pt idx="30">
                  <c:v>-9.2882747999999999</c:v>
                </c:pt>
                <c:pt idx="31">
                  <c:v>-9.7849158999999997</c:v>
                </c:pt>
                <c:pt idx="32">
                  <c:v>-10.307221</c:v>
                </c:pt>
                <c:pt idx="33">
                  <c:v>-10.842124999999999</c:v>
                </c:pt>
                <c:pt idx="34">
                  <c:v>-11.39617</c:v>
                </c:pt>
                <c:pt idx="35">
                  <c:v>-11.969212000000001</c:v>
                </c:pt>
                <c:pt idx="36">
                  <c:v>-12.554529</c:v>
                </c:pt>
                <c:pt idx="37">
                  <c:v>-13.148453</c:v>
                </c:pt>
                <c:pt idx="38">
                  <c:v>-13.751364000000001</c:v>
                </c:pt>
                <c:pt idx="39">
                  <c:v>-14.354832</c:v>
                </c:pt>
                <c:pt idx="40">
                  <c:v>-14.952088</c:v>
                </c:pt>
                <c:pt idx="41">
                  <c:v>-15.541509</c:v>
                </c:pt>
                <c:pt idx="42">
                  <c:v>-16.112781999999999</c:v>
                </c:pt>
                <c:pt idx="43">
                  <c:v>-16.649218000000001</c:v>
                </c:pt>
                <c:pt idx="44">
                  <c:v>-17.136006999999999</c:v>
                </c:pt>
                <c:pt idx="45">
                  <c:v>-17.543410999999999</c:v>
                </c:pt>
                <c:pt idx="46">
                  <c:v>-17.832675999999999</c:v>
                </c:pt>
                <c:pt idx="47">
                  <c:v>-17.967563999999999</c:v>
                </c:pt>
                <c:pt idx="48">
                  <c:v>-17.971478999999999</c:v>
                </c:pt>
                <c:pt idx="49">
                  <c:v>-17.97296</c:v>
                </c:pt>
                <c:pt idx="50">
                  <c:v>-17.974672000000002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3A-44BF-96F8-CFD3113CC2D7}"/>
            </c:ext>
          </c:extLst>
        </c:ser>
        <c:ser>
          <c:idx val="3"/>
          <c:order val="3"/>
          <c:tx>
            <c:strRef>
              <c:f>'P1dB CL'!$I$2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CL'!$I$5:$I$205</c:f>
              <c:numCache>
                <c:formatCode>General</c:formatCode>
                <c:ptCount val="201"/>
                <c:pt idx="0">
                  <c:v>-7.2632523000000004</c:v>
                </c:pt>
                <c:pt idx="1">
                  <c:v>-7.2669077</c:v>
                </c:pt>
                <c:pt idx="2">
                  <c:v>-7.2629662000000001</c:v>
                </c:pt>
                <c:pt idx="3">
                  <c:v>-7.2543091999999998</c:v>
                </c:pt>
                <c:pt idx="4">
                  <c:v>-7.2555623000000002</c:v>
                </c:pt>
                <c:pt idx="5">
                  <c:v>-7.2572001999999998</c:v>
                </c:pt>
                <c:pt idx="6">
                  <c:v>-7.2530346000000003</c:v>
                </c:pt>
                <c:pt idx="7">
                  <c:v>-7.2527356000000003</c:v>
                </c:pt>
                <c:pt idx="8">
                  <c:v>-7.2591013999999996</c:v>
                </c:pt>
                <c:pt idx="9">
                  <c:v>-7.2527856999999996</c:v>
                </c:pt>
                <c:pt idx="10">
                  <c:v>-7.253933</c:v>
                </c:pt>
                <c:pt idx="11">
                  <c:v>-7.2567691999999999</c:v>
                </c:pt>
                <c:pt idx="12">
                  <c:v>-7.2618555999999996</c:v>
                </c:pt>
                <c:pt idx="13">
                  <c:v>-7.2633004000000003</c:v>
                </c:pt>
                <c:pt idx="14">
                  <c:v>-7.2634844999999997</c:v>
                </c:pt>
                <c:pt idx="15">
                  <c:v>-7.2658338999999996</c:v>
                </c:pt>
                <c:pt idx="16">
                  <c:v>-7.2724013000000003</c:v>
                </c:pt>
                <c:pt idx="17">
                  <c:v>-7.2762899000000001</c:v>
                </c:pt>
                <c:pt idx="18">
                  <c:v>-7.2867373999999998</c:v>
                </c:pt>
                <c:pt idx="19">
                  <c:v>-7.2978024000000001</c:v>
                </c:pt>
                <c:pt idx="20">
                  <c:v>-7.3141046000000003</c:v>
                </c:pt>
                <c:pt idx="21">
                  <c:v>-7.3344822000000001</c:v>
                </c:pt>
                <c:pt idx="22">
                  <c:v>-7.380681</c:v>
                </c:pt>
                <c:pt idx="23">
                  <c:v>-7.4614763000000002</c:v>
                </c:pt>
                <c:pt idx="24">
                  <c:v>-7.6167506999999999</c:v>
                </c:pt>
                <c:pt idx="25">
                  <c:v>-7.8667068000000002</c:v>
                </c:pt>
                <c:pt idx="26">
                  <c:v>-8.1901150000000005</c:v>
                </c:pt>
                <c:pt idx="27">
                  <c:v>-8.5615691999999992</c:v>
                </c:pt>
                <c:pt idx="28">
                  <c:v>-8.9809464999999999</c:v>
                </c:pt>
                <c:pt idx="29">
                  <c:v>-9.4440536000000002</c:v>
                </c:pt>
                <c:pt idx="30">
                  <c:v>-9.9349679999999996</c:v>
                </c:pt>
                <c:pt idx="31">
                  <c:v>-10.443612999999999</c:v>
                </c:pt>
                <c:pt idx="32">
                  <c:v>-10.974068000000001</c:v>
                </c:pt>
                <c:pt idx="33">
                  <c:v>-11.524521999999999</c:v>
                </c:pt>
                <c:pt idx="34">
                  <c:v>-12.091620000000001</c:v>
                </c:pt>
                <c:pt idx="35">
                  <c:v>-12.675114000000001</c:v>
                </c:pt>
                <c:pt idx="36">
                  <c:v>-13.271822</c:v>
                </c:pt>
                <c:pt idx="37">
                  <c:v>-13.878371</c:v>
                </c:pt>
                <c:pt idx="38">
                  <c:v>-14.489167</c:v>
                </c:pt>
                <c:pt idx="39">
                  <c:v>-15.102316999999999</c:v>
                </c:pt>
                <c:pt idx="40">
                  <c:v>-15.710718</c:v>
                </c:pt>
                <c:pt idx="41">
                  <c:v>-16.311807999999999</c:v>
                </c:pt>
                <c:pt idx="42">
                  <c:v>-16.891024000000002</c:v>
                </c:pt>
                <c:pt idx="43">
                  <c:v>-17.436159</c:v>
                </c:pt>
                <c:pt idx="44">
                  <c:v>-17.930371999999998</c:v>
                </c:pt>
                <c:pt idx="45">
                  <c:v>-18.344912999999998</c:v>
                </c:pt>
                <c:pt idx="46">
                  <c:v>-18.6388</c:v>
                </c:pt>
                <c:pt idx="47">
                  <c:v>-18.774602999999999</c:v>
                </c:pt>
                <c:pt idx="48">
                  <c:v>-18.780704</c:v>
                </c:pt>
                <c:pt idx="49">
                  <c:v>-18.779909</c:v>
                </c:pt>
                <c:pt idx="50">
                  <c:v>-18.781918999999998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3A-44BF-96F8-CFD3113CC2D7}"/>
            </c:ext>
          </c:extLst>
        </c:ser>
        <c:ser>
          <c:idx val="4"/>
          <c:order val="4"/>
          <c:tx>
            <c:strRef>
              <c:f>'P1dB CL'!$J$2</c:f>
              <c:strCache>
                <c:ptCount val="1"/>
                <c:pt idx="0">
                  <c:v>+9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CL'!$J$5:$J$205</c:f>
              <c:numCache>
                <c:formatCode>General</c:formatCode>
                <c:ptCount val="201"/>
                <c:pt idx="0">
                  <c:v>-7.9759164</c:v>
                </c:pt>
                <c:pt idx="1">
                  <c:v>-7.9695825999999999</c:v>
                </c:pt>
                <c:pt idx="2">
                  <c:v>-7.9655876000000001</c:v>
                </c:pt>
                <c:pt idx="3">
                  <c:v>-7.9577841999999999</c:v>
                </c:pt>
                <c:pt idx="4">
                  <c:v>-7.9518393999999999</c:v>
                </c:pt>
                <c:pt idx="5">
                  <c:v>-7.9528213000000001</c:v>
                </c:pt>
                <c:pt idx="6">
                  <c:v>-7.9385018000000001</c:v>
                </c:pt>
                <c:pt idx="7">
                  <c:v>-7.9335507999999999</c:v>
                </c:pt>
                <c:pt idx="8">
                  <c:v>-7.9263839999999997</c:v>
                </c:pt>
                <c:pt idx="9">
                  <c:v>-7.9208654999999997</c:v>
                </c:pt>
                <c:pt idx="10">
                  <c:v>-7.9160833000000004</c:v>
                </c:pt>
                <c:pt idx="11">
                  <c:v>-7.9130044000000002</c:v>
                </c:pt>
                <c:pt idx="12">
                  <c:v>-7.9121366000000002</c:v>
                </c:pt>
                <c:pt idx="13">
                  <c:v>-7.9102725999999999</c:v>
                </c:pt>
                <c:pt idx="14">
                  <c:v>-7.9122995999999999</c:v>
                </c:pt>
                <c:pt idx="15">
                  <c:v>-7.9108114</c:v>
                </c:pt>
                <c:pt idx="16">
                  <c:v>-7.9175138</c:v>
                </c:pt>
                <c:pt idx="17">
                  <c:v>-7.9292593</c:v>
                </c:pt>
                <c:pt idx="18">
                  <c:v>-7.9402480000000004</c:v>
                </c:pt>
                <c:pt idx="19">
                  <c:v>-7.9563879999999996</c:v>
                </c:pt>
                <c:pt idx="20">
                  <c:v>-7.9861994000000003</c:v>
                </c:pt>
                <c:pt idx="21">
                  <c:v>-8.0303812000000008</c:v>
                </c:pt>
                <c:pt idx="22">
                  <c:v>-8.0966796999999993</c:v>
                </c:pt>
                <c:pt idx="23">
                  <c:v>-8.2306031999999991</c:v>
                </c:pt>
                <c:pt idx="24">
                  <c:v>-8.4537010000000006</c:v>
                </c:pt>
                <c:pt idx="25">
                  <c:v>-8.7530470000000005</c:v>
                </c:pt>
                <c:pt idx="26">
                  <c:v>-9.1109027999999999</c:v>
                </c:pt>
                <c:pt idx="27">
                  <c:v>-9.5178098999999996</c:v>
                </c:pt>
                <c:pt idx="28">
                  <c:v>-9.9712782000000004</c:v>
                </c:pt>
                <c:pt idx="29">
                  <c:v>-10.454401000000001</c:v>
                </c:pt>
                <c:pt idx="30">
                  <c:v>-10.964093</c:v>
                </c:pt>
                <c:pt idx="31">
                  <c:v>-11.493744</c:v>
                </c:pt>
                <c:pt idx="32">
                  <c:v>-12.042878</c:v>
                </c:pt>
                <c:pt idx="33">
                  <c:v>-12.611408000000001</c:v>
                </c:pt>
                <c:pt idx="34">
                  <c:v>-13.197516</c:v>
                </c:pt>
                <c:pt idx="35">
                  <c:v>-13.798018000000001</c:v>
                </c:pt>
                <c:pt idx="36">
                  <c:v>-14.413376</c:v>
                </c:pt>
                <c:pt idx="37">
                  <c:v>-15.03656</c:v>
                </c:pt>
                <c:pt idx="38">
                  <c:v>-15.666039</c:v>
                </c:pt>
                <c:pt idx="39">
                  <c:v>-16.297353999999999</c:v>
                </c:pt>
                <c:pt idx="40">
                  <c:v>-16.920096999999998</c:v>
                </c:pt>
                <c:pt idx="41">
                  <c:v>-17.534808999999999</c:v>
                </c:pt>
                <c:pt idx="42">
                  <c:v>-18.131495999999999</c:v>
                </c:pt>
                <c:pt idx="43">
                  <c:v>-18.693377999999999</c:v>
                </c:pt>
                <c:pt idx="44">
                  <c:v>-19.200023999999999</c:v>
                </c:pt>
                <c:pt idx="45">
                  <c:v>-19.623407</c:v>
                </c:pt>
                <c:pt idx="46">
                  <c:v>-19.925062</c:v>
                </c:pt>
                <c:pt idx="47">
                  <c:v>-20.065262000000001</c:v>
                </c:pt>
                <c:pt idx="48">
                  <c:v>-20.069403000000001</c:v>
                </c:pt>
                <c:pt idx="49">
                  <c:v>-20.070941999999999</c:v>
                </c:pt>
                <c:pt idx="50">
                  <c:v>-20.071141999999998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73A-44BF-96F8-CFD3113C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'P1dB CL'!$K$2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CL'!$E$5:$E$205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-10</c:v>
                      </c:pt>
                      <c:pt idx="1">
                        <c:v>-9.4</c:v>
                      </c:pt>
                      <c:pt idx="2">
                        <c:v>-8.8000000000000007</c:v>
                      </c:pt>
                      <c:pt idx="3">
                        <c:v>-8.1999999999999993</c:v>
                      </c:pt>
                      <c:pt idx="4">
                        <c:v>-7.6</c:v>
                      </c:pt>
                      <c:pt idx="5">
                        <c:v>-7</c:v>
                      </c:pt>
                      <c:pt idx="6">
                        <c:v>-6.4</c:v>
                      </c:pt>
                      <c:pt idx="7">
                        <c:v>-5.8</c:v>
                      </c:pt>
                      <c:pt idx="8">
                        <c:v>-5.2</c:v>
                      </c:pt>
                      <c:pt idx="9">
                        <c:v>-4.5999999999999996</c:v>
                      </c:pt>
                      <c:pt idx="10">
                        <c:v>-4</c:v>
                      </c:pt>
                      <c:pt idx="11">
                        <c:v>-3.4</c:v>
                      </c:pt>
                      <c:pt idx="12">
                        <c:v>-2.8</c:v>
                      </c:pt>
                      <c:pt idx="13">
                        <c:v>-2.2000000000000002</c:v>
                      </c:pt>
                      <c:pt idx="14">
                        <c:v>-1.6</c:v>
                      </c:pt>
                      <c:pt idx="15">
                        <c:v>-1</c:v>
                      </c:pt>
                      <c:pt idx="16">
                        <c:v>-0.4</c:v>
                      </c:pt>
                      <c:pt idx="17">
                        <c:v>0.2</c:v>
                      </c:pt>
                      <c:pt idx="18">
                        <c:v>0.8</c:v>
                      </c:pt>
                      <c:pt idx="19">
                        <c:v>1.4</c:v>
                      </c:pt>
                      <c:pt idx="20">
                        <c:v>2</c:v>
                      </c:pt>
                      <c:pt idx="21">
                        <c:v>2.6</c:v>
                      </c:pt>
                      <c:pt idx="22">
                        <c:v>3.2</c:v>
                      </c:pt>
                      <c:pt idx="23">
                        <c:v>3.8</c:v>
                      </c:pt>
                      <c:pt idx="24">
                        <c:v>4.4000000000000004</c:v>
                      </c:pt>
                      <c:pt idx="25">
                        <c:v>5</c:v>
                      </c:pt>
                      <c:pt idx="26">
                        <c:v>5.6</c:v>
                      </c:pt>
                      <c:pt idx="27">
                        <c:v>6.2</c:v>
                      </c:pt>
                      <c:pt idx="28">
                        <c:v>6.8</c:v>
                      </c:pt>
                      <c:pt idx="29">
                        <c:v>7.4</c:v>
                      </c:pt>
                      <c:pt idx="30">
                        <c:v>8</c:v>
                      </c:pt>
                      <c:pt idx="31">
                        <c:v>8.6</c:v>
                      </c:pt>
                      <c:pt idx="32">
                        <c:v>9.1999999999999993</c:v>
                      </c:pt>
                      <c:pt idx="33">
                        <c:v>9.8000000000000007</c:v>
                      </c:pt>
                      <c:pt idx="34">
                        <c:v>10.4</c:v>
                      </c:pt>
                      <c:pt idx="35">
                        <c:v>11</c:v>
                      </c:pt>
                      <c:pt idx="36">
                        <c:v>11.6</c:v>
                      </c:pt>
                      <c:pt idx="37">
                        <c:v>12.2</c:v>
                      </c:pt>
                      <c:pt idx="38">
                        <c:v>12.8</c:v>
                      </c:pt>
                      <c:pt idx="39">
                        <c:v>13.4</c:v>
                      </c:pt>
                      <c:pt idx="40">
                        <c:v>14</c:v>
                      </c:pt>
                      <c:pt idx="41">
                        <c:v>14.6</c:v>
                      </c:pt>
                      <c:pt idx="42">
                        <c:v>15.2</c:v>
                      </c:pt>
                      <c:pt idx="43">
                        <c:v>15.8</c:v>
                      </c:pt>
                      <c:pt idx="44">
                        <c:v>16.399999999999999</c:v>
                      </c:pt>
                      <c:pt idx="45">
                        <c:v>17</c:v>
                      </c:pt>
                      <c:pt idx="46">
                        <c:v>17.600000000000001</c:v>
                      </c:pt>
                      <c:pt idx="47">
                        <c:v>18.2</c:v>
                      </c:pt>
                      <c:pt idx="48">
                        <c:v>18.8</c:v>
                      </c:pt>
                      <c:pt idx="49">
                        <c:v>19.399999999999999</c:v>
                      </c:pt>
                      <c:pt idx="50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CL'!$K$5:$K$205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-10.09263</c:v>
                      </c:pt>
                      <c:pt idx="1">
                        <c:v>-10.065906999999999</c:v>
                      </c:pt>
                      <c:pt idx="2">
                        <c:v>-10.043081000000001</c:v>
                      </c:pt>
                      <c:pt idx="3">
                        <c:v>-10.014936000000001</c:v>
                      </c:pt>
                      <c:pt idx="4">
                        <c:v>-9.9861088000000002</c:v>
                      </c:pt>
                      <c:pt idx="5">
                        <c:v>-9.9554328999999999</c:v>
                      </c:pt>
                      <c:pt idx="6">
                        <c:v>-9.9137696999999996</c:v>
                      </c:pt>
                      <c:pt idx="7">
                        <c:v>-9.8819531999999999</c:v>
                      </c:pt>
                      <c:pt idx="8">
                        <c:v>-9.8474263999999998</c:v>
                      </c:pt>
                      <c:pt idx="9">
                        <c:v>-9.8094196</c:v>
                      </c:pt>
                      <c:pt idx="10">
                        <c:v>-9.7708157999999994</c:v>
                      </c:pt>
                      <c:pt idx="11">
                        <c:v>-9.7340040000000005</c:v>
                      </c:pt>
                      <c:pt idx="12">
                        <c:v>-9.6914663000000001</c:v>
                      </c:pt>
                      <c:pt idx="13">
                        <c:v>-9.6469126000000003</c:v>
                      </c:pt>
                      <c:pt idx="14">
                        <c:v>-9.6043091</c:v>
                      </c:pt>
                      <c:pt idx="15">
                        <c:v>-9.5591717000000003</c:v>
                      </c:pt>
                      <c:pt idx="16">
                        <c:v>-9.5138987999999998</c:v>
                      </c:pt>
                      <c:pt idx="17">
                        <c:v>-9.4697437000000004</c:v>
                      </c:pt>
                      <c:pt idx="18">
                        <c:v>-9.4397325999999993</c:v>
                      </c:pt>
                      <c:pt idx="19">
                        <c:v>-9.4115219000000003</c:v>
                      </c:pt>
                      <c:pt idx="20">
                        <c:v>-9.3961000000000006</c:v>
                      </c:pt>
                      <c:pt idx="21">
                        <c:v>-9.4167985999999999</c:v>
                      </c:pt>
                      <c:pt idx="22">
                        <c:v>-9.5063534000000001</c:v>
                      </c:pt>
                      <c:pt idx="23">
                        <c:v>-9.6933231000000006</c:v>
                      </c:pt>
                      <c:pt idx="24">
                        <c:v>-9.9679832000000008</c:v>
                      </c:pt>
                      <c:pt idx="25">
                        <c:v>-10.311173999999999</c:v>
                      </c:pt>
                      <c:pt idx="26">
                        <c:v>-10.707363000000001</c:v>
                      </c:pt>
                      <c:pt idx="27">
                        <c:v>-11.147361</c:v>
                      </c:pt>
                      <c:pt idx="28">
                        <c:v>-11.627027999999999</c:v>
                      </c:pt>
                      <c:pt idx="29">
                        <c:v>-12.13306</c:v>
                      </c:pt>
                      <c:pt idx="30">
                        <c:v>-12.664819</c:v>
                      </c:pt>
                      <c:pt idx="31">
                        <c:v>-13.211933999999999</c:v>
                      </c:pt>
                      <c:pt idx="32">
                        <c:v>-13.780060000000001</c:v>
                      </c:pt>
                      <c:pt idx="33">
                        <c:v>-14.366595</c:v>
                      </c:pt>
                      <c:pt idx="34">
                        <c:v>-14.965665</c:v>
                      </c:pt>
                      <c:pt idx="35">
                        <c:v>-15.578975</c:v>
                      </c:pt>
                      <c:pt idx="36">
                        <c:v>-16.204166000000001</c:v>
                      </c:pt>
                      <c:pt idx="37">
                        <c:v>-16.838775999999999</c:v>
                      </c:pt>
                      <c:pt idx="38">
                        <c:v>-17.474959999999999</c:v>
                      </c:pt>
                      <c:pt idx="39">
                        <c:v>-18.111557000000001</c:v>
                      </c:pt>
                      <c:pt idx="40">
                        <c:v>-18.74305</c:v>
                      </c:pt>
                      <c:pt idx="41">
                        <c:v>-19.363392000000001</c:v>
                      </c:pt>
                      <c:pt idx="42">
                        <c:v>-19.966073999999999</c:v>
                      </c:pt>
                      <c:pt idx="43">
                        <c:v>-20.530401000000001</c:v>
                      </c:pt>
                      <c:pt idx="44">
                        <c:v>-21.040088999999998</c:v>
                      </c:pt>
                      <c:pt idx="45">
                        <c:v>-21.465575999999999</c:v>
                      </c:pt>
                      <c:pt idx="46">
                        <c:v>-21.769943000000001</c:v>
                      </c:pt>
                      <c:pt idx="47">
                        <c:v>-21.908753999999998</c:v>
                      </c:pt>
                      <c:pt idx="48">
                        <c:v>-21.911776</c:v>
                      </c:pt>
                      <c:pt idx="49">
                        <c:v>-21.913712</c:v>
                      </c:pt>
                      <c:pt idx="50">
                        <c:v>-21.915005000000001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D73A-44BF-96F8-CFD3113CC2D7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0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aseline="0">
                    <a:latin typeface="+mn-lt"/>
                    <a:cs typeface="Arial" pitchFamily="34" charset="0"/>
                  </a:rPr>
                  <a:t>Input Power (dBm)</a:t>
                </a:r>
                <a:endParaRPr lang="en-US" sz="1000">
                  <a:latin typeface="+mn-lt"/>
                  <a:cs typeface="Arial" pitchFamily="34" charset="0"/>
                </a:endParaRP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5"/>
      </c:valAx>
      <c:valAx>
        <c:axId val="114783744"/>
        <c:scaling>
          <c:orientation val="minMax"/>
          <c:max val="-6"/>
          <c:min val="-2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5067050053117552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CL vs. LO Power: 1 GHz IF, 5 GHz RF(dB)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634716885575011"/>
          <c:y val="4.04728841621817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3251356209133627"/>
          <c:w val="0.76542713682528862"/>
          <c:h val="0.6767339670654144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CL'!$Y$2</c:f>
              <c:strCache>
                <c:ptCount val="1"/>
                <c:pt idx="0">
                  <c:v>+17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CL'!$Y$5:$Y$205</c:f>
              <c:numCache>
                <c:formatCode>General</c:formatCode>
                <c:ptCount val="201"/>
                <c:pt idx="0">
                  <c:v>-8.0917119999999993</c:v>
                </c:pt>
                <c:pt idx="1">
                  <c:v>-8.0864896999999996</c:v>
                </c:pt>
                <c:pt idx="2">
                  <c:v>-8.0858182999999997</c:v>
                </c:pt>
                <c:pt idx="3">
                  <c:v>-8.0858296999999997</c:v>
                </c:pt>
                <c:pt idx="4">
                  <c:v>-8.0831231999999993</c:v>
                </c:pt>
                <c:pt idx="5">
                  <c:v>-8.0823859999999996</c:v>
                </c:pt>
                <c:pt idx="6">
                  <c:v>-8.0859795000000005</c:v>
                </c:pt>
                <c:pt idx="7">
                  <c:v>-8.0826949999999993</c:v>
                </c:pt>
                <c:pt idx="8">
                  <c:v>-8.0813416999999994</c:v>
                </c:pt>
                <c:pt idx="9">
                  <c:v>-8.0832367000000005</c:v>
                </c:pt>
                <c:pt idx="10">
                  <c:v>-8.0824928000000007</c:v>
                </c:pt>
                <c:pt idx="11">
                  <c:v>-8.0789576000000007</c:v>
                </c:pt>
                <c:pt idx="12">
                  <c:v>-8.0763873999999998</c:v>
                </c:pt>
                <c:pt idx="13">
                  <c:v>-8.0812550000000005</c:v>
                </c:pt>
                <c:pt idx="14">
                  <c:v>-8.0769366999999992</c:v>
                </c:pt>
                <c:pt idx="15">
                  <c:v>-8.0760679</c:v>
                </c:pt>
                <c:pt idx="16">
                  <c:v>-8.0738105999999998</c:v>
                </c:pt>
                <c:pt idx="17">
                  <c:v>-8.0728244999999994</c:v>
                </c:pt>
                <c:pt idx="18">
                  <c:v>-8.0747260999999995</c:v>
                </c:pt>
                <c:pt idx="19">
                  <c:v>-8.0721760000000007</c:v>
                </c:pt>
                <c:pt idx="20">
                  <c:v>-8.0677041999999997</c:v>
                </c:pt>
                <c:pt idx="21">
                  <c:v>-8.0663833999999994</c:v>
                </c:pt>
                <c:pt idx="22">
                  <c:v>-8.0686482999999996</c:v>
                </c:pt>
                <c:pt idx="23">
                  <c:v>-8.0663853000000003</c:v>
                </c:pt>
                <c:pt idx="24">
                  <c:v>-8.0652199000000007</c:v>
                </c:pt>
                <c:pt idx="25">
                  <c:v>-8.0653343</c:v>
                </c:pt>
                <c:pt idx="26">
                  <c:v>-8.0655479000000003</c:v>
                </c:pt>
                <c:pt idx="27">
                  <c:v>-8.0707082999999997</c:v>
                </c:pt>
                <c:pt idx="28">
                  <c:v>-8.0742387999999998</c:v>
                </c:pt>
                <c:pt idx="29">
                  <c:v>-8.0890111999999998</c:v>
                </c:pt>
                <c:pt idx="30">
                  <c:v>-8.1175660999999995</c:v>
                </c:pt>
                <c:pt idx="31">
                  <c:v>-8.1810454999999997</c:v>
                </c:pt>
                <c:pt idx="32">
                  <c:v>-8.3132315000000006</c:v>
                </c:pt>
                <c:pt idx="33">
                  <c:v>-8.5144262000000008</c:v>
                </c:pt>
                <c:pt idx="34">
                  <c:v>-8.7796917000000008</c:v>
                </c:pt>
                <c:pt idx="35">
                  <c:v>-9.1006174000000009</c:v>
                </c:pt>
                <c:pt idx="36">
                  <c:v>-9.4610672000000005</c:v>
                </c:pt>
                <c:pt idx="37">
                  <c:v>-9.8488903000000008</c:v>
                </c:pt>
                <c:pt idx="38">
                  <c:v>-10.264821</c:v>
                </c:pt>
                <c:pt idx="39">
                  <c:v>-10.701438</c:v>
                </c:pt>
                <c:pt idx="40">
                  <c:v>-11.153632999999999</c:v>
                </c:pt>
                <c:pt idx="41">
                  <c:v>-11.624471</c:v>
                </c:pt>
                <c:pt idx="42">
                  <c:v>-12.108323</c:v>
                </c:pt>
                <c:pt idx="43">
                  <c:v>-12.603135999999999</c:v>
                </c:pt>
                <c:pt idx="44">
                  <c:v>-13.110398</c:v>
                </c:pt>
                <c:pt idx="45">
                  <c:v>-13.618803</c:v>
                </c:pt>
                <c:pt idx="46">
                  <c:v>-14.129896</c:v>
                </c:pt>
                <c:pt idx="47">
                  <c:v>-14.641584999999999</c:v>
                </c:pt>
                <c:pt idx="48">
                  <c:v>-15.147313</c:v>
                </c:pt>
                <c:pt idx="49">
                  <c:v>-15.638636</c:v>
                </c:pt>
                <c:pt idx="50">
                  <c:v>-16.112905999999999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D-4AED-A01A-7163109407CF}"/>
            </c:ext>
          </c:extLst>
        </c:ser>
        <c:ser>
          <c:idx val="2"/>
          <c:order val="1"/>
          <c:tx>
            <c:strRef>
              <c:f>'P1dB CL'!$Z$2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CL'!$Z$5:$Z$205</c:f>
              <c:numCache>
                <c:formatCode>General</c:formatCode>
                <c:ptCount val="201"/>
                <c:pt idx="0">
                  <c:v>-8.3561516000000005</c:v>
                </c:pt>
                <c:pt idx="1">
                  <c:v>-8.3538388999999995</c:v>
                </c:pt>
                <c:pt idx="2">
                  <c:v>-8.3519076999999999</c:v>
                </c:pt>
                <c:pt idx="3">
                  <c:v>-8.3488979000000008</c:v>
                </c:pt>
                <c:pt idx="4">
                  <c:v>-8.3461847000000002</c:v>
                </c:pt>
                <c:pt idx="5">
                  <c:v>-8.3427792000000007</c:v>
                </c:pt>
                <c:pt idx="6">
                  <c:v>-8.3408803999999996</c:v>
                </c:pt>
                <c:pt idx="7">
                  <c:v>-8.3410834999999999</c:v>
                </c:pt>
                <c:pt idx="8">
                  <c:v>-8.3382825999999994</c:v>
                </c:pt>
                <c:pt idx="9">
                  <c:v>-8.3386373999999996</c:v>
                </c:pt>
                <c:pt idx="10">
                  <c:v>-8.3347235000000008</c:v>
                </c:pt>
                <c:pt idx="11">
                  <c:v>-8.3326758999999999</c:v>
                </c:pt>
                <c:pt idx="12">
                  <c:v>-8.3307322999999993</c:v>
                </c:pt>
                <c:pt idx="13">
                  <c:v>-8.3318539000000005</c:v>
                </c:pt>
                <c:pt idx="14">
                  <c:v>-8.3303756999999994</c:v>
                </c:pt>
                <c:pt idx="15">
                  <c:v>-8.3287706000000004</c:v>
                </c:pt>
                <c:pt idx="16">
                  <c:v>-8.3219060999999996</c:v>
                </c:pt>
                <c:pt idx="17">
                  <c:v>-8.3176431999999991</c:v>
                </c:pt>
                <c:pt idx="18">
                  <c:v>-8.3162575000000007</c:v>
                </c:pt>
                <c:pt idx="19">
                  <c:v>-8.3096037000000003</c:v>
                </c:pt>
                <c:pt idx="20">
                  <c:v>-8.3075047000000009</c:v>
                </c:pt>
                <c:pt idx="21">
                  <c:v>-8.3069077</c:v>
                </c:pt>
                <c:pt idx="22">
                  <c:v>-8.3080759000000004</c:v>
                </c:pt>
                <c:pt idx="23">
                  <c:v>-8.3086041999999996</c:v>
                </c:pt>
                <c:pt idx="24">
                  <c:v>-8.3120507999999997</c:v>
                </c:pt>
                <c:pt idx="25">
                  <c:v>-8.3294391999999995</c:v>
                </c:pt>
                <c:pt idx="26">
                  <c:v>-8.3728198999999996</c:v>
                </c:pt>
                <c:pt idx="27">
                  <c:v>-8.4846848999999995</c:v>
                </c:pt>
                <c:pt idx="28">
                  <c:v>-8.7036867000000004</c:v>
                </c:pt>
                <c:pt idx="29">
                  <c:v>-9.0088366999999998</c:v>
                </c:pt>
                <c:pt idx="30">
                  <c:v>-9.3883238000000002</c:v>
                </c:pt>
                <c:pt idx="31">
                  <c:v>-9.8202543000000002</c:v>
                </c:pt>
                <c:pt idx="32">
                  <c:v>-10.287315</c:v>
                </c:pt>
                <c:pt idx="33">
                  <c:v>-10.787072999999999</c:v>
                </c:pt>
                <c:pt idx="34">
                  <c:v>-11.314797</c:v>
                </c:pt>
                <c:pt idx="35">
                  <c:v>-11.855816000000001</c:v>
                </c:pt>
                <c:pt idx="36">
                  <c:v>-12.423292999999999</c:v>
                </c:pt>
                <c:pt idx="37">
                  <c:v>-13.003921999999999</c:v>
                </c:pt>
                <c:pt idx="38">
                  <c:v>-13.59525</c:v>
                </c:pt>
                <c:pt idx="39">
                  <c:v>-14.194618</c:v>
                </c:pt>
                <c:pt idx="40">
                  <c:v>-14.795332</c:v>
                </c:pt>
                <c:pt idx="41">
                  <c:v>-15.38923</c:v>
                </c:pt>
                <c:pt idx="42">
                  <c:v>-15.970291</c:v>
                </c:pt>
                <c:pt idx="43">
                  <c:v>-16.518248</c:v>
                </c:pt>
                <c:pt idx="44">
                  <c:v>-17.016808000000001</c:v>
                </c:pt>
                <c:pt idx="45">
                  <c:v>-17.436775000000001</c:v>
                </c:pt>
                <c:pt idx="46">
                  <c:v>-17.743697999999998</c:v>
                </c:pt>
                <c:pt idx="47">
                  <c:v>-17.886028</c:v>
                </c:pt>
                <c:pt idx="48">
                  <c:v>-17.892056</c:v>
                </c:pt>
                <c:pt idx="49">
                  <c:v>-17.893995</c:v>
                </c:pt>
                <c:pt idx="50">
                  <c:v>-17.894632000000001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D-4AED-A01A-7163109407CF}"/>
            </c:ext>
          </c:extLst>
        </c:ser>
        <c:ser>
          <c:idx val="3"/>
          <c:order val="2"/>
          <c:tx>
            <c:strRef>
              <c:f>'P1dB CL'!$AA$2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CL'!$AA$5:$AA$205</c:f>
              <c:numCache>
                <c:formatCode>General</c:formatCode>
                <c:ptCount val="201"/>
                <c:pt idx="0">
                  <c:v>-8.6630324999999999</c:v>
                </c:pt>
                <c:pt idx="1">
                  <c:v>-8.6705340999999994</c:v>
                </c:pt>
                <c:pt idx="2">
                  <c:v>-8.6583909999999999</c:v>
                </c:pt>
                <c:pt idx="3">
                  <c:v>-8.6543846000000002</c:v>
                </c:pt>
                <c:pt idx="4">
                  <c:v>-8.6510878000000009</c:v>
                </c:pt>
                <c:pt idx="5">
                  <c:v>-8.6520662000000002</c:v>
                </c:pt>
                <c:pt idx="6">
                  <c:v>-8.6480903999999992</c:v>
                </c:pt>
                <c:pt idx="7">
                  <c:v>-8.6471623999999991</c:v>
                </c:pt>
                <c:pt idx="8">
                  <c:v>-8.6409120999999995</c:v>
                </c:pt>
                <c:pt idx="9">
                  <c:v>-8.6416903000000005</c:v>
                </c:pt>
                <c:pt idx="10">
                  <c:v>-8.6399516999999992</c:v>
                </c:pt>
                <c:pt idx="11">
                  <c:v>-8.6358423000000002</c:v>
                </c:pt>
                <c:pt idx="12">
                  <c:v>-8.6270962000000004</c:v>
                </c:pt>
                <c:pt idx="13">
                  <c:v>-8.6261519999999994</c:v>
                </c:pt>
                <c:pt idx="14">
                  <c:v>-8.6195765000000009</c:v>
                </c:pt>
                <c:pt idx="15">
                  <c:v>-8.6163626000000004</c:v>
                </c:pt>
                <c:pt idx="16">
                  <c:v>-8.6091347000000003</c:v>
                </c:pt>
                <c:pt idx="17">
                  <c:v>-8.6022835000000004</c:v>
                </c:pt>
                <c:pt idx="18">
                  <c:v>-8.5983295000000002</c:v>
                </c:pt>
                <c:pt idx="19">
                  <c:v>-8.5888624</c:v>
                </c:pt>
                <c:pt idx="20">
                  <c:v>-8.5870609000000009</c:v>
                </c:pt>
                <c:pt idx="21">
                  <c:v>-8.5794391999999995</c:v>
                </c:pt>
                <c:pt idx="22">
                  <c:v>-8.5758265999999992</c:v>
                </c:pt>
                <c:pt idx="23">
                  <c:v>-8.5745296</c:v>
                </c:pt>
                <c:pt idx="24">
                  <c:v>-8.5743483999999999</c:v>
                </c:pt>
                <c:pt idx="25">
                  <c:v>-8.5921249</c:v>
                </c:pt>
                <c:pt idx="26">
                  <c:v>-8.6416491999999998</c:v>
                </c:pt>
                <c:pt idx="27">
                  <c:v>-8.7665223999999995</c:v>
                </c:pt>
                <c:pt idx="28">
                  <c:v>-8.9939879999999999</c:v>
                </c:pt>
                <c:pt idx="29">
                  <c:v>-9.3169403000000006</c:v>
                </c:pt>
                <c:pt idx="30">
                  <c:v>-9.7120695000000001</c:v>
                </c:pt>
                <c:pt idx="31">
                  <c:v>-10.152187</c:v>
                </c:pt>
                <c:pt idx="32">
                  <c:v>-10.626861999999999</c:v>
                </c:pt>
                <c:pt idx="33">
                  <c:v>-11.131071</c:v>
                </c:pt>
                <c:pt idx="34">
                  <c:v>-11.657393000000001</c:v>
                </c:pt>
                <c:pt idx="35">
                  <c:v>-12.205959999999999</c:v>
                </c:pt>
                <c:pt idx="36">
                  <c:v>-12.775093</c:v>
                </c:pt>
                <c:pt idx="37">
                  <c:v>-13.358878000000001</c:v>
                </c:pt>
                <c:pt idx="38">
                  <c:v>-13.958093</c:v>
                </c:pt>
                <c:pt idx="39">
                  <c:v>-14.559825</c:v>
                </c:pt>
                <c:pt idx="40">
                  <c:v>-15.161331000000001</c:v>
                </c:pt>
                <c:pt idx="41">
                  <c:v>-15.759463999999999</c:v>
                </c:pt>
                <c:pt idx="42">
                  <c:v>-16.342962</c:v>
                </c:pt>
                <c:pt idx="43">
                  <c:v>-16.893307</c:v>
                </c:pt>
                <c:pt idx="44">
                  <c:v>-17.396159999999998</c:v>
                </c:pt>
                <c:pt idx="45">
                  <c:v>-17.815436999999999</c:v>
                </c:pt>
                <c:pt idx="46">
                  <c:v>-18.123798000000001</c:v>
                </c:pt>
                <c:pt idx="47">
                  <c:v>-18.266928</c:v>
                </c:pt>
                <c:pt idx="48">
                  <c:v>-18.273883999999999</c:v>
                </c:pt>
                <c:pt idx="49">
                  <c:v>-18.274190999999998</c:v>
                </c:pt>
                <c:pt idx="50">
                  <c:v>-18.274688999999999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D-4AED-A01A-7163109407CF}"/>
            </c:ext>
          </c:extLst>
        </c:ser>
        <c:ser>
          <c:idx val="5"/>
          <c:order val="3"/>
          <c:tx>
            <c:strRef>
              <c:f>'P1dB CL'!$AB$2</c:f>
              <c:strCache>
                <c:ptCount val="1"/>
                <c:pt idx="0">
                  <c:v>+11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CL'!$AB$5:$AB$205</c:f>
              <c:numCache>
                <c:formatCode>General</c:formatCode>
                <c:ptCount val="201"/>
                <c:pt idx="0">
                  <c:v>-8.9145278999999995</c:v>
                </c:pt>
                <c:pt idx="1">
                  <c:v>-8.9064502999999995</c:v>
                </c:pt>
                <c:pt idx="2">
                  <c:v>-8.9011859999999992</c:v>
                </c:pt>
                <c:pt idx="3">
                  <c:v>-8.9002905000000005</c:v>
                </c:pt>
                <c:pt idx="4">
                  <c:v>-8.9020785999999994</c:v>
                </c:pt>
                <c:pt idx="5">
                  <c:v>-8.9029521999999996</c:v>
                </c:pt>
                <c:pt idx="6">
                  <c:v>-8.8995142000000005</c:v>
                </c:pt>
                <c:pt idx="7">
                  <c:v>-8.8994160000000004</c:v>
                </c:pt>
                <c:pt idx="8">
                  <c:v>-8.8900757000000006</c:v>
                </c:pt>
                <c:pt idx="9">
                  <c:v>-8.8923921999999997</c:v>
                </c:pt>
                <c:pt idx="10">
                  <c:v>-8.8921136999999995</c:v>
                </c:pt>
                <c:pt idx="11">
                  <c:v>-8.8849049000000004</c:v>
                </c:pt>
                <c:pt idx="12">
                  <c:v>-8.8840389000000002</c:v>
                </c:pt>
                <c:pt idx="13">
                  <c:v>-8.8802099000000005</c:v>
                </c:pt>
                <c:pt idx="14">
                  <c:v>-8.8756761999999991</c:v>
                </c:pt>
                <c:pt idx="15">
                  <c:v>-8.8725156999999992</c:v>
                </c:pt>
                <c:pt idx="16">
                  <c:v>-8.8688096999999999</c:v>
                </c:pt>
                <c:pt idx="17">
                  <c:v>-8.8602419000000001</c:v>
                </c:pt>
                <c:pt idx="18">
                  <c:v>-8.8556185000000003</c:v>
                </c:pt>
                <c:pt idx="19">
                  <c:v>-8.8501062000000008</c:v>
                </c:pt>
                <c:pt idx="20">
                  <c:v>-8.8477736</c:v>
                </c:pt>
                <c:pt idx="21">
                  <c:v>-8.8445806999999999</c:v>
                </c:pt>
                <c:pt idx="22">
                  <c:v>-8.8425273999999998</c:v>
                </c:pt>
                <c:pt idx="23">
                  <c:v>-8.8450184000000007</c:v>
                </c:pt>
                <c:pt idx="24">
                  <c:v>-8.8519640000000006</c:v>
                </c:pt>
                <c:pt idx="25">
                  <c:v>-8.8736829999999998</c:v>
                </c:pt>
                <c:pt idx="26">
                  <c:v>-8.9414215000000006</c:v>
                </c:pt>
                <c:pt idx="27">
                  <c:v>-9.0792494000000001</c:v>
                </c:pt>
                <c:pt idx="28">
                  <c:v>-9.3345851999999994</c:v>
                </c:pt>
                <c:pt idx="29">
                  <c:v>-9.6833334000000004</c:v>
                </c:pt>
                <c:pt idx="30">
                  <c:v>-10.094855000000001</c:v>
                </c:pt>
                <c:pt idx="31">
                  <c:v>-10.549362</c:v>
                </c:pt>
                <c:pt idx="32">
                  <c:v>-11.039764999999999</c:v>
                </c:pt>
                <c:pt idx="33">
                  <c:v>-11.550959000000001</c:v>
                </c:pt>
                <c:pt idx="34">
                  <c:v>-12.087789000000001</c:v>
                </c:pt>
                <c:pt idx="35">
                  <c:v>-12.644569000000001</c:v>
                </c:pt>
                <c:pt idx="36">
                  <c:v>-13.219746000000001</c:v>
                </c:pt>
                <c:pt idx="37">
                  <c:v>-13.81527</c:v>
                </c:pt>
                <c:pt idx="38">
                  <c:v>-14.421645</c:v>
                </c:pt>
                <c:pt idx="39">
                  <c:v>-15.030644000000001</c:v>
                </c:pt>
                <c:pt idx="40">
                  <c:v>-15.641565999999999</c:v>
                </c:pt>
                <c:pt idx="41">
                  <c:v>-16.244668999999998</c:v>
                </c:pt>
                <c:pt idx="42">
                  <c:v>-16.834478000000001</c:v>
                </c:pt>
                <c:pt idx="43">
                  <c:v>-17.392900000000001</c:v>
                </c:pt>
                <c:pt idx="44">
                  <c:v>-17.899107000000001</c:v>
                </c:pt>
                <c:pt idx="45">
                  <c:v>-18.323706000000001</c:v>
                </c:pt>
                <c:pt idx="46">
                  <c:v>-18.635368</c:v>
                </c:pt>
                <c:pt idx="47">
                  <c:v>-18.77853</c:v>
                </c:pt>
                <c:pt idx="48">
                  <c:v>-18.783791000000001</c:v>
                </c:pt>
                <c:pt idx="49">
                  <c:v>-18.786448</c:v>
                </c:pt>
                <c:pt idx="50">
                  <c:v>-18.787307999999999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D-4AED-A01A-7163109407CF}"/>
            </c:ext>
          </c:extLst>
        </c:ser>
        <c:ser>
          <c:idx val="0"/>
          <c:order val="4"/>
          <c:tx>
            <c:strRef>
              <c:f>'P1dB CL'!$AC$2</c:f>
              <c:strCache>
                <c:ptCount val="1"/>
                <c:pt idx="0">
                  <c:v>+9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'P1dB CL'!$E$5:$E$205</c:f>
              <c:numCache>
                <c:formatCode>General</c:formatCode>
                <c:ptCount val="201"/>
                <c:pt idx="0">
                  <c:v>-10</c:v>
                </c:pt>
                <c:pt idx="1">
                  <c:v>-9.4</c:v>
                </c:pt>
                <c:pt idx="2">
                  <c:v>-8.8000000000000007</c:v>
                </c:pt>
                <c:pt idx="3">
                  <c:v>-8.1999999999999993</c:v>
                </c:pt>
                <c:pt idx="4">
                  <c:v>-7.6</c:v>
                </c:pt>
                <c:pt idx="5">
                  <c:v>-7</c:v>
                </c:pt>
                <c:pt idx="6">
                  <c:v>-6.4</c:v>
                </c:pt>
                <c:pt idx="7">
                  <c:v>-5.8</c:v>
                </c:pt>
                <c:pt idx="8">
                  <c:v>-5.2</c:v>
                </c:pt>
                <c:pt idx="9">
                  <c:v>-4.5999999999999996</c:v>
                </c:pt>
                <c:pt idx="10">
                  <c:v>-4</c:v>
                </c:pt>
                <c:pt idx="11">
                  <c:v>-3.4</c:v>
                </c:pt>
                <c:pt idx="12">
                  <c:v>-2.8</c:v>
                </c:pt>
                <c:pt idx="13">
                  <c:v>-2.2000000000000002</c:v>
                </c:pt>
                <c:pt idx="14">
                  <c:v>-1.6</c:v>
                </c:pt>
                <c:pt idx="15">
                  <c:v>-1</c:v>
                </c:pt>
                <c:pt idx="16">
                  <c:v>-0.4</c:v>
                </c:pt>
                <c:pt idx="17">
                  <c:v>0.2</c:v>
                </c:pt>
                <c:pt idx="18">
                  <c:v>0.8</c:v>
                </c:pt>
                <c:pt idx="19">
                  <c:v>1.4</c:v>
                </c:pt>
                <c:pt idx="20">
                  <c:v>2</c:v>
                </c:pt>
                <c:pt idx="21">
                  <c:v>2.6</c:v>
                </c:pt>
                <c:pt idx="22">
                  <c:v>3.2</c:v>
                </c:pt>
                <c:pt idx="23">
                  <c:v>3.8</c:v>
                </c:pt>
                <c:pt idx="24">
                  <c:v>4.4000000000000004</c:v>
                </c:pt>
                <c:pt idx="25">
                  <c:v>5</c:v>
                </c:pt>
                <c:pt idx="26">
                  <c:v>5.6</c:v>
                </c:pt>
                <c:pt idx="27">
                  <c:v>6.2</c:v>
                </c:pt>
                <c:pt idx="28">
                  <c:v>6.8</c:v>
                </c:pt>
                <c:pt idx="29">
                  <c:v>7.4</c:v>
                </c:pt>
                <c:pt idx="30">
                  <c:v>8</c:v>
                </c:pt>
                <c:pt idx="31">
                  <c:v>8.6</c:v>
                </c:pt>
                <c:pt idx="32">
                  <c:v>9.1999999999999993</c:v>
                </c:pt>
                <c:pt idx="33">
                  <c:v>9.8000000000000007</c:v>
                </c:pt>
                <c:pt idx="34">
                  <c:v>10.4</c:v>
                </c:pt>
                <c:pt idx="35">
                  <c:v>11</c:v>
                </c:pt>
                <c:pt idx="36">
                  <c:v>11.6</c:v>
                </c:pt>
                <c:pt idx="37">
                  <c:v>12.2</c:v>
                </c:pt>
                <c:pt idx="38">
                  <c:v>12.8</c:v>
                </c:pt>
                <c:pt idx="39">
                  <c:v>13.4</c:v>
                </c:pt>
                <c:pt idx="40">
                  <c:v>14</c:v>
                </c:pt>
                <c:pt idx="41">
                  <c:v>14.6</c:v>
                </c:pt>
                <c:pt idx="42">
                  <c:v>15.2</c:v>
                </c:pt>
                <c:pt idx="43">
                  <c:v>15.8</c:v>
                </c:pt>
                <c:pt idx="44">
                  <c:v>16.399999999999999</c:v>
                </c:pt>
                <c:pt idx="45">
                  <c:v>17</c:v>
                </c:pt>
                <c:pt idx="46">
                  <c:v>17.600000000000001</c:v>
                </c:pt>
                <c:pt idx="47">
                  <c:v>18.2</c:v>
                </c:pt>
                <c:pt idx="48">
                  <c:v>18.8</c:v>
                </c:pt>
                <c:pt idx="49">
                  <c:v>19.399999999999999</c:v>
                </c:pt>
                <c:pt idx="50">
                  <c:v>20</c:v>
                </c:pt>
              </c:numCache>
            </c:numRef>
          </c:xVal>
          <c:yVal>
            <c:numRef>
              <c:f>'P1dB CL'!$AC$5:$AC$205</c:f>
              <c:numCache>
                <c:formatCode>General</c:formatCode>
                <c:ptCount val="201"/>
                <c:pt idx="0">
                  <c:v>-9.1106291000000006</c:v>
                </c:pt>
                <c:pt idx="1">
                  <c:v>-9.1135100999999992</c:v>
                </c:pt>
                <c:pt idx="2">
                  <c:v>-9.1104078000000008</c:v>
                </c:pt>
                <c:pt idx="3">
                  <c:v>-9.1073579999999996</c:v>
                </c:pt>
                <c:pt idx="4">
                  <c:v>-9.1063080000000003</c:v>
                </c:pt>
                <c:pt idx="5">
                  <c:v>-9.1049194</c:v>
                </c:pt>
                <c:pt idx="6">
                  <c:v>-9.1083526999999993</c:v>
                </c:pt>
                <c:pt idx="7">
                  <c:v>-9.1080874999999999</c:v>
                </c:pt>
                <c:pt idx="8">
                  <c:v>-9.1096163000000008</c:v>
                </c:pt>
                <c:pt idx="9">
                  <c:v>-9.1134623999999995</c:v>
                </c:pt>
                <c:pt idx="10">
                  <c:v>-9.1158867000000008</c:v>
                </c:pt>
                <c:pt idx="11">
                  <c:v>-9.1176081</c:v>
                </c:pt>
                <c:pt idx="12">
                  <c:v>-9.1177454000000004</c:v>
                </c:pt>
                <c:pt idx="13">
                  <c:v>-9.1230229999999999</c:v>
                </c:pt>
                <c:pt idx="14">
                  <c:v>-9.1248702999999995</c:v>
                </c:pt>
                <c:pt idx="15">
                  <c:v>-9.1286354000000003</c:v>
                </c:pt>
                <c:pt idx="16">
                  <c:v>-9.1326207999999998</c:v>
                </c:pt>
                <c:pt idx="17">
                  <c:v>-9.1378249999999994</c:v>
                </c:pt>
                <c:pt idx="18">
                  <c:v>-9.1436814999999996</c:v>
                </c:pt>
                <c:pt idx="19">
                  <c:v>-9.1539058999999998</c:v>
                </c:pt>
                <c:pt idx="20">
                  <c:v>-9.1626759</c:v>
                </c:pt>
                <c:pt idx="21">
                  <c:v>-9.1727295000000009</c:v>
                </c:pt>
                <c:pt idx="22">
                  <c:v>-9.1857518999999996</c:v>
                </c:pt>
                <c:pt idx="23">
                  <c:v>-9.2059888999999995</c:v>
                </c:pt>
                <c:pt idx="24">
                  <c:v>-9.2426519000000003</c:v>
                </c:pt>
                <c:pt idx="25">
                  <c:v>-9.2919806999999999</c:v>
                </c:pt>
                <c:pt idx="26">
                  <c:v>-9.3805180000000004</c:v>
                </c:pt>
                <c:pt idx="27">
                  <c:v>-9.5568875999999996</c:v>
                </c:pt>
                <c:pt idx="28">
                  <c:v>-9.8497781999999994</c:v>
                </c:pt>
                <c:pt idx="29">
                  <c:v>-10.229449000000001</c:v>
                </c:pt>
                <c:pt idx="30">
                  <c:v>-10.666596</c:v>
                </c:pt>
                <c:pt idx="31">
                  <c:v>-11.144185</c:v>
                </c:pt>
                <c:pt idx="32">
                  <c:v>-11.650634999999999</c:v>
                </c:pt>
                <c:pt idx="33">
                  <c:v>-12.179360000000001</c:v>
                </c:pt>
                <c:pt idx="34">
                  <c:v>-12.729983000000001</c:v>
                </c:pt>
                <c:pt idx="35">
                  <c:v>-13.300027</c:v>
                </c:pt>
                <c:pt idx="36">
                  <c:v>-13.89508</c:v>
                </c:pt>
                <c:pt idx="37">
                  <c:v>-14.506187000000001</c:v>
                </c:pt>
                <c:pt idx="38">
                  <c:v>-15.128506</c:v>
                </c:pt>
                <c:pt idx="39">
                  <c:v>-15.757343000000001</c:v>
                </c:pt>
                <c:pt idx="40">
                  <c:v>-16.383016999999999</c:v>
                </c:pt>
                <c:pt idx="41">
                  <c:v>-17.005098</c:v>
                </c:pt>
                <c:pt idx="42">
                  <c:v>-17.608035999999998</c:v>
                </c:pt>
                <c:pt idx="43">
                  <c:v>-18.182127000000001</c:v>
                </c:pt>
                <c:pt idx="44">
                  <c:v>-18.704712000000001</c:v>
                </c:pt>
                <c:pt idx="45">
                  <c:v>-19.143405999999999</c:v>
                </c:pt>
                <c:pt idx="46">
                  <c:v>-19.466142999999999</c:v>
                </c:pt>
                <c:pt idx="47">
                  <c:v>-19.612846000000001</c:v>
                </c:pt>
                <c:pt idx="48">
                  <c:v>-19.619067999999999</c:v>
                </c:pt>
                <c:pt idx="49">
                  <c:v>-19.620768000000002</c:v>
                </c:pt>
                <c:pt idx="50">
                  <c:v>-19.624065000000002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D-4AED-A01A-716310940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0"/>
          <c:min val="-1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Input Power(dBm)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5"/>
      </c:valAx>
      <c:valAx>
        <c:axId val="116071808"/>
        <c:scaling>
          <c:orientation val="minMax"/>
          <c:max val="-7"/>
          <c:min val="-2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4657675341568515"/>
          <c:w val="0.20378989579248014"/>
          <c:h val="0.3493748682279378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LO(dB)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9.1999999999999993</c:v>
                </c:pt>
                <c:pt idx="1">
                  <c:v>6.8</c:v>
                </c:pt>
                <c:pt idx="2">
                  <c:v>6.2</c:v>
                </c:pt>
                <c:pt idx="3">
                  <c:v>6.2</c:v>
                </c:pt>
                <c:pt idx="4">
                  <c:v>5.6</c:v>
                </c:pt>
                <c:pt idx="5">
                  <c:v>5.6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Pt'!$U$7:$Z$7</c:f>
              <c:numCache>
                <c:formatCode>General</c:formatCode>
                <c:ptCount val="6"/>
                <c:pt idx="0">
                  <c:v>11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7.4</c:v>
                </c:pt>
                <c:pt idx="5">
                  <c:v>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Pt'!$L$7:$P$7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BEF-411E-9583-7DB9C1D52C3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Pt'!$AC$7:$AG$7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F-411E-9583-7DB9C1D52C37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7"/>
          <c:min val="7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1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289826820448173"/>
          <c:y val="0.67899059492563429"/>
          <c:w val="0.47850974538478003"/>
          <c:h val="0.12596420239136774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LOL(dB)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2.7241293999999989</c:v>
                </c:pt>
                <c:pt idx="1">
                  <c:v>-0.1838671999999999</c:v>
                </c:pt>
                <c:pt idx="2">
                  <c:v>-0.77636989999999972</c:v>
                </c:pt>
                <c:pt idx="3">
                  <c:v>-1.361569199999999</c:v>
                </c:pt>
                <c:pt idx="4">
                  <c:v>-2.5109028000000002</c:v>
                </c:pt>
                <c:pt idx="5">
                  <c:v>-4.1073630000000012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3"/>
          <c:order val="2"/>
          <c:tx>
            <c:strRef>
              <c:f>'P1dB Pt'!$U$1:$Z$1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17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</c:numCache>
            </c:numRef>
          </c:xVal>
          <c:yVal>
            <c:numRef>
              <c:f>'P1dB Pt'!$U$6:$Z$6</c:f>
              <c:numCache>
                <c:formatCode>General</c:formatCode>
                <c:ptCount val="6"/>
                <c:pt idx="0">
                  <c:v>2.8993825999999991</c:v>
                </c:pt>
                <c:pt idx="1">
                  <c:v>-0.38832380000000022</c:v>
                </c:pt>
                <c:pt idx="2">
                  <c:v>-0.71206950000000013</c:v>
                </c:pt>
                <c:pt idx="3">
                  <c:v>-1.0948550000000008</c:v>
                </c:pt>
                <c:pt idx="4">
                  <c:v>-1.8294490000000003</c:v>
                </c:pt>
                <c:pt idx="5">
                  <c:v>-3.0745790000000008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'P1dB Pt'!$L$1:$Q$1</c15:sqref>
                        </c15:formulaRef>
                      </c:ext>
                    </c:extLst>
                    <c:strCache>
                      <c:ptCount val="6"/>
                      <c:pt idx="0">
                        <c:v>Configuration A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olid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'P1dB Pt'!$L$6:$P$6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3D8-4C4D-97A0-5F6DB46FAEC9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Pt'!$AC$1:$AH$1</c15:sqref>
                        </c15:formulaRef>
                      </c:ext>
                    </c:extLst>
                    <c:strCache>
                      <c:ptCount val="6"/>
                      <c:pt idx="0">
                        <c:v>Configuration B - Square Wave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Pt'!$L$2:$P$2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25</c:v>
                      </c:pt>
                      <c:pt idx="1">
                        <c:v>22</c:v>
                      </c:pt>
                      <c:pt idx="2">
                        <c:v>19</c:v>
                      </c:pt>
                      <c:pt idx="3">
                        <c:v>16</c:v>
                      </c:pt>
                      <c:pt idx="4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'P1dB Pt'!$AC$6:$AG$6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D8-4C4D-97A0-5F6DB46FAEC9}"/>
                  </c:ext>
                </c:extLst>
              </c15:ser>
            </c15:filteredScatterSeries>
          </c:ext>
        </c:extLst>
      </c:scatterChart>
      <c:valAx>
        <c:axId val="116069888"/>
        <c:scaling>
          <c:orientation val="minMax"/>
          <c:max val="19"/>
          <c:min val="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5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070547712444631"/>
          <c:y val="0.64988735783027118"/>
          <c:w val="0.45091565660351524"/>
          <c:h val="0.136139545056867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2.5GHz IF, HSLO (dB)</a:t>
            </a:r>
            <a:endParaRPr lang="en-US" sz="1000" baseline="30000"/>
          </a:p>
        </c:rich>
      </c:tx>
      <c:layout>
        <c:manualLayout>
          <c:xMode val="edge"/>
          <c:yMode val="edge"/>
          <c:x val="0.29562050960343383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IF'!$G$5:$G$205</c:f>
              <c:numCache>
                <c:formatCode>General</c:formatCode>
                <c:ptCount val="201"/>
                <c:pt idx="0">
                  <c:v>-9.188447</c:v>
                </c:pt>
                <c:pt idx="1">
                  <c:v>-9.1155366999999998</c:v>
                </c:pt>
                <c:pt idx="2">
                  <c:v>-9.0011158000000009</c:v>
                </c:pt>
                <c:pt idx="3">
                  <c:v>-8.7483187000000004</c:v>
                </c:pt>
                <c:pt idx="4">
                  <c:v>-8.4672564999999995</c:v>
                </c:pt>
                <c:pt idx="5">
                  <c:v>-8.1346816999999998</c:v>
                </c:pt>
                <c:pt idx="6">
                  <c:v>-7.8017893000000003</c:v>
                </c:pt>
                <c:pt idx="7">
                  <c:v>-7.5504103000000002</c:v>
                </c:pt>
                <c:pt idx="8">
                  <c:v>-7.4337974000000004</c:v>
                </c:pt>
                <c:pt idx="9">
                  <c:v>-7.3390035999999998</c:v>
                </c:pt>
                <c:pt idx="10">
                  <c:v>-7.2929434999999998</c:v>
                </c:pt>
                <c:pt idx="11">
                  <c:v>-7.2366175999999998</c:v>
                </c:pt>
                <c:pt idx="12">
                  <c:v>-7.1261543999999999</c:v>
                </c:pt>
                <c:pt idx="13">
                  <c:v>-7.0103846000000001</c:v>
                </c:pt>
                <c:pt idx="14">
                  <c:v>-7.0151234000000002</c:v>
                </c:pt>
                <c:pt idx="15">
                  <c:v>-7.0703759000000002</c:v>
                </c:pt>
                <c:pt idx="16">
                  <c:v>-7.1193818999999996</c:v>
                </c:pt>
                <c:pt idx="17">
                  <c:v>-7.1710219000000004</c:v>
                </c:pt>
                <c:pt idx="18">
                  <c:v>-7.2499289999999998</c:v>
                </c:pt>
                <c:pt idx="19">
                  <c:v>-7.2549038000000001</c:v>
                </c:pt>
                <c:pt idx="20">
                  <c:v>-7.1803001999999996</c:v>
                </c:pt>
                <c:pt idx="21">
                  <c:v>-7.0770407000000004</c:v>
                </c:pt>
                <c:pt idx="22">
                  <c:v>-7.0169129000000003</c:v>
                </c:pt>
                <c:pt idx="23">
                  <c:v>-6.9556431999999999</c:v>
                </c:pt>
                <c:pt idx="24">
                  <c:v>-6.9013720000000003</c:v>
                </c:pt>
                <c:pt idx="25">
                  <c:v>-6.8782382000000002</c:v>
                </c:pt>
                <c:pt idx="26">
                  <c:v>-6.8961557999999998</c:v>
                </c:pt>
                <c:pt idx="27">
                  <c:v>-6.8867946</c:v>
                </c:pt>
                <c:pt idx="28">
                  <c:v>-6.8335242000000003</c:v>
                </c:pt>
                <c:pt idx="29">
                  <c:v>-6.8075355999999996</c:v>
                </c:pt>
                <c:pt idx="30">
                  <c:v>-6.7737926999999996</c:v>
                </c:pt>
                <c:pt idx="31">
                  <c:v>-6.7397160999999999</c:v>
                </c:pt>
                <c:pt idx="32">
                  <c:v>-6.7300882</c:v>
                </c:pt>
                <c:pt idx="33">
                  <c:v>-6.7490119999999996</c:v>
                </c:pt>
                <c:pt idx="34">
                  <c:v>-6.7463955999999996</c:v>
                </c:pt>
                <c:pt idx="35">
                  <c:v>-6.7590507999999998</c:v>
                </c:pt>
                <c:pt idx="36">
                  <c:v>-6.7813292000000001</c:v>
                </c:pt>
                <c:pt idx="37">
                  <c:v>-6.7817964999999996</c:v>
                </c:pt>
                <c:pt idx="38">
                  <c:v>-6.7697105000000004</c:v>
                </c:pt>
                <c:pt idx="39">
                  <c:v>-6.8194599</c:v>
                </c:pt>
                <c:pt idx="40">
                  <c:v>-6.9158168</c:v>
                </c:pt>
                <c:pt idx="41">
                  <c:v>-7.0323795999999996</c:v>
                </c:pt>
                <c:pt idx="42">
                  <c:v>-7.1330390000000001</c:v>
                </c:pt>
                <c:pt idx="43">
                  <c:v>-7.2528104999999998</c:v>
                </c:pt>
                <c:pt idx="44">
                  <c:v>-7.3740144000000001</c:v>
                </c:pt>
                <c:pt idx="45">
                  <c:v>-7.5162925999999999</c:v>
                </c:pt>
                <c:pt idx="46">
                  <c:v>-7.6229610000000001</c:v>
                </c:pt>
                <c:pt idx="47">
                  <c:v>-7.7724251999999998</c:v>
                </c:pt>
                <c:pt idx="48">
                  <c:v>-7.9843577999999997</c:v>
                </c:pt>
                <c:pt idx="49">
                  <c:v>-8.1434174000000006</c:v>
                </c:pt>
                <c:pt idx="50">
                  <c:v>-8.2367667999999998</c:v>
                </c:pt>
                <c:pt idx="51">
                  <c:v>-8.3249378000000007</c:v>
                </c:pt>
                <c:pt idx="52">
                  <c:v>-8.3664035999999999</c:v>
                </c:pt>
                <c:pt idx="53">
                  <c:v>-8.3322725000000002</c:v>
                </c:pt>
                <c:pt idx="54">
                  <c:v>-8.3262137999999997</c:v>
                </c:pt>
                <c:pt idx="55">
                  <c:v>-8.3464270000000003</c:v>
                </c:pt>
                <c:pt idx="56">
                  <c:v>-8.3608913000000005</c:v>
                </c:pt>
                <c:pt idx="57">
                  <c:v>-8.4061088999999996</c:v>
                </c:pt>
                <c:pt idx="58">
                  <c:v>-8.4423417999999995</c:v>
                </c:pt>
                <c:pt idx="59">
                  <c:v>-8.4253634999999996</c:v>
                </c:pt>
                <c:pt idx="60">
                  <c:v>-8.3736057000000006</c:v>
                </c:pt>
                <c:pt idx="61">
                  <c:v>-8.3175668999999992</c:v>
                </c:pt>
                <c:pt idx="62">
                  <c:v>-8.240653</c:v>
                </c:pt>
                <c:pt idx="63">
                  <c:v>-8.1556558999999993</c:v>
                </c:pt>
                <c:pt idx="64">
                  <c:v>-8.0985373999999997</c:v>
                </c:pt>
                <c:pt idx="65">
                  <c:v>-8.0530843999999995</c:v>
                </c:pt>
                <c:pt idx="66">
                  <c:v>-7.9790806999999999</c:v>
                </c:pt>
                <c:pt idx="67">
                  <c:v>-7.8948178000000002</c:v>
                </c:pt>
                <c:pt idx="68">
                  <c:v>-7.8142909999999999</c:v>
                </c:pt>
                <c:pt idx="69">
                  <c:v>-7.7316842000000001</c:v>
                </c:pt>
                <c:pt idx="70">
                  <c:v>-7.6482891999999998</c:v>
                </c:pt>
                <c:pt idx="71">
                  <c:v>-7.6247281999999998</c:v>
                </c:pt>
                <c:pt idx="72">
                  <c:v>-7.6396727999999996</c:v>
                </c:pt>
                <c:pt idx="73">
                  <c:v>-7.6843839000000003</c:v>
                </c:pt>
                <c:pt idx="74">
                  <c:v>-7.7415066000000001</c:v>
                </c:pt>
                <c:pt idx="75">
                  <c:v>-7.8093190000000003</c:v>
                </c:pt>
                <c:pt idx="76">
                  <c:v>-7.8586640000000001</c:v>
                </c:pt>
                <c:pt idx="77">
                  <c:v>-7.8734678999999996</c:v>
                </c:pt>
                <c:pt idx="78">
                  <c:v>-7.8784437</c:v>
                </c:pt>
                <c:pt idx="79">
                  <c:v>-7.8952498000000002</c:v>
                </c:pt>
                <c:pt idx="80">
                  <c:v>-7.8954162999999999</c:v>
                </c:pt>
                <c:pt idx="81">
                  <c:v>-7.8935269999999997</c:v>
                </c:pt>
                <c:pt idx="82">
                  <c:v>-7.8968882999999996</c:v>
                </c:pt>
                <c:pt idx="83">
                  <c:v>-7.9081526000000002</c:v>
                </c:pt>
                <c:pt idx="84">
                  <c:v>-7.9069877000000002</c:v>
                </c:pt>
                <c:pt idx="85">
                  <c:v>-7.8873500999999999</c:v>
                </c:pt>
                <c:pt idx="86">
                  <c:v>-7.8665433</c:v>
                </c:pt>
                <c:pt idx="87">
                  <c:v>-7.8394541999999996</c:v>
                </c:pt>
                <c:pt idx="88">
                  <c:v>-7.8102426999999999</c:v>
                </c:pt>
                <c:pt idx="89">
                  <c:v>-7.7943391999999996</c:v>
                </c:pt>
                <c:pt idx="90">
                  <c:v>-7.7909006999999999</c:v>
                </c:pt>
                <c:pt idx="91">
                  <c:v>-7.8187170000000004</c:v>
                </c:pt>
                <c:pt idx="92">
                  <c:v>-7.8471818000000004</c:v>
                </c:pt>
                <c:pt idx="93">
                  <c:v>-7.8407865000000001</c:v>
                </c:pt>
                <c:pt idx="94">
                  <c:v>-7.8354305999999996</c:v>
                </c:pt>
                <c:pt idx="95">
                  <c:v>-7.8556290000000004</c:v>
                </c:pt>
                <c:pt idx="96">
                  <c:v>-7.8503308000000001</c:v>
                </c:pt>
                <c:pt idx="97">
                  <c:v>-7.8860903000000002</c:v>
                </c:pt>
                <c:pt idx="98">
                  <c:v>-7.9365829999999997</c:v>
                </c:pt>
                <c:pt idx="99">
                  <c:v>-7.9862470999999999</c:v>
                </c:pt>
                <c:pt idx="100">
                  <c:v>-8.0142555000000009</c:v>
                </c:pt>
                <c:pt idx="101">
                  <c:v>-8.0461235000000002</c:v>
                </c:pt>
                <c:pt idx="102">
                  <c:v>-8.0634508</c:v>
                </c:pt>
                <c:pt idx="103">
                  <c:v>-8.0916443000000005</c:v>
                </c:pt>
                <c:pt idx="104">
                  <c:v>-8.1285495999999995</c:v>
                </c:pt>
                <c:pt idx="105">
                  <c:v>-8.1639557000000007</c:v>
                </c:pt>
                <c:pt idx="106">
                  <c:v>-8.2220688000000006</c:v>
                </c:pt>
                <c:pt idx="107">
                  <c:v>-8.2655829999999995</c:v>
                </c:pt>
                <c:pt idx="108">
                  <c:v>-8.3307791000000009</c:v>
                </c:pt>
                <c:pt idx="109">
                  <c:v>-8.3773441000000002</c:v>
                </c:pt>
                <c:pt idx="110">
                  <c:v>-8.4171486000000009</c:v>
                </c:pt>
                <c:pt idx="111">
                  <c:v>-8.4486904000000003</c:v>
                </c:pt>
                <c:pt idx="112">
                  <c:v>-8.4717388000000007</c:v>
                </c:pt>
                <c:pt idx="113">
                  <c:v>-8.4885988000000001</c:v>
                </c:pt>
                <c:pt idx="114">
                  <c:v>-8.5077371999999993</c:v>
                </c:pt>
                <c:pt idx="115">
                  <c:v>-8.5477694999999994</c:v>
                </c:pt>
                <c:pt idx="116">
                  <c:v>-8.5871514999999992</c:v>
                </c:pt>
                <c:pt idx="117">
                  <c:v>-8.6212310999999993</c:v>
                </c:pt>
                <c:pt idx="118">
                  <c:v>-8.6444224999999992</c:v>
                </c:pt>
                <c:pt idx="119">
                  <c:v>-8.6500977999999993</c:v>
                </c:pt>
                <c:pt idx="120">
                  <c:v>-8.6325921999999995</c:v>
                </c:pt>
                <c:pt idx="121">
                  <c:v>-8.6084423000000001</c:v>
                </c:pt>
                <c:pt idx="122">
                  <c:v>-8.5876912999999995</c:v>
                </c:pt>
                <c:pt idx="123">
                  <c:v>-8.5746479000000004</c:v>
                </c:pt>
                <c:pt idx="124">
                  <c:v>-8.5833177999999997</c:v>
                </c:pt>
                <c:pt idx="125">
                  <c:v>-8.6097651000000006</c:v>
                </c:pt>
                <c:pt idx="126">
                  <c:v>-8.6501684000000001</c:v>
                </c:pt>
                <c:pt idx="127">
                  <c:v>-8.6930598999999997</c:v>
                </c:pt>
                <c:pt idx="128">
                  <c:v>-8.7268801000000007</c:v>
                </c:pt>
                <c:pt idx="129">
                  <c:v>-8.7589731000000004</c:v>
                </c:pt>
                <c:pt idx="130">
                  <c:v>-8.7856883999999997</c:v>
                </c:pt>
                <c:pt idx="131">
                  <c:v>-8.7933512</c:v>
                </c:pt>
                <c:pt idx="132">
                  <c:v>-8.7916164000000006</c:v>
                </c:pt>
                <c:pt idx="133">
                  <c:v>-8.8159237000000008</c:v>
                </c:pt>
                <c:pt idx="134">
                  <c:v>-8.7966222999999992</c:v>
                </c:pt>
                <c:pt idx="135">
                  <c:v>-8.7922601999999994</c:v>
                </c:pt>
                <c:pt idx="136">
                  <c:v>-8.7552184999999998</c:v>
                </c:pt>
                <c:pt idx="137">
                  <c:v>-8.7472601000000001</c:v>
                </c:pt>
                <c:pt idx="138">
                  <c:v>-8.6861858000000005</c:v>
                </c:pt>
                <c:pt idx="139">
                  <c:v>-8.6698666000000006</c:v>
                </c:pt>
                <c:pt idx="140">
                  <c:v>-8.6359853999999991</c:v>
                </c:pt>
                <c:pt idx="141">
                  <c:v>-8.6462029999999999</c:v>
                </c:pt>
                <c:pt idx="142">
                  <c:v>-8.6429671999999993</c:v>
                </c:pt>
                <c:pt idx="143">
                  <c:v>-8.6595715999999996</c:v>
                </c:pt>
                <c:pt idx="144">
                  <c:v>-8.6528931</c:v>
                </c:pt>
                <c:pt idx="145">
                  <c:v>-8.6625756999999997</c:v>
                </c:pt>
                <c:pt idx="146">
                  <c:v>-8.6616868999999994</c:v>
                </c:pt>
                <c:pt idx="147">
                  <c:v>-8.6824188000000007</c:v>
                </c:pt>
                <c:pt idx="148">
                  <c:v>-8.7083559000000008</c:v>
                </c:pt>
                <c:pt idx="149">
                  <c:v>-8.7540054000000005</c:v>
                </c:pt>
                <c:pt idx="150">
                  <c:v>-8.8018836999999994</c:v>
                </c:pt>
                <c:pt idx="151">
                  <c:v>-8.8542614000000004</c:v>
                </c:pt>
                <c:pt idx="152">
                  <c:v>-8.8969564000000005</c:v>
                </c:pt>
                <c:pt idx="153">
                  <c:v>-8.9604244000000008</c:v>
                </c:pt>
                <c:pt idx="154">
                  <c:v>-9.0257587000000008</c:v>
                </c:pt>
                <c:pt idx="155">
                  <c:v>-9.0983648000000006</c:v>
                </c:pt>
                <c:pt idx="156">
                  <c:v>-9.1879443999999992</c:v>
                </c:pt>
                <c:pt idx="157">
                  <c:v>-9.2797021999999991</c:v>
                </c:pt>
                <c:pt idx="158">
                  <c:v>-9.3808813000000004</c:v>
                </c:pt>
                <c:pt idx="159">
                  <c:v>-9.4836807000000007</c:v>
                </c:pt>
                <c:pt idx="160">
                  <c:v>-9.5561991000000006</c:v>
                </c:pt>
                <c:pt idx="161">
                  <c:v>-9.6360454999999998</c:v>
                </c:pt>
                <c:pt idx="162">
                  <c:v>-9.7157602000000001</c:v>
                </c:pt>
                <c:pt idx="163">
                  <c:v>-9.7871016999999991</c:v>
                </c:pt>
                <c:pt idx="164">
                  <c:v>-9.8808126000000005</c:v>
                </c:pt>
                <c:pt idx="165">
                  <c:v>-9.9955549000000001</c:v>
                </c:pt>
                <c:pt idx="166">
                  <c:v>-10.092393</c:v>
                </c:pt>
                <c:pt idx="167">
                  <c:v>-10.177538</c:v>
                </c:pt>
                <c:pt idx="168">
                  <c:v>-10.255483999999999</c:v>
                </c:pt>
                <c:pt idx="169">
                  <c:v>-10.319540999999999</c:v>
                </c:pt>
                <c:pt idx="170">
                  <c:v>-10.401362000000001</c:v>
                </c:pt>
                <c:pt idx="171">
                  <c:v>-10.4727</c:v>
                </c:pt>
                <c:pt idx="172">
                  <c:v>-10.569896999999999</c:v>
                </c:pt>
                <c:pt idx="173">
                  <c:v>-10.683166</c:v>
                </c:pt>
                <c:pt idx="174">
                  <c:v>-10.804337</c:v>
                </c:pt>
                <c:pt idx="175">
                  <c:v>-10.956655</c:v>
                </c:pt>
                <c:pt idx="176">
                  <c:v>-11.150444</c:v>
                </c:pt>
                <c:pt idx="177">
                  <c:v>-11.471026</c:v>
                </c:pt>
                <c:pt idx="178">
                  <c:v>-12.049027000000001</c:v>
                </c:pt>
                <c:pt idx="179">
                  <c:v>-12.71184</c:v>
                </c:pt>
                <c:pt idx="180">
                  <c:v>-14.043308</c:v>
                </c:pt>
                <c:pt idx="181">
                  <c:v>-15.481626</c:v>
                </c:pt>
                <c:pt idx="182">
                  <c:v>-18.436487</c:v>
                </c:pt>
                <c:pt idx="183">
                  <c:v>-20.721772999999999</c:v>
                </c:pt>
                <c:pt idx="184">
                  <c:v>-24.456968</c:v>
                </c:pt>
                <c:pt idx="185">
                  <c:v>-28.117632</c:v>
                </c:pt>
                <c:pt idx="186">
                  <c:v>-31.764883000000001</c:v>
                </c:pt>
                <c:pt idx="187">
                  <c:v>-33.960341999999997</c:v>
                </c:pt>
                <c:pt idx="188">
                  <c:v>-36.668945000000001</c:v>
                </c:pt>
                <c:pt idx="189">
                  <c:v>-38.040184000000004</c:v>
                </c:pt>
                <c:pt idx="190">
                  <c:v>-38.924563999999997</c:v>
                </c:pt>
                <c:pt idx="191">
                  <c:v>-39.733657999999998</c:v>
                </c:pt>
                <c:pt idx="192">
                  <c:v>-40.514637</c:v>
                </c:pt>
                <c:pt idx="193">
                  <c:v>-41.254967000000001</c:v>
                </c:pt>
                <c:pt idx="194">
                  <c:v>-42.105533999999999</c:v>
                </c:pt>
                <c:pt idx="195">
                  <c:v>-42.681541000000003</c:v>
                </c:pt>
                <c:pt idx="196">
                  <c:v>-43.432816000000003</c:v>
                </c:pt>
                <c:pt idx="197">
                  <c:v>-44.094150999999997</c:v>
                </c:pt>
                <c:pt idx="198">
                  <c:v>-44.830970999999998</c:v>
                </c:pt>
                <c:pt idx="199">
                  <c:v>-45.233868000000001</c:v>
                </c:pt>
                <c:pt idx="200">
                  <c:v>-45.740611999999999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8-4739-B6B8-254BBBA38D8B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IF'!$S$5:$S$205</c:f>
              <c:numCache>
                <c:formatCode>General</c:formatCode>
                <c:ptCount val="201"/>
                <c:pt idx="0">
                  <c:v>-12.408614999999999</c:v>
                </c:pt>
                <c:pt idx="1">
                  <c:v>-12.100032000000001</c:v>
                </c:pt>
                <c:pt idx="2">
                  <c:v>-11.744103000000001</c:v>
                </c:pt>
                <c:pt idx="3">
                  <c:v>-11.314852</c:v>
                </c:pt>
                <c:pt idx="4">
                  <c:v>-10.935108</c:v>
                </c:pt>
                <c:pt idx="5">
                  <c:v>-10.609479</c:v>
                </c:pt>
                <c:pt idx="6">
                  <c:v>-10.265924</c:v>
                </c:pt>
                <c:pt idx="7">
                  <c:v>-9.8637838000000002</c:v>
                </c:pt>
                <c:pt idx="8">
                  <c:v>-9.4946985000000002</c:v>
                </c:pt>
                <c:pt idx="9">
                  <c:v>-9.1650981999999992</c:v>
                </c:pt>
                <c:pt idx="10">
                  <c:v>-8.8721113000000003</c:v>
                </c:pt>
                <c:pt idx="11">
                  <c:v>-8.7013054000000007</c:v>
                </c:pt>
                <c:pt idx="12">
                  <c:v>-8.6713819999999995</c:v>
                </c:pt>
                <c:pt idx="13">
                  <c:v>-8.7278500000000001</c:v>
                </c:pt>
                <c:pt idx="14">
                  <c:v>-8.7426472000000004</c:v>
                </c:pt>
                <c:pt idx="15">
                  <c:v>-8.7208165999999991</c:v>
                </c:pt>
                <c:pt idx="16">
                  <c:v>-8.6972570000000005</c:v>
                </c:pt>
                <c:pt idx="17">
                  <c:v>-8.6502532999999993</c:v>
                </c:pt>
                <c:pt idx="18">
                  <c:v>-8.5762967999999997</c:v>
                </c:pt>
                <c:pt idx="19">
                  <c:v>-8.5534762999999998</c:v>
                </c:pt>
                <c:pt idx="20">
                  <c:v>-8.5635595000000002</c:v>
                </c:pt>
                <c:pt idx="21">
                  <c:v>-8.5599012000000005</c:v>
                </c:pt>
                <c:pt idx="22">
                  <c:v>-8.5072994000000008</c:v>
                </c:pt>
                <c:pt idx="23">
                  <c:v>-8.4165267999999998</c:v>
                </c:pt>
                <c:pt idx="24">
                  <c:v>-8.3317890000000006</c:v>
                </c:pt>
                <c:pt idx="25">
                  <c:v>-8.2362088999999994</c:v>
                </c:pt>
                <c:pt idx="26">
                  <c:v>-8.1421861999999994</c:v>
                </c:pt>
                <c:pt idx="27">
                  <c:v>-8.0858994000000006</c:v>
                </c:pt>
                <c:pt idx="28">
                  <c:v>-8.0344639000000004</c:v>
                </c:pt>
                <c:pt idx="29">
                  <c:v>-7.9571123000000004</c:v>
                </c:pt>
                <c:pt idx="30">
                  <c:v>-7.8853229999999996</c:v>
                </c:pt>
                <c:pt idx="31">
                  <c:v>-7.8035287999999996</c:v>
                </c:pt>
                <c:pt idx="32">
                  <c:v>-7.7254509999999996</c:v>
                </c:pt>
                <c:pt idx="33">
                  <c:v>-7.66676</c:v>
                </c:pt>
                <c:pt idx="34">
                  <c:v>-7.6394672000000003</c:v>
                </c:pt>
                <c:pt idx="35">
                  <c:v>-7.6474561999999997</c:v>
                </c:pt>
                <c:pt idx="36">
                  <c:v>-7.6902303999999999</c:v>
                </c:pt>
                <c:pt idx="37">
                  <c:v>-7.7493124</c:v>
                </c:pt>
                <c:pt idx="38">
                  <c:v>-7.8012041999999999</c:v>
                </c:pt>
                <c:pt idx="39">
                  <c:v>-7.8520149999999997</c:v>
                </c:pt>
                <c:pt idx="40">
                  <c:v>-7.9267000999999997</c:v>
                </c:pt>
                <c:pt idx="41">
                  <c:v>-8.0148066999999994</c:v>
                </c:pt>
                <c:pt idx="42">
                  <c:v>-8.1124238999999996</c:v>
                </c:pt>
                <c:pt idx="43">
                  <c:v>-8.2303943999999998</c:v>
                </c:pt>
                <c:pt idx="44">
                  <c:v>-8.3466120000000004</c:v>
                </c:pt>
                <c:pt idx="45">
                  <c:v>-8.4554615000000002</c:v>
                </c:pt>
                <c:pt idx="46">
                  <c:v>-8.5506430000000009</c:v>
                </c:pt>
                <c:pt idx="47">
                  <c:v>-8.6106224000000005</c:v>
                </c:pt>
                <c:pt idx="48">
                  <c:v>-8.6663321999999994</c:v>
                </c:pt>
                <c:pt idx="49">
                  <c:v>-8.7377920000000007</c:v>
                </c:pt>
                <c:pt idx="50">
                  <c:v>-8.7703246999999998</c:v>
                </c:pt>
                <c:pt idx="51">
                  <c:v>-8.8019093999999996</c:v>
                </c:pt>
                <c:pt idx="52">
                  <c:v>-8.8371057999999998</c:v>
                </c:pt>
                <c:pt idx="53">
                  <c:v>-8.8481684000000005</c:v>
                </c:pt>
                <c:pt idx="54">
                  <c:v>-8.8287429999999993</c:v>
                </c:pt>
                <c:pt idx="55">
                  <c:v>-8.8003139000000008</c:v>
                </c:pt>
                <c:pt idx="56">
                  <c:v>-8.7775908000000005</c:v>
                </c:pt>
                <c:pt idx="57">
                  <c:v>-8.7625665999999995</c:v>
                </c:pt>
                <c:pt idx="58">
                  <c:v>-8.7721815000000003</c:v>
                </c:pt>
                <c:pt idx="59">
                  <c:v>-8.8027619999999995</c:v>
                </c:pt>
                <c:pt idx="60">
                  <c:v>-8.8384608999999994</c:v>
                </c:pt>
                <c:pt idx="61">
                  <c:v>-8.8798466000000005</c:v>
                </c:pt>
                <c:pt idx="62">
                  <c:v>-8.9072370999999997</c:v>
                </c:pt>
                <c:pt idx="63">
                  <c:v>-8.9127931999999994</c:v>
                </c:pt>
                <c:pt idx="64">
                  <c:v>-8.9080504999999999</c:v>
                </c:pt>
                <c:pt idx="65">
                  <c:v>-8.9513969000000007</c:v>
                </c:pt>
                <c:pt idx="66">
                  <c:v>-9.0030985000000001</c:v>
                </c:pt>
                <c:pt idx="67">
                  <c:v>-9.0799684999999997</c:v>
                </c:pt>
                <c:pt idx="68">
                  <c:v>-9.1750422</c:v>
                </c:pt>
                <c:pt idx="69">
                  <c:v>-9.2800560000000001</c:v>
                </c:pt>
                <c:pt idx="70">
                  <c:v>-9.3586664000000006</c:v>
                </c:pt>
                <c:pt idx="71">
                  <c:v>-9.4215058999999997</c:v>
                </c:pt>
                <c:pt idx="72">
                  <c:v>-9.5076131999999998</c:v>
                </c:pt>
                <c:pt idx="73">
                  <c:v>-9.6166134000000003</c:v>
                </c:pt>
                <c:pt idx="74">
                  <c:v>-9.7157468999999992</c:v>
                </c:pt>
                <c:pt idx="75">
                  <c:v>-9.8599224000000003</c:v>
                </c:pt>
                <c:pt idx="76">
                  <c:v>-9.9944381999999994</c:v>
                </c:pt>
                <c:pt idx="77">
                  <c:v>-10.093325</c:v>
                </c:pt>
                <c:pt idx="78">
                  <c:v>-10.155963</c:v>
                </c:pt>
                <c:pt idx="79">
                  <c:v>-10.229990000000001</c:v>
                </c:pt>
                <c:pt idx="80">
                  <c:v>-10.249117</c:v>
                </c:pt>
                <c:pt idx="81">
                  <c:v>-10.255682</c:v>
                </c:pt>
                <c:pt idx="82">
                  <c:v>-10.248094999999999</c:v>
                </c:pt>
                <c:pt idx="83">
                  <c:v>-10.23518</c:v>
                </c:pt>
                <c:pt idx="84">
                  <c:v>-10.201774</c:v>
                </c:pt>
                <c:pt idx="85">
                  <c:v>-10.128684</c:v>
                </c:pt>
                <c:pt idx="86">
                  <c:v>-10.042871</c:v>
                </c:pt>
                <c:pt idx="87">
                  <c:v>-9.9619818000000002</c:v>
                </c:pt>
                <c:pt idx="88">
                  <c:v>-9.8698978000000004</c:v>
                </c:pt>
                <c:pt idx="89">
                  <c:v>-9.7910719000000004</c:v>
                </c:pt>
                <c:pt idx="90">
                  <c:v>-9.7338304999999998</c:v>
                </c:pt>
                <c:pt idx="91">
                  <c:v>-9.7130775000000007</c:v>
                </c:pt>
                <c:pt idx="92">
                  <c:v>-9.6655768999999996</c:v>
                </c:pt>
                <c:pt idx="93">
                  <c:v>-9.6075839999999992</c:v>
                </c:pt>
                <c:pt idx="94">
                  <c:v>-9.5415478</c:v>
                </c:pt>
                <c:pt idx="95">
                  <c:v>-9.4805697999999996</c:v>
                </c:pt>
                <c:pt idx="96">
                  <c:v>-9.4022932000000008</c:v>
                </c:pt>
                <c:pt idx="97">
                  <c:v>-9.3617934999999992</c:v>
                </c:pt>
                <c:pt idx="98">
                  <c:v>-9.3360938999999998</c:v>
                </c:pt>
                <c:pt idx="99">
                  <c:v>-9.3258609999999997</c:v>
                </c:pt>
                <c:pt idx="100">
                  <c:v>-9.3103751999999993</c:v>
                </c:pt>
                <c:pt idx="101">
                  <c:v>-9.3018970000000003</c:v>
                </c:pt>
                <c:pt idx="102">
                  <c:v>-9.2866830999999994</c:v>
                </c:pt>
                <c:pt idx="103">
                  <c:v>-9.2843903999999995</c:v>
                </c:pt>
                <c:pt idx="104">
                  <c:v>-9.2764874000000006</c:v>
                </c:pt>
                <c:pt idx="105">
                  <c:v>-9.2757749999999994</c:v>
                </c:pt>
                <c:pt idx="106">
                  <c:v>-9.2849760000000003</c:v>
                </c:pt>
                <c:pt idx="107">
                  <c:v>-9.2857789999999998</c:v>
                </c:pt>
                <c:pt idx="108">
                  <c:v>-9.3077363999999996</c:v>
                </c:pt>
                <c:pt idx="109">
                  <c:v>-9.3125838999999999</c:v>
                </c:pt>
                <c:pt idx="110">
                  <c:v>-9.3204402999999996</c:v>
                </c:pt>
                <c:pt idx="111">
                  <c:v>-9.3306149999999999</c:v>
                </c:pt>
                <c:pt idx="112">
                  <c:v>-9.3415345999999992</c:v>
                </c:pt>
                <c:pt idx="113">
                  <c:v>-9.3411550999999999</c:v>
                </c:pt>
                <c:pt idx="114">
                  <c:v>-9.3516215999999996</c:v>
                </c:pt>
                <c:pt idx="115">
                  <c:v>-9.3858432999999994</c:v>
                </c:pt>
                <c:pt idx="116">
                  <c:v>-9.4123830999999996</c:v>
                </c:pt>
                <c:pt idx="117">
                  <c:v>-9.4430180000000004</c:v>
                </c:pt>
                <c:pt idx="118">
                  <c:v>-9.4814138000000003</c:v>
                </c:pt>
                <c:pt idx="119">
                  <c:v>-9.5254268999999994</c:v>
                </c:pt>
                <c:pt idx="120">
                  <c:v>-9.5664463000000008</c:v>
                </c:pt>
                <c:pt idx="121">
                  <c:v>-9.5930557000000007</c:v>
                </c:pt>
                <c:pt idx="122">
                  <c:v>-9.6527796000000006</c:v>
                </c:pt>
                <c:pt idx="123">
                  <c:v>-9.7184419999999996</c:v>
                </c:pt>
                <c:pt idx="124">
                  <c:v>-9.7898406999999992</c:v>
                </c:pt>
                <c:pt idx="125">
                  <c:v>-9.8582315000000005</c:v>
                </c:pt>
                <c:pt idx="126">
                  <c:v>-9.9526339000000004</c:v>
                </c:pt>
                <c:pt idx="127">
                  <c:v>-10.021801999999999</c:v>
                </c:pt>
                <c:pt idx="128">
                  <c:v>-10.062927</c:v>
                </c:pt>
                <c:pt idx="129">
                  <c:v>-10.108445</c:v>
                </c:pt>
                <c:pt idx="130">
                  <c:v>-10.148154999999999</c:v>
                </c:pt>
                <c:pt idx="131">
                  <c:v>-10.176821</c:v>
                </c:pt>
                <c:pt idx="132">
                  <c:v>-10.252722</c:v>
                </c:pt>
                <c:pt idx="133">
                  <c:v>-10.301223</c:v>
                </c:pt>
                <c:pt idx="134">
                  <c:v>-10.386295</c:v>
                </c:pt>
                <c:pt idx="135">
                  <c:v>-10.479673999999999</c:v>
                </c:pt>
                <c:pt idx="136">
                  <c:v>-10.582928000000001</c:v>
                </c:pt>
                <c:pt idx="137">
                  <c:v>-10.639791000000001</c:v>
                </c:pt>
                <c:pt idx="138">
                  <c:v>-10.769882000000001</c:v>
                </c:pt>
                <c:pt idx="139">
                  <c:v>-10.868121</c:v>
                </c:pt>
                <c:pt idx="140">
                  <c:v>-10.958036</c:v>
                </c:pt>
                <c:pt idx="141">
                  <c:v>-11.042799</c:v>
                </c:pt>
                <c:pt idx="142">
                  <c:v>-11.132533</c:v>
                </c:pt>
                <c:pt idx="143">
                  <c:v>-11.218757</c:v>
                </c:pt>
                <c:pt idx="144">
                  <c:v>-11.332946</c:v>
                </c:pt>
                <c:pt idx="145">
                  <c:v>-11.423549</c:v>
                </c:pt>
                <c:pt idx="146">
                  <c:v>-11.590630000000001</c:v>
                </c:pt>
                <c:pt idx="147">
                  <c:v>-11.736917</c:v>
                </c:pt>
                <c:pt idx="148">
                  <c:v>-11.929511</c:v>
                </c:pt>
                <c:pt idx="149">
                  <c:v>-12.075015</c:v>
                </c:pt>
                <c:pt idx="150">
                  <c:v>-12.295959</c:v>
                </c:pt>
                <c:pt idx="151">
                  <c:v>-12.462002999999999</c:v>
                </c:pt>
                <c:pt idx="152">
                  <c:v>-12.67792</c:v>
                </c:pt>
                <c:pt idx="153">
                  <c:v>-12.839623</c:v>
                </c:pt>
                <c:pt idx="154">
                  <c:v>-13.026624999999999</c:v>
                </c:pt>
                <c:pt idx="155">
                  <c:v>-13.144387999999999</c:v>
                </c:pt>
                <c:pt idx="156">
                  <c:v>-13.235574</c:v>
                </c:pt>
                <c:pt idx="157">
                  <c:v>-13.266667</c:v>
                </c:pt>
                <c:pt idx="158">
                  <c:v>-13.257382</c:v>
                </c:pt>
                <c:pt idx="159">
                  <c:v>-13.152813</c:v>
                </c:pt>
                <c:pt idx="160">
                  <c:v>-13.079784</c:v>
                </c:pt>
                <c:pt idx="161">
                  <c:v>-12.940469999999999</c:v>
                </c:pt>
                <c:pt idx="162">
                  <c:v>-12.79612</c:v>
                </c:pt>
                <c:pt idx="163">
                  <c:v>-12.61482</c:v>
                </c:pt>
                <c:pt idx="164">
                  <c:v>-12.484745999999999</c:v>
                </c:pt>
                <c:pt idx="165">
                  <c:v>-12.298994</c:v>
                </c:pt>
                <c:pt idx="166">
                  <c:v>-12.137444</c:v>
                </c:pt>
                <c:pt idx="167">
                  <c:v>-11.983646</c:v>
                </c:pt>
                <c:pt idx="168">
                  <c:v>-11.863766</c:v>
                </c:pt>
                <c:pt idx="169">
                  <c:v>-11.729198999999999</c:v>
                </c:pt>
                <c:pt idx="170">
                  <c:v>-11.630633</c:v>
                </c:pt>
                <c:pt idx="171">
                  <c:v>-11.531858</c:v>
                </c:pt>
                <c:pt idx="172">
                  <c:v>-11.465676</c:v>
                </c:pt>
                <c:pt idx="173">
                  <c:v>-11.394100999999999</c:v>
                </c:pt>
                <c:pt idx="174">
                  <c:v>-11.362982000000001</c:v>
                </c:pt>
                <c:pt idx="175">
                  <c:v>-11.325808</c:v>
                </c:pt>
                <c:pt idx="176">
                  <c:v>-11.321205000000001</c:v>
                </c:pt>
                <c:pt idx="177">
                  <c:v>-11.297245</c:v>
                </c:pt>
                <c:pt idx="178">
                  <c:v>-11.297594</c:v>
                </c:pt>
                <c:pt idx="179">
                  <c:v>-11.299761</c:v>
                </c:pt>
                <c:pt idx="180">
                  <c:v>-11.299016999999999</c:v>
                </c:pt>
                <c:pt idx="181">
                  <c:v>-11.308775000000001</c:v>
                </c:pt>
                <c:pt idx="182">
                  <c:v>-11.334883</c:v>
                </c:pt>
                <c:pt idx="183">
                  <c:v>-11.362572</c:v>
                </c:pt>
                <c:pt idx="184">
                  <c:v>-11.409516999999999</c:v>
                </c:pt>
                <c:pt idx="185">
                  <c:v>-11.468987</c:v>
                </c:pt>
                <c:pt idx="186">
                  <c:v>-11.5542</c:v>
                </c:pt>
                <c:pt idx="187">
                  <c:v>-11.649188000000001</c:v>
                </c:pt>
                <c:pt idx="188">
                  <c:v>-11.766745999999999</c:v>
                </c:pt>
                <c:pt idx="189">
                  <c:v>-11.893228000000001</c:v>
                </c:pt>
                <c:pt idx="190">
                  <c:v>-12.038881999999999</c:v>
                </c:pt>
                <c:pt idx="191">
                  <c:v>-12.188370000000001</c:v>
                </c:pt>
                <c:pt idx="192">
                  <c:v>-12.357837999999999</c:v>
                </c:pt>
                <c:pt idx="193">
                  <c:v>-12.545824</c:v>
                </c:pt>
                <c:pt idx="194">
                  <c:v>-12.734992</c:v>
                </c:pt>
                <c:pt idx="195">
                  <c:v>-12.947186</c:v>
                </c:pt>
                <c:pt idx="196">
                  <c:v>-13.182145</c:v>
                </c:pt>
                <c:pt idx="197">
                  <c:v>-13.427049</c:v>
                </c:pt>
                <c:pt idx="198">
                  <c:v>-13.686598999999999</c:v>
                </c:pt>
                <c:pt idx="199">
                  <c:v>-13.906229</c:v>
                </c:pt>
                <c:pt idx="200">
                  <c:v>-14.077519000000001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8-4739-B6B8-254BBBA38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2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2.5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3"/>
          <c:order val="1"/>
          <c:tx>
            <c:strRef>
              <c:f>'CLvsLO 1.5GHz IF'!$I$2</c:f>
              <c:strCache>
                <c:ptCount val="1"/>
                <c:pt idx="0">
                  <c:v>+11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IF'!$I$5:$I$205</c:f>
              <c:numCache>
                <c:formatCode>General</c:formatCode>
                <c:ptCount val="201"/>
                <c:pt idx="0">
                  <c:v>-10.301451999999999</c:v>
                </c:pt>
                <c:pt idx="1">
                  <c:v>-10.334822000000001</c:v>
                </c:pt>
                <c:pt idx="2">
                  <c:v>-10.367233000000001</c:v>
                </c:pt>
                <c:pt idx="3">
                  <c:v>-10.276282</c:v>
                </c:pt>
                <c:pt idx="4">
                  <c:v>-10.101765</c:v>
                </c:pt>
                <c:pt idx="5">
                  <c:v>-9.8228912000000008</c:v>
                </c:pt>
                <c:pt idx="6">
                  <c:v>-9.4939841999999999</c:v>
                </c:pt>
                <c:pt idx="7">
                  <c:v>-9.1888628000000008</c:v>
                </c:pt>
                <c:pt idx="8">
                  <c:v>-8.9752940999999993</c:v>
                </c:pt>
                <c:pt idx="9">
                  <c:v>-8.8016223999999994</c:v>
                </c:pt>
                <c:pt idx="10">
                  <c:v>-8.6730452000000007</c:v>
                </c:pt>
                <c:pt idx="11">
                  <c:v>-8.5313005000000004</c:v>
                </c:pt>
                <c:pt idx="12">
                  <c:v>-8.3199816000000002</c:v>
                </c:pt>
                <c:pt idx="13">
                  <c:v>-8.1286774000000008</c:v>
                </c:pt>
                <c:pt idx="14">
                  <c:v>-8.0751790999999997</c:v>
                </c:pt>
                <c:pt idx="15">
                  <c:v>-8.0687379999999997</c:v>
                </c:pt>
                <c:pt idx="16">
                  <c:v>-8.0336017999999996</c:v>
                </c:pt>
                <c:pt idx="17">
                  <c:v>-8.0313511000000002</c:v>
                </c:pt>
                <c:pt idx="18">
                  <c:v>-8.0624161000000001</c:v>
                </c:pt>
                <c:pt idx="19">
                  <c:v>-7.9893235999999996</c:v>
                </c:pt>
                <c:pt idx="20">
                  <c:v>-7.8857369000000004</c:v>
                </c:pt>
                <c:pt idx="21">
                  <c:v>-7.7782973999999996</c:v>
                </c:pt>
                <c:pt idx="22">
                  <c:v>-7.7157574000000002</c:v>
                </c:pt>
                <c:pt idx="23">
                  <c:v>-7.6544771000000003</c:v>
                </c:pt>
                <c:pt idx="24">
                  <c:v>-7.6326799000000003</c:v>
                </c:pt>
                <c:pt idx="25">
                  <c:v>-7.6226506000000001</c:v>
                </c:pt>
                <c:pt idx="26">
                  <c:v>-7.6396632000000002</c:v>
                </c:pt>
                <c:pt idx="27">
                  <c:v>-7.6502337000000002</c:v>
                </c:pt>
                <c:pt idx="28">
                  <c:v>-7.5979403999999997</c:v>
                </c:pt>
                <c:pt idx="29">
                  <c:v>-7.5555019000000003</c:v>
                </c:pt>
                <c:pt idx="30">
                  <c:v>-7.5269431999999998</c:v>
                </c:pt>
                <c:pt idx="31">
                  <c:v>-7.5338057999999997</c:v>
                </c:pt>
                <c:pt idx="32">
                  <c:v>-7.5616206999999998</c:v>
                </c:pt>
                <c:pt idx="33">
                  <c:v>-7.6173390999999997</c:v>
                </c:pt>
                <c:pt idx="34">
                  <c:v>-7.6881393999999998</c:v>
                </c:pt>
                <c:pt idx="35">
                  <c:v>-7.7360954</c:v>
                </c:pt>
                <c:pt idx="36">
                  <c:v>-7.8119569000000002</c:v>
                </c:pt>
                <c:pt idx="37">
                  <c:v>-7.8412414000000004</c:v>
                </c:pt>
                <c:pt idx="38">
                  <c:v>-7.8725595000000004</c:v>
                </c:pt>
                <c:pt idx="39">
                  <c:v>-7.9865465000000002</c:v>
                </c:pt>
                <c:pt idx="40">
                  <c:v>-8.1594572000000003</c:v>
                </c:pt>
                <c:pt idx="41">
                  <c:v>-8.3376684000000001</c:v>
                </c:pt>
                <c:pt idx="42">
                  <c:v>-8.4964198999999994</c:v>
                </c:pt>
                <c:pt idx="43">
                  <c:v>-8.6889353000000007</c:v>
                </c:pt>
                <c:pt idx="44">
                  <c:v>-8.8527956000000003</c:v>
                </c:pt>
                <c:pt idx="45">
                  <c:v>-9.0426196999999995</c:v>
                </c:pt>
                <c:pt idx="46">
                  <c:v>-9.2013788000000005</c:v>
                </c:pt>
                <c:pt idx="47">
                  <c:v>-9.4031552999999999</c:v>
                </c:pt>
                <c:pt idx="48">
                  <c:v>-9.6994343000000001</c:v>
                </c:pt>
                <c:pt idx="49">
                  <c:v>-9.8842429999999997</c:v>
                </c:pt>
                <c:pt idx="50">
                  <c:v>-10.023160000000001</c:v>
                </c:pt>
                <c:pt idx="51">
                  <c:v>-10.146841999999999</c:v>
                </c:pt>
                <c:pt idx="52">
                  <c:v>-10.190728</c:v>
                </c:pt>
                <c:pt idx="53">
                  <c:v>-10.159248</c:v>
                </c:pt>
                <c:pt idx="54">
                  <c:v>-10.150778000000001</c:v>
                </c:pt>
                <c:pt idx="55">
                  <c:v>-10.159421999999999</c:v>
                </c:pt>
                <c:pt idx="56">
                  <c:v>-10.113899</c:v>
                </c:pt>
                <c:pt idx="57">
                  <c:v>-10.16146</c:v>
                </c:pt>
                <c:pt idx="58">
                  <c:v>-10.138045</c:v>
                </c:pt>
                <c:pt idx="59">
                  <c:v>-10.081118</c:v>
                </c:pt>
                <c:pt idx="60">
                  <c:v>-10.013897999999999</c:v>
                </c:pt>
                <c:pt idx="61">
                  <c:v>-9.9351435000000006</c:v>
                </c:pt>
                <c:pt idx="62">
                  <c:v>-9.8626623000000002</c:v>
                </c:pt>
                <c:pt idx="63">
                  <c:v>-9.7784548000000004</c:v>
                </c:pt>
                <c:pt idx="64">
                  <c:v>-9.7476807000000001</c:v>
                </c:pt>
                <c:pt idx="65">
                  <c:v>-9.7453822999999993</c:v>
                </c:pt>
                <c:pt idx="66">
                  <c:v>-9.7346792000000004</c:v>
                </c:pt>
                <c:pt idx="67">
                  <c:v>-9.6945590999999993</c:v>
                </c:pt>
                <c:pt idx="68">
                  <c:v>-9.6619682000000005</c:v>
                </c:pt>
                <c:pt idx="69">
                  <c:v>-9.6483202000000006</c:v>
                </c:pt>
                <c:pt idx="70">
                  <c:v>-9.5694655999999991</c:v>
                </c:pt>
                <c:pt idx="71">
                  <c:v>-9.5566300999999996</c:v>
                </c:pt>
                <c:pt idx="72">
                  <c:v>-9.5718803000000001</c:v>
                </c:pt>
                <c:pt idx="73">
                  <c:v>-9.5841168999999997</c:v>
                </c:pt>
                <c:pt idx="74">
                  <c:v>-9.6369076000000007</c:v>
                </c:pt>
                <c:pt idx="75">
                  <c:v>-9.6490755000000004</c:v>
                </c:pt>
                <c:pt idx="76">
                  <c:v>-9.6633682000000007</c:v>
                </c:pt>
                <c:pt idx="77">
                  <c:v>-9.6317806000000008</c:v>
                </c:pt>
                <c:pt idx="78">
                  <c:v>-9.6325673999999992</c:v>
                </c:pt>
                <c:pt idx="79">
                  <c:v>-9.5844459999999998</c:v>
                </c:pt>
                <c:pt idx="80">
                  <c:v>-9.5763102</c:v>
                </c:pt>
                <c:pt idx="81">
                  <c:v>-9.5628481000000001</c:v>
                </c:pt>
                <c:pt idx="82">
                  <c:v>-9.5292969000000003</c:v>
                </c:pt>
                <c:pt idx="83">
                  <c:v>-9.5042849</c:v>
                </c:pt>
                <c:pt idx="84">
                  <c:v>-9.4612750999999999</c:v>
                </c:pt>
                <c:pt idx="85">
                  <c:v>-9.4148005999999995</c:v>
                </c:pt>
                <c:pt idx="86">
                  <c:v>-9.3521184999999996</c:v>
                </c:pt>
                <c:pt idx="87">
                  <c:v>-9.2815951999999999</c:v>
                </c:pt>
                <c:pt idx="88">
                  <c:v>-9.2514514999999999</c:v>
                </c:pt>
                <c:pt idx="89">
                  <c:v>-9.2369012999999995</c:v>
                </c:pt>
                <c:pt idx="90">
                  <c:v>-9.2306013</c:v>
                </c:pt>
                <c:pt idx="91">
                  <c:v>-9.2683324999999996</c:v>
                </c:pt>
                <c:pt idx="92">
                  <c:v>-9.3408957000000008</c:v>
                </c:pt>
                <c:pt idx="93">
                  <c:v>-9.3047036999999992</c:v>
                </c:pt>
                <c:pt idx="94">
                  <c:v>-9.2930241000000002</c:v>
                </c:pt>
                <c:pt idx="95">
                  <c:v>-9.3218984999999996</c:v>
                </c:pt>
                <c:pt idx="96">
                  <c:v>-9.2665071000000001</c:v>
                </c:pt>
                <c:pt idx="97">
                  <c:v>-9.2954501999999994</c:v>
                </c:pt>
                <c:pt idx="98">
                  <c:v>-9.3335600000000003</c:v>
                </c:pt>
                <c:pt idx="99">
                  <c:v>-9.3721084999999995</c:v>
                </c:pt>
                <c:pt idx="100">
                  <c:v>-9.3570013000000003</c:v>
                </c:pt>
                <c:pt idx="101">
                  <c:v>-9.3884591999999998</c:v>
                </c:pt>
                <c:pt idx="102">
                  <c:v>-9.3668508999999993</c:v>
                </c:pt>
                <c:pt idx="103">
                  <c:v>-9.3775749000000008</c:v>
                </c:pt>
                <c:pt idx="104">
                  <c:v>-9.4295176999999999</c:v>
                </c:pt>
                <c:pt idx="105">
                  <c:v>-9.4782084999999991</c:v>
                </c:pt>
                <c:pt idx="106">
                  <c:v>-9.5802689000000001</c:v>
                </c:pt>
                <c:pt idx="107">
                  <c:v>-9.6326523000000002</c:v>
                </c:pt>
                <c:pt idx="108">
                  <c:v>-9.7400570000000002</c:v>
                </c:pt>
                <c:pt idx="109">
                  <c:v>-9.8299570000000003</c:v>
                </c:pt>
                <c:pt idx="110">
                  <c:v>-9.8573398999999995</c:v>
                </c:pt>
                <c:pt idx="111">
                  <c:v>-9.9065533000000006</c:v>
                </c:pt>
                <c:pt idx="112">
                  <c:v>-9.9468917999999995</c:v>
                </c:pt>
                <c:pt idx="113">
                  <c:v>-9.9874867999999992</c:v>
                </c:pt>
                <c:pt idx="114">
                  <c:v>-9.9609384999999993</c:v>
                </c:pt>
                <c:pt idx="115">
                  <c:v>-10.027070999999999</c:v>
                </c:pt>
                <c:pt idx="116">
                  <c:v>-10.056193</c:v>
                </c:pt>
                <c:pt idx="117">
                  <c:v>-10.083660999999999</c:v>
                </c:pt>
                <c:pt idx="118">
                  <c:v>-10.075640999999999</c:v>
                </c:pt>
                <c:pt idx="119">
                  <c:v>-10.07807</c:v>
                </c:pt>
                <c:pt idx="120">
                  <c:v>-10.085832999999999</c:v>
                </c:pt>
                <c:pt idx="121">
                  <c:v>-10.120799999999999</c:v>
                </c:pt>
                <c:pt idx="122">
                  <c:v>-10.135771999999999</c:v>
                </c:pt>
                <c:pt idx="123">
                  <c:v>-10.221804000000001</c:v>
                </c:pt>
                <c:pt idx="124">
                  <c:v>-10.328148000000001</c:v>
                </c:pt>
                <c:pt idx="125">
                  <c:v>-10.465743</c:v>
                </c:pt>
                <c:pt idx="126">
                  <c:v>-10.574151000000001</c:v>
                </c:pt>
                <c:pt idx="127">
                  <c:v>-10.806006</c:v>
                </c:pt>
                <c:pt idx="128">
                  <c:v>-11.071071</c:v>
                </c:pt>
                <c:pt idx="129">
                  <c:v>-11.441573999999999</c:v>
                </c:pt>
                <c:pt idx="130">
                  <c:v>-11.863897</c:v>
                </c:pt>
                <c:pt idx="131">
                  <c:v>-12.330572999999999</c:v>
                </c:pt>
                <c:pt idx="132">
                  <c:v>-12.770918</c:v>
                </c:pt>
                <c:pt idx="133">
                  <c:v>-13.360995000000001</c:v>
                </c:pt>
                <c:pt idx="134">
                  <c:v>-13.494051000000001</c:v>
                </c:pt>
                <c:pt idx="135">
                  <c:v>-13.711891</c:v>
                </c:pt>
                <c:pt idx="136">
                  <c:v>-13.561336000000001</c:v>
                </c:pt>
                <c:pt idx="137">
                  <c:v>-13.463402</c:v>
                </c:pt>
                <c:pt idx="138">
                  <c:v>-12.825810000000001</c:v>
                </c:pt>
                <c:pt idx="139">
                  <c:v>-12.563739999999999</c:v>
                </c:pt>
                <c:pt idx="140">
                  <c:v>-12.017511000000001</c:v>
                </c:pt>
                <c:pt idx="141">
                  <c:v>-11.754073999999999</c:v>
                </c:pt>
                <c:pt idx="142">
                  <c:v>-11.345419</c:v>
                </c:pt>
                <c:pt idx="143">
                  <c:v>-11.161008000000001</c:v>
                </c:pt>
                <c:pt idx="144">
                  <c:v>-10.920052</c:v>
                </c:pt>
                <c:pt idx="145">
                  <c:v>-10.762980000000001</c:v>
                </c:pt>
                <c:pt idx="146">
                  <c:v>-10.607848000000001</c:v>
                </c:pt>
                <c:pt idx="147">
                  <c:v>-10.500209</c:v>
                </c:pt>
                <c:pt idx="148">
                  <c:v>-10.450699</c:v>
                </c:pt>
                <c:pt idx="149">
                  <c:v>-10.412428999999999</c:v>
                </c:pt>
                <c:pt idx="150">
                  <c:v>-10.386855000000001</c:v>
                </c:pt>
                <c:pt idx="151">
                  <c:v>-10.376956</c:v>
                </c:pt>
                <c:pt idx="152">
                  <c:v>-10.359264</c:v>
                </c:pt>
                <c:pt idx="153">
                  <c:v>-10.364841999999999</c:v>
                </c:pt>
                <c:pt idx="154">
                  <c:v>-10.386559</c:v>
                </c:pt>
                <c:pt idx="155">
                  <c:v>-10.418945000000001</c:v>
                </c:pt>
                <c:pt idx="156">
                  <c:v>-10.485559</c:v>
                </c:pt>
                <c:pt idx="157">
                  <c:v>-10.557755</c:v>
                </c:pt>
                <c:pt idx="158">
                  <c:v>-10.645306</c:v>
                </c:pt>
                <c:pt idx="159">
                  <c:v>-10.706633</c:v>
                </c:pt>
                <c:pt idx="160">
                  <c:v>-10.793952000000001</c:v>
                </c:pt>
                <c:pt idx="161">
                  <c:v>-10.865159</c:v>
                </c:pt>
                <c:pt idx="162">
                  <c:v>-10.981582</c:v>
                </c:pt>
                <c:pt idx="163">
                  <c:v>-11.086935</c:v>
                </c:pt>
                <c:pt idx="164">
                  <c:v>-11.312741000000001</c:v>
                </c:pt>
                <c:pt idx="165">
                  <c:v>-11.563704</c:v>
                </c:pt>
                <c:pt idx="166">
                  <c:v>-11.836561</c:v>
                </c:pt>
                <c:pt idx="167">
                  <c:v>-12.167163</c:v>
                </c:pt>
                <c:pt idx="168">
                  <c:v>-12.665271000000001</c:v>
                </c:pt>
                <c:pt idx="169">
                  <c:v>-13.177367</c:v>
                </c:pt>
                <c:pt idx="170">
                  <c:v>-14.054297999999999</c:v>
                </c:pt>
                <c:pt idx="171">
                  <c:v>-15.028981</c:v>
                </c:pt>
                <c:pt idx="172">
                  <c:v>-16.451339999999998</c:v>
                </c:pt>
                <c:pt idx="173">
                  <c:v>-18.247288000000001</c:v>
                </c:pt>
                <c:pt idx="174">
                  <c:v>-20.503637000000001</c:v>
                </c:pt>
                <c:pt idx="175">
                  <c:v>-23.198637000000002</c:v>
                </c:pt>
                <c:pt idx="176">
                  <c:v>-26.309486</c:v>
                </c:pt>
                <c:pt idx="177">
                  <c:v>-29.348312</c:v>
                </c:pt>
                <c:pt idx="178">
                  <c:v>-32.117386000000003</c:v>
                </c:pt>
                <c:pt idx="179">
                  <c:v>-34.394210999999999</c:v>
                </c:pt>
                <c:pt idx="180">
                  <c:v>-36.033669000000003</c:v>
                </c:pt>
                <c:pt idx="181">
                  <c:v>-37.179133999999998</c:v>
                </c:pt>
                <c:pt idx="182">
                  <c:v>-38.116314000000003</c:v>
                </c:pt>
                <c:pt idx="183">
                  <c:v>-38.711841999999997</c:v>
                </c:pt>
                <c:pt idx="184">
                  <c:v>-39.452567999999999</c:v>
                </c:pt>
                <c:pt idx="185">
                  <c:v>-40.124077</c:v>
                </c:pt>
                <c:pt idx="186">
                  <c:v>-40.791542</c:v>
                </c:pt>
                <c:pt idx="187">
                  <c:v>-41.335906999999999</c:v>
                </c:pt>
                <c:pt idx="188">
                  <c:v>-42.034636999999996</c:v>
                </c:pt>
                <c:pt idx="189">
                  <c:v>-42.704982999999999</c:v>
                </c:pt>
                <c:pt idx="190">
                  <c:v>-43.390498999999998</c:v>
                </c:pt>
                <c:pt idx="191">
                  <c:v>-44.071567999999999</c:v>
                </c:pt>
                <c:pt idx="192">
                  <c:v>-44.792141000000001</c:v>
                </c:pt>
                <c:pt idx="193">
                  <c:v>-45.493327999999998</c:v>
                </c:pt>
                <c:pt idx="194">
                  <c:v>-46.279251000000002</c:v>
                </c:pt>
                <c:pt idx="195">
                  <c:v>-46.830196000000001</c:v>
                </c:pt>
                <c:pt idx="196">
                  <c:v>-47.540801999999999</c:v>
                </c:pt>
                <c:pt idx="197">
                  <c:v>-48.199238000000001</c:v>
                </c:pt>
                <c:pt idx="198">
                  <c:v>-48.924706</c:v>
                </c:pt>
                <c:pt idx="199">
                  <c:v>-49.367171999999997</c:v>
                </c:pt>
                <c:pt idx="200">
                  <c:v>-49.869694000000003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256-4AB0-A5E5-98B85A893FCA}"/>
            </c:ext>
          </c:extLst>
        </c:ser>
        <c:ser>
          <c:idx val="2"/>
          <c:order val="2"/>
          <c:tx>
            <c:strRef>
              <c:f>'CLvsLO 1.5GHz IF'!$G$2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IF'!$G$5:$G$205</c:f>
              <c:numCache>
                <c:formatCode>General</c:formatCode>
                <c:ptCount val="201"/>
                <c:pt idx="0">
                  <c:v>-9.188447</c:v>
                </c:pt>
                <c:pt idx="1">
                  <c:v>-9.1155366999999998</c:v>
                </c:pt>
                <c:pt idx="2">
                  <c:v>-9.0011158000000009</c:v>
                </c:pt>
                <c:pt idx="3">
                  <c:v>-8.7483187000000004</c:v>
                </c:pt>
                <c:pt idx="4">
                  <c:v>-8.4672564999999995</c:v>
                </c:pt>
                <c:pt idx="5">
                  <c:v>-8.1346816999999998</c:v>
                </c:pt>
                <c:pt idx="6">
                  <c:v>-7.8017893000000003</c:v>
                </c:pt>
                <c:pt idx="7">
                  <c:v>-7.5504103000000002</c:v>
                </c:pt>
                <c:pt idx="8">
                  <c:v>-7.4337974000000004</c:v>
                </c:pt>
                <c:pt idx="9">
                  <c:v>-7.3390035999999998</c:v>
                </c:pt>
                <c:pt idx="10">
                  <c:v>-7.2929434999999998</c:v>
                </c:pt>
                <c:pt idx="11">
                  <c:v>-7.2366175999999998</c:v>
                </c:pt>
                <c:pt idx="12">
                  <c:v>-7.1261543999999999</c:v>
                </c:pt>
                <c:pt idx="13">
                  <c:v>-7.0103846000000001</c:v>
                </c:pt>
                <c:pt idx="14">
                  <c:v>-7.0151234000000002</c:v>
                </c:pt>
                <c:pt idx="15">
                  <c:v>-7.0703759000000002</c:v>
                </c:pt>
                <c:pt idx="16">
                  <c:v>-7.1193818999999996</c:v>
                </c:pt>
                <c:pt idx="17">
                  <c:v>-7.1710219000000004</c:v>
                </c:pt>
                <c:pt idx="18">
                  <c:v>-7.2499289999999998</c:v>
                </c:pt>
                <c:pt idx="19">
                  <c:v>-7.2549038000000001</c:v>
                </c:pt>
                <c:pt idx="20">
                  <c:v>-7.1803001999999996</c:v>
                </c:pt>
                <c:pt idx="21">
                  <c:v>-7.0770407000000004</c:v>
                </c:pt>
                <c:pt idx="22">
                  <c:v>-7.0169129000000003</c:v>
                </c:pt>
                <c:pt idx="23">
                  <c:v>-6.9556431999999999</c:v>
                </c:pt>
                <c:pt idx="24">
                  <c:v>-6.9013720000000003</c:v>
                </c:pt>
                <c:pt idx="25">
                  <c:v>-6.8782382000000002</c:v>
                </c:pt>
                <c:pt idx="26">
                  <c:v>-6.8961557999999998</c:v>
                </c:pt>
                <c:pt idx="27">
                  <c:v>-6.8867946</c:v>
                </c:pt>
                <c:pt idx="28">
                  <c:v>-6.8335242000000003</c:v>
                </c:pt>
                <c:pt idx="29">
                  <c:v>-6.8075355999999996</c:v>
                </c:pt>
                <c:pt idx="30">
                  <c:v>-6.7737926999999996</c:v>
                </c:pt>
                <c:pt idx="31">
                  <c:v>-6.7397160999999999</c:v>
                </c:pt>
                <c:pt idx="32">
                  <c:v>-6.7300882</c:v>
                </c:pt>
                <c:pt idx="33">
                  <c:v>-6.7490119999999996</c:v>
                </c:pt>
                <c:pt idx="34">
                  <c:v>-6.7463955999999996</c:v>
                </c:pt>
                <c:pt idx="35">
                  <c:v>-6.7590507999999998</c:v>
                </c:pt>
                <c:pt idx="36">
                  <c:v>-6.7813292000000001</c:v>
                </c:pt>
                <c:pt idx="37">
                  <c:v>-6.7817964999999996</c:v>
                </c:pt>
                <c:pt idx="38">
                  <c:v>-6.7697105000000004</c:v>
                </c:pt>
                <c:pt idx="39">
                  <c:v>-6.8194599</c:v>
                </c:pt>
                <c:pt idx="40">
                  <c:v>-6.9158168</c:v>
                </c:pt>
                <c:pt idx="41">
                  <c:v>-7.0323795999999996</c:v>
                </c:pt>
                <c:pt idx="42">
                  <c:v>-7.1330390000000001</c:v>
                </c:pt>
                <c:pt idx="43">
                  <c:v>-7.2528104999999998</c:v>
                </c:pt>
                <c:pt idx="44">
                  <c:v>-7.3740144000000001</c:v>
                </c:pt>
                <c:pt idx="45">
                  <c:v>-7.5162925999999999</c:v>
                </c:pt>
                <c:pt idx="46">
                  <c:v>-7.6229610000000001</c:v>
                </c:pt>
                <c:pt idx="47">
                  <c:v>-7.7724251999999998</c:v>
                </c:pt>
                <c:pt idx="48">
                  <c:v>-7.9843577999999997</c:v>
                </c:pt>
                <c:pt idx="49">
                  <c:v>-8.1434174000000006</c:v>
                </c:pt>
                <c:pt idx="50">
                  <c:v>-8.2367667999999998</c:v>
                </c:pt>
                <c:pt idx="51">
                  <c:v>-8.3249378000000007</c:v>
                </c:pt>
                <c:pt idx="52">
                  <c:v>-8.3664035999999999</c:v>
                </c:pt>
                <c:pt idx="53">
                  <c:v>-8.3322725000000002</c:v>
                </c:pt>
                <c:pt idx="54">
                  <c:v>-8.3262137999999997</c:v>
                </c:pt>
                <c:pt idx="55">
                  <c:v>-8.3464270000000003</c:v>
                </c:pt>
                <c:pt idx="56">
                  <c:v>-8.3608913000000005</c:v>
                </c:pt>
                <c:pt idx="57">
                  <c:v>-8.4061088999999996</c:v>
                </c:pt>
                <c:pt idx="58">
                  <c:v>-8.4423417999999995</c:v>
                </c:pt>
                <c:pt idx="59">
                  <c:v>-8.4253634999999996</c:v>
                </c:pt>
                <c:pt idx="60">
                  <c:v>-8.3736057000000006</c:v>
                </c:pt>
                <c:pt idx="61">
                  <c:v>-8.3175668999999992</c:v>
                </c:pt>
                <c:pt idx="62">
                  <c:v>-8.240653</c:v>
                </c:pt>
                <c:pt idx="63">
                  <c:v>-8.1556558999999993</c:v>
                </c:pt>
                <c:pt idx="64">
                  <c:v>-8.0985373999999997</c:v>
                </c:pt>
                <c:pt idx="65">
                  <c:v>-8.0530843999999995</c:v>
                </c:pt>
                <c:pt idx="66">
                  <c:v>-7.9790806999999999</c:v>
                </c:pt>
                <c:pt idx="67">
                  <c:v>-7.8948178000000002</c:v>
                </c:pt>
                <c:pt idx="68">
                  <c:v>-7.8142909999999999</c:v>
                </c:pt>
                <c:pt idx="69">
                  <c:v>-7.7316842000000001</c:v>
                </c:pt>
                <c:pt idx="70">
                  <c:v>-7.6482891999999998</c:v>
                </c:pt>
                <c:pt idx="71">
                  <c:v>-7.6247281999999998</c:v>
                </c:pt>
                <c:pt idx="72">
                  <c:v>-7.6396727999999996</c:v>
                </c:pt>
                <c:pt idx="73">
                  <c:v>-7.6843839000000003</c:v>
                </c:pt>
                <c:pt idx="74">
                  <c:v>-7.7415066000000001</c:v>
                </c:pt>
                <c:pt idx="75">
                  <c:v>-7.8093190000000003</c:v>
                </c:pt>
                <c:pt idx="76">
                  <c:v>-7.8586640000000001</c:v>
                </c:pt>
                <c:pt idx="77">
                  <c:v>-7.8734678999999996</c:v>
                </c:pt>
                <c:pt idx="78">
                  <c:v>-7.8784437</c:v>
                </c:pt>
                <c:pt idx="79">
                  <c:v>-7.8952498000000002</c:v>
                </c:pt>
                <c:pt idx="80">
                  <c:v>-7.8954162999999999</c:v>
                </c:pt>
                <c:pt idx="81">
                  <c:v>-7.8935269999999997</c:v>
                </c:pt>
                <c:pt idx="82">
                  <c:v>-7.8968882999999996</c:v>
                </c:pt>
                <c:pt idx="83">
                  <c:v>-7.9081526000000002</c:v>
                </c:pt>
                <c:pt idx="84">
                  <c:v>-7.9069877000000002</c:v>
                </c:pt>
                <c:pt idx="85">
                  <c:v>-7.8873500999999999</c:v>
                </c:pt>
                <c:pt idx="86">
                  <c:v>-7.8665433</c:v>
                </c:pt>
                <c:pt idx="87">
                  <c:v>-7.8394541999999996</c:v>
                </c:pt>
                <c:pt idx="88">
                  <c:v>-7.8102426999999999</c:v>
                </c:pt>
                <c:pt idx="89">
                  <c:v>-7.7943391999999996</c:v>
                </c:pt>
                <c:pt idx="90">
                  <c:v>-7.7909006999999999</c:v>
                </c:pt>
                <c:pt idx="91">
                  <c:v>-7.8187170000000004</c:v>
                </c:pt>
                <c:pt idx="92">
                  <c:v>-7.8471818000000004</c:v>
                </c:pt>
                <c:pt idx="93">
                  <c:v>-7.8407865000000001</c:v>
                </c:pt>
                <c:pt idx="94">
                  <c:v>-7.8354305999999996</c:v>
                </c:pt>
                <c:pt idx="95">
                  <c:v>-7.8556290000000004</c:v>
                </c:pt>
                <c:pt idx="96">
                  <c:v>-7.8503308000000001</c:v>
                </c:pt>
                <c:pt idx="97">
                  <c:v>-7.8860903000000002</c:v>
                </c:pt>
                <c:pt idx="98">
                  <c:v>-7.9365829999999997</c:v>
                </c:pt>
                <c:pt idx="99">
                  <c:v>-7.9862470999999999</c:v>
                </c:pt>
                <c:pt idx="100">
                  <c:v>-8.0142555000000009</c:v>
                </c:pt>
                <c:pt idx="101">
                  <c:v>-8.0461235000000002</c:v>
                </c:pt>
                <c:pt idx="102">
                  <c:v>-8.0634508</c:v>
                </c:pt>
                <c:pt idx="103">
                  <c:v>-8.0916443000000005</c:v>
                </c:pt>
                <c:pt idx="104">
                  <c:v>-8.1285495999999995</c:v>
                </c:pt>
                <c:pt idx="105">
                  <c:v>-8.1639557000000007</c:v>
                </c:pt>
                <c:pt idx="106">
                  <c:v>-8.2220688000000006</c:v>
                </c:pt>
                <c:pt idx="107">
                  <c:v>-8.2655829999999995</c:v>
                </c:pt>
                <c:pt idx="108">
                  <c:v>-8.3307791000000009</c:v>
                </c:pt>
                <c:pt idx="109">
                  <c:v>-8.3773441000000002</c:v>
                </c:pt>
                <c:pt idx="110">
                  <c:v>-8.4171486000000009</c:v>
                </c:pt>
                <c:pt idx="111">
                  <c:v>-8.4486904000000003</c:v>
                </c:pt>
                <c:pt idx="112">
                  <c:v>-8.4717388000000007</c:v>
                </c:pt>
                <c:pt idx="113">
                  <c:v>-8.4885988000000001</c:v>
                </c:pt>
                <c:pt idx="114">
                  <c:v>-8.5077371999999993</c:v>
                </c:pt>
                <c:pt idx="115">
                  <c:v>-8.5477694999999994</c:v>
                </c:pt>
                <c:pt idx="116">
                  <c:v>-8.5871514999999992</c:v>
                </c:pt>
                <c:pt idx="117">
                  <c:v>-8.6212310999999993</c:v>
                </c:pt>
                <c:pt idx="118">
                  <c:v>-8.6444224999999992</c:v>
                </c:pt>
                <c:pt idx="119">
                  <c:v>-8.6500977999999993</c:v>
                </c:pt>
                <c:pt idx="120">
                  <c:v>-8.6325921999999995</c:v>
                </c:pt>
                <c:pt idx="121">
                  <c:v>-8.6084423000000001</c:v>
                </c:pt>
                <c:pt idx="122">
                  <c:v>-8.5876912999999995</c:v>
                </c:pt>
                <c:pt idx="123">
                  <c:v>-8.5746479000000004</c:v>
                </c:pt>
                <c:pt idx="124">
                  <c:v>-8.5833177999999997</c:v>
                </c:pt>
                <c:pt idx="125">
                  <c:v>-8.6097651000000006</c:v>
                </c:pt>
                <c:pt idx="126">
                  <c:v>-8.6501684000000001</c:v>
                </c:pt>
                <c:pt idx="127">
                  <c:v>-8.6930598999999997</c:v>
                </c:pt>
                <c:pt idx="128">
                  <c:v>-8.7268801000000007</c:v>
                </c:pt>
                <c:pt idx="129">
                  <c:v>-8.7589731000000004</c:v>
                </c:pt>
                <c:pt idx="130">
                  <c:v>-8.7856883999999997</c:v>
                </c:pt>
                <c:pt idx="131">
                  <c:v>-8.7933512</c:v>
                </c:pt>
                <c:pt idx="132">
                  <c:v>-8.7916164000000006</c:v>
                </c:pt>
                <c:pt idx="133">
                  <c:v>-8.8159237000000008</c:v>
                </c:pt>
                <c:pt idx="134">
                  <c:v>-8.7966222999999992</c:v>
                </c:pt>
                <c:pt idx="135">
                  <c:v>-8.7922601999999994</c:v>
                </c:pt>
                <c:pt idx="136">
                  <c:v>-8.7552184999999998</c:v>
                </c:pt>
                <c:pt idx="137">
                  <c:v>-8.7472601000000001</c:v>
                </c:pt>
                <c:pt idx="138">
                  <c:v>-8.6861858000000005</c:v>
                </c:pt>
                <c:pt idx="139">
                  <c:v>-8.6698666000000006</c:v>
                </c:pt>
                <c:pt idx="140">
                  <c:v>-8.6359853999999991</c:v>
                </c:pt>
                <c:pt idx="141">
                  <c:v>-8.6462029999999999</c:v>
                </c:pt>
                <c:pt idx="142">
                  <c:v>-8.6429671999999993</c:v>
                </c:pt>
                <c:pt idx="143">
                  <c:v>-8.6595715999999996</c:v>
                </c:pt>
                <c:pt idx="144">
                  <c:v>-8.6528931</c:v>
                </c:pt>
                <c:pt idx="145">
                  <c:v>-8.6625756999999997</c:v>
                </c:pt>
                <c:pt idx="146">
                  <c:v>-8.6616868999999994</c:v>
                </c:pt>
                <c:pt idx="147">
                  <c:v>-8.6824188000000007</c:v>
                </c:pt>
                <c:pt idx="148">
                  <c:v>-8.7083559000000008</c:v>
                </c:pt>
                <c:pt idx="149">
                  <c:v>-8.7540054000000005</c:v>
                </c:pt>
                <c:pt idx="150">
                  <c:v>-8.8018836999999994</c:v>
                </c:pt>
                <c:pt idx="151">
                  <c:v>-8.8542614000000004</c:v>
                </c:pt>
                <c:pt idx="152">
                  <c:v>-8.8969564000000005</c:v>
                </c:pt>
                <c:pt idx="153">
                  <c:v>-8.9604244000000008</c:v>
                </c:pt>
                <c:pt idx="154">
                  <c:v>-9.0257587000000008</c:v>
                </c:pt>
                <c:pt idx="155">
                  <c:v>-9.0983648000000006</c:v>
                </c:pt>
                <c:pt idx="156">
                  <c:v>-9.1879443999999992</c:v>
                </c:pt>
                <c:pt idx="157">
                  <c:v>-9.2797021999999991</c:v>
                </c:pt>
                <c:pt idx="158">
                  <c:v>-9.3808813000000004</c:v>
                </c:pt>
                <c:pt idx="159">
                  <c:v>-9.4836807000000007</c:v>
                </c:pt>
                <c:pt idx="160">
                  <c:v>-9.5561991000000006</c:v>
                </c:pt>
                <c:pt idx="161">
                  <c:v>-9.6360454999999998</c:v>
                </c:pt>
                <c:pt idx="162">
                  <c:v>-9.7157602000000001</c:v>
                </c:pt>
                <c:pt idx="163">
                  <c:v>-9.7871016999999991</c:v>
                </c:pt>
                <c:pt idx="164">
                  <c:v>-9.8808126000000005</c:v>
                </c:pt>
                <c:pt idx="165">
                  <c:v>-9.9955549000000001</c:v>
                </c:pt>
                <c:pt idx="166">
                  <c:v>-10.092393</c:v>
                </c:pt>
                <c:pt idx="167">
                  <c:v>-10.177538</c:v>
                </c:pt>
                <c:pt idx="168">
                  <c:v>-10.255483999999999</c:v>
                </c:pt>
                <c:pt idx="169">
                  <c:v>-10.319540999999999</c:v>
                </c:pt>
                <c:pt idx="170">
                  <c:v>-10.401362000000001</c:v>
                </c:pt>
                <c:pt idx="171">
                  <c:v>-10.4727</c:v>
                </c:pt>
                <c:pt idx="172">
                  <c:v>-10.569896999999999</c:v>
                </c:pt>
                <c:pt idx="173">
                  <c:v>-10.683166</c:v>
                </c:pt>
                <c:pt idx="174">
                  <c:v>-10.804337</c:v>
                </c:pt>
                <c:pt idx="175">
                  <c:v>-10.956655</c:v>
                </c:pt>
                <c:pt idx="176">
                  <c:v>-11.150444</c:v>
                </c:pt>
                <c:pt idx="177">
                  <c:v>-11.471026</c:v>
                </c:pt>
                <c:pt idx="178">
                  <c:v>-12.049027000000001</c:v>
                </c:pt>
                <c:pt idx="179">
                  <c:v>-12.71184</c:v>
                </c:pt>
                <c:pt idx="180">
                  <c:v>-14.043308</c:v>
                </c:pt>
                <c:pt idx="181">
                  <c:v>-15.481626</c:v>
                </c:pt>
                <c:pt idx="182">
                  <c:v>-18.436487</c:v>
                </c:pt>
                <c:pt idx="183">
                  <c:v>-20.721772999999999</c:v>
                </c:pt>
                <c:pt idx="184">
                  <c:v>-24.456968</c:v>
                </c:pt>
                <c:pt idx="185">
                  <c:v>-28.117632</c:v>
                </c:pt>
                <c:pt idx="186">
                  <c:v>-31.764883000000001</c:v>
                </c:pt>
                <c:pt idx="187">
                  <c:v>-33.960341999999997</c:v>
                </c:pt>
                <c:pt idx="188">
                  <c:v>-36.668945000000001</c:v>
                </c:pt>
                <c:pt idx="189">
                  <c:v>-38.040184000000004</c:v>
                </c:pt>
                <c:pt idx="190">
                  <c:v>-38.924563999999997</c:v>
                </c:pt>
                <c:pt idx="191">
                  <c:v>-39.733657999999998</c:v>
                </c:pt>
                <c:pt idx="192">
                  <c:v>-40.514637</c:v>
                </c:pt>
                <c:pt idx="193">
                  <c:v>-41.254967000000001</c:v>
                </c:pt>
                <c:pt idx="194">
                  <c:v>-42.105533999999999</c:v>
                </c:pt>
                <c:pt idx="195">
                  <c:v>-42.681541000000003</c:v>
                </c:pt>
                <c:pt idx="196">
                  <c:v>-43.432816000000003</c:v>
                </c:pt>
                <c:pt idx="197">
                  <c:v>-44.094150999999997</c:v>
                </c:pt>
                <c:pt idx="198">
                  <c:v>-44.830970999999998</c:v>
                </c:pt>
                <c:pt idx="199">
                  <c:v>-45.233868000000001</c:v>
                </c:pt>
                <c:pt idx="200">
                  <c:v>-45.740611999999999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56-4AB0-A5E5-98B85A893FCA}"/>
            </c:ext>
          </c:extLst>
        </c:ser>
        <c:ser>
          <c:idx val="0"/>
          <c:order val="3"/>
          <c:tx>
            <c:strRef>
              <c:f>'CLvsLO 1.5GHz IF'!$H$2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IF'!$E$5:$E$205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IF'!$H$5:$H$205</c:f>
              <c:numCache>
                <c:formatCode>General</c:formatCode>
                <c:ptCount val="201"/>
                <c:pt idx="0">
                  <c:v>-9.6094112000000003</c:v>
                </c:pt>
                <c:pt idx="1">
                  <c:v>-9.5918264000000004</c:v>
                </c:pt>
                <c:pt idx="2">
                  <c:v>-9.5617228000000001</c:v>
                </c:pt>
                <c:pt idx="3">
                  <c:v>-9.3972397000000001</c:v>
                </c:pt>
                <c:pt idx="4">
                  <c:v>-9.180377</c:v>
                </c:pt>
                <c:pt idx="5">
                  <c:v>-8.8896809000000001</c:v>
                </c:pt>
                <c:pt idx="6">
                  <c:v>-8.5660915000000006</c:v>
                </c:pt>
                <c:pt idx="7">
                  <c:v>-8.2879152000000005</c:v>
                </c:pt>
                <c:pt idx="8">
                  <c:v>-8.1266470000000002</c:v>
                </c:pt>
                <c:pt idx="9">
                  <c:v>-7.9920945000000003</c:v>
                </c:pt>
                <c:pt idx="10">
                  <c:v>-7.8997402000000001</c:v>
                </c:pt>
                <c:pt idx="11">
                  <c:v>-7.7923492999999997</c:v>
                </c:pt>
                <c:pt idx="12">
                  <c:v>-7.6248569000000002</c:v>
                </c:pt>
                <c:pt idx="13">
                  <c:v>-7.4627004000000001</c:v>
                </c:pt>
                <c:pt idx="14">
                  <c:v>-7.4364429000000003</c:v>
                </c:pt>
                <c:pt idx="15">
                  <c:v>-7.4631771999999996</c:v>
                </c:pt>
                <c:pt idx="16">
                  <c:v>-7.4767584999999999</c:v>
                </c:pt>
                <c:pt idx="17">
                  <c:v>-7.5037107000000001</c:v>
                </c:pt>
                <c:pt idx="18">
                  <c:v>-7.5590714999999999</c:v>
                </c:pt>
                <c:pt idx="19">
                  <c:v>-7.5281824999999998</c:v>
                </c:pt>
                <c:pt idx="20">
                  <c:v>-7.4313307000000002</c:v>
                </c:pt>
                <c:pt idx="21">
                  <c:v>-7.3187965999999998</c:v>
                </c:pt>
                <c:pt idx="22">
                  <c:v>-7.2503314000000003</c:v>
                </c:pt>
                <c:pt idx="23">
                  <c:v>-7.1828189</c:v>
                </c:pt>
                <c:pt idx="24">
                  <c:v>-7.1256865999999999</c:v>
                </c:pt>
                <c:pt idx="25">
                  <c:v>-7.0957355</c:v>
                </c:pt>
                <c:pt idx="26">
                  <c:v>-7.1030582999999998</c:v>
                </c:pt>
                <c:pt idx="27">
                  <c:v>-7.0840731000000003</c:v>
                </c:pt>
                <c:pt idx="28">
                  <c:v>-7.0177851000000002</c:v>
                </c:pt>
                <c:pt idx="29">
                  <c:v>-6.9836016000000001</c:v>
                </c:pt>
                <c:pt idx="30">
                  <c:v>-6.9449262999999997</c:v>
                </c:pt>
                <c:pt idx="31">
                  <c:v>-6.9241672000000003</c:v>
                </c:pt>
                <c:pt idx="32">
                  <c:v>-6.9363340999999998</c:v>
                </c:pt>
                <c:pt idx="33">
                  <c:v>-6.9789127999999998</c:v>
                </c:pt>
                <c:pt idx="34">
                  <c:v>-7.0067005</c:v>
                </c:pt>
                <c:pt idx="35">
                  <c:v>-7.0472393000000002</c:v>
                </c:pt>
                <c:pt idx="36">
                  <c:v>-7.0994505999999999</c:v>
                </c:pt>
                <c:pt idx="37">
                  <c:v>-7.1219090999999999</c:v>
                </c:pt>
                <c:pt idx="38">
                  <c:v>-7.1338210000000002</c:v>
                </c:pt>
                <c:pt idx="39">
                  <c:v>-7.2191314999999996</c:v>
                </c:pt>
                <c:pt idx="40">
                  <c:v>-7.3567413999999998</c:v>
                </c:pt>
                <c:pt idx="41">
                  <c:v>-7.5055246000000002</c:v>
                </c:pt>
                <c:pt idx="42">
                  <c:v>-7.6341786000000003</c:v>
                </c:pt>
                <c:pt idx="43">
                  <c:v>-7.7881388999999999</c:v>
                </c:pt>
                <c:pt idx="44">
                  <c:v>-7.9340630000000001</c:v>
                </c:pt>
                <c:pt idx="45">
                  <c:v>-8.1009826999999994</c:v>
                </c:pt>
                <c:pt idx="46">
                  <c:v>-8.2296467</c:v>
                </c:pt>
                <c:pt idx="47">
                  <c:v>-8.4041891</c:v>
                </c:pt>
                <c:pt idx="48">
                  <c:v>-8.6520823999999994</c:v>
                </c:pt>
                <c:pt idx="49">
                  <c:v>-8.8248405000000005</c:v>
                </c:pt>
                <c:pt idx="50">
                  <c:v>-8.9356135999999999</c:v>
                </c:pt>
                <c:pt idx="51">
                  <c:v>-9.0401477999999997</c:v>
                </c:pt>
                <c:pt idx="52">
                  <c:v>-9.0836781999999996</c:v>
                </c:pt>
                <c:pt idx="53">
                  <c:v>-9.0502300000000009</c:v>
                </c:pt>
                <c:pt idx="54">
                  <c:v>-9.0452261000000007</c:v>
                </c:pt>
                <c:pt idx="55">
                  <c:v>-9.0594348999999994</c:v>
                </c:pt>
                <c:pt idx="56">
                  <c:v>-9.0488520000000001</c:v>
                </c:pt>
                <c:pt idx="57">
                  <c:v>-9.0871887000000005</c:v>
                </c:pt>
                <c:pt idx="58">
                  <c:v>-9.0950079000000006</c:v>
                </c:pt>
                <c:pt idx="59">
                  <c:v>-9.0526304</c:v>
                </c:pt>
                <c:pt idx="60">
                  <c:v>-8.9848013000000009</c:v>
                </c:pt>
                <c:pt idx="61">
                  <c:v>-8.9181223000000003</c:v>
                </c:pt>
                <c:pt idx="62">
                  <c:v>-8.8436059999999994</c:v>
                </c:pt>
                <c:pt idx="63">
                  <c:v>-8.7658348000000004</c:v>
                </c:pt>
                <c:pt idx="64">
                  <c:v>-8.7316666000000005</c:v>
                </c:pt>
                <c:pt idx="65">
                  <c:v>-8.7196321000000001</c:v>
                </c:pt>
                <c:pt idx="66">
                  <c:v>-8.6797743000000001</c:v>
                </c:pt>
                <c:pt idx="67">
                  <c:v>-8.6179752000000001</c:v>
                </c:pt>
                <c:pt idx="68">
                  <c:v>-8.5434941999999996</c:v>
                </c:pt>
                <c:pt idx="69">
                  <c:v>-8.4577541000000007</c:v>
                </c:pt>
                <c:pt idx="70">
                  <c:v>-8.3396281999999999</c:v>
                </c:pt>
                <c:pt idx="71">
                  <c:v>-8.2830209999999997</c:v>
                </c:pt>
                <c:pt idx="72">
                  <c:v>-8.2655869000000006</c:v>
                </c:pt>
                <c:pt idx="73">
                  <c:v>-8.2850579999999994</c:v>
                </c:pt>
                <c:pt idx="74">
                  <c:v>-8.3307094999999993</c:v>
                </c:pt>
                <c:pt idx="75">
                  <c:v>-8.3859691999999999</c:v>
                </c:pt>
                <c:pt idx="76">
                  <c:v>-8.429862</c:v>
                </c:pt>
                <c:pt idx="77">
                  <c:v>-8.4341630999999992</c:v>
                </c:pt>
                <c:pt idx="78">
                  <c:v>-8.4389420000000008</c:v>
                </c:pt>
                <c:pt idx="79">
                  <c:v>-8.4450854999999994</c:v>
                </c:pt>
                <c:pt idx="80">
                  <c:v>-8.4453545000000005</c:v>
                </c:pt>
                <c:pt idx="81">
                  <c:v>-8.4432497000000009</c:v>
                </c:pt>
                <c:pt idx="82">
                  <c:v>-8.4434880999999997</c:v>
                </c:pt>
                <c:pt idx="83">
                  <c:v>-8.4525804999999998</c:v>
                </c:pt>
                <c:pt idx="84">
                  <c:v>-8.4477472000000002</c:v>
                </c:pt>
                <c:pt idx="85">
                  <c:v>-8.4291190999999994</c:v>
                </c:pt>
                <c:pt idx="86">
                  <c:v>-8.4049634999999991</c:v>
                </c:pt>
                <c:pt idx="87">
                  <c:v>-8.3744001000000008</c:v>
                </c:pt>
                <c:pt idx="88">
                  <c:v>-8.3512278000000002</c:v>
                </c:pt>
                <c:pt idx="89">
                  <c:v>-8.3404635999999996</c:v>
                </c:pt>
                <c:pt idx="90">
                  <c:v>-8.3390149999999998</c:v>
                </c:pt>
                <c:pt idx="91">
                  <c:v>-8.3765687999999994</c:v>
                </c:pt>
                <c:pt idx="92">
                  <c:v>-8.4173650999999996</c:v>
                </c:pt>
                <c:pt idx="93">
                  <c:v>-8.3992080999999992</c:v>
                </c:pt>
                <c:pt idx="94">
                  <c:v>-8.3851098999999998</c:v>
                </c:pt>
                <c:pt idx="95">
                  <c:v>-8.3989229000000005</c:v>
                </c:pt>
                <c:pt idx="96">
                  <c:v>-8.3660536000000008</c:v>
                </c:pt>
                <c:pt idx="97">
                  <c:v>-8.3880128999999997</c:v>
                </c:pt>
                <c:pt idx="98">
                  <c:v>-8.4255972000000003</c:v>
                </c:pt>
                <c:pt idx="99">
                  <c:v>-8.4634180000000008</c:v>
                </c:pt>
                <c:pt idx="100">
                  <c:v>-8.4698829999999994</c:v>
                </c:pt>
                <c:pt idx="101">
                  <c:v>-8.4924067999999995</c:v>
                </c:pt>
                <c:pt idx="102">
                  <c:v>-8.4903382999999994</c:v>
                </c:pt>
                <c:pt idx="103">
                  <c:v>-8.5064030000000006</c:v>
                </c:pt>
                <c:pt idx="104">
                  <c:v>-8.5434771000000005</c:v>
                </c:pt>
                <c:pt idx="105">
                  <c:v>-8.5826273000000004</c:v>
                </c:pt>
                <c:pt idx="106">
                  <c:v>-8.6551886000000007</c:v>
                </c:pt>
                <c:pt idx="107">
                  <c:v>-8.7037858999999997</c:v>
                </c:pt>
                <c:pt idx="108">
                  <c:v>-8.7862338999999992</c:v>
                </c:pt>
                <c:pt idx="109">
                  <c:v>-8.8459377000000003</c:v>
                </c:pt>
                <c:pt idx="110">
                  <c:v>-8.8807983000000004</c:v>
                </c:pt>
                <c:pt idx="111">
                  <c:v>-8.9174928999999992</c:v>
                </c:pt>
                <c:pt idx="112">
                  <c:v>-8.9436368999999996</c:v>
                </c:pt>
                <c:pt idx="113">
                  <c:v>-8.9635487000000005</c:v>
                </c:pt>
                <c:pt idx="114">
                  <c:v>-8.9693088999999997</c:v>
                </c:pt>
                <c:pt idx="115">
                  <c:v>-9.0165290999999996</c:v>
                </c:pt>
                <c:pt idx="116">
                  <c:v>-9.0507059000000005</c:v>
                </c:pt>
                <c:pt idx="117">
                  <c:v>-9.0810337000000008</c:v>
                </c:pt>
                <c:pt idx="118">
                  <c:v>-9.0913457999999991</c:v>
                </c:pt>
                <c:pt idx="119">
                  <c:v>-9.0950327000000009</c:v>
                </c:pt>
                <c:pt idx="120">
                  <c:v>-9.0902004000000005</c:v>
                </c:pt>
                <c:pt idx="121">
                  <c:v>-9.0993394999999992</c:v>
                </c:pt>
                <c:pt idx="122">
                  <c:v>-9.1090698000000003</c:v>
                </c:pt>
                <c:pt idx="123">
                  <c:v>-9.1543206999999995</c:v>
                </c:pt>
                <c:pt idx="124">
                  <c:v>-9.2246179999999995</c:v>
                </c:pt>
                <c:pt idx="125">
                  <c:v>-9.3108559</c:v>
                </c:pt>
                <c:pt idx="126">
                  <c:v>-9.3890323999999996</c:v>
                </c:pt>
                <c:pt idx="127">
                  <c:v>-9.4881697000000003</c:v>
                </c:pt>
                <c:pt idx="128">
                  <c:v>-9.5622292000000009</c:v>
                </c:pt>
                <c:pt idx="129">
                  <c:v>-9.6375790000000006</c:v>
                </c:pt>
                <c:pt idx="130">
                  <c:v>-9.7032070000000008</c:v>
                </c:pt>
                <c:pt idx="131">
                  <c:v>-9.7508507000000009</c:v>
                </c:pt>
                <c:pt idx="132">
                  <c:v>-9.7882280000000002</c:v>
                </c:pt>
                <c:pt idx="133">
                  <c:v>-9.8575335000000006</c:v>
                </c:pt>
                <c:pt idx="134">
                  <c:v>-9.8428258999999994</c:v>
                </c:pt>
                <c:pt idx="135">
                  <c:v>-9.8530235000000008</c:v>
                </c:pt>
                <c:pt idx="136">
                  <c:v>-9.7964230000000008</c:v>
                </c:pt>
                <c:pt idx="137">
                  <c:v>-9.7724934000000001</c:v>
                </c:pt>
                <c:pt idx="138">
                  <c:v>-9.6518011000000001</c:v>
                </c:pt>
                <c:pt idx="139">
                  <c:v>-9.6133203999999992</c:v>
                </c:pt>
                <c:pt idx="140">
                  <c:v>-9.5274382000000006</c:v>
                </c:pt>
                <c:pt idx="141">
                  <c:v>-9.5161952999999997</c:v>
                </c:pt>
                <c:pt idx="142">
                  <c:v>-9.4758052999999993</c:v>
                </c:pt>
                <c:pt idx="143">
                  <c:v>-9.4742841999999996</c:v>
                </c:pt>
                <c:pt idx="144">
                  <c:v>-9.4376239999999996</c:v>
                </c:pt>
                <c:pt idx="145">
                  <c:v>-9.4229716999999997</c:v>
                </c:pt>
                <c:pt idx="146">
                  <c:v>-9.3967972</c:v>
                </c:pt>
                <c:pt idx="147">
                  <c:v>-9.3956642000000006</c:v>
                </c:pt>
                <c:pt idx="148">
                  <c:v>-9.409421</c:v>
                </c:pt>
                <c:pt idx="149">
                  <c:v>-9.4444218000000006</c:v>
                </c:pt>
                <c:pt idx="150">
                  <c:v>-9.4847221000000008</c:v>
                </c:pt>
                <c:pt idx="151">
                  <c:v>-9.5293732000000002</c:v>
                </c:pt>
                <c:pt idx="152">
                  <c:v>-9.5591487999999991</c:v>
                </c:pt>
                <c:pt idx="153">
                  <c:v>-9.6100291999999996</c:v>
                </c:pt>
                <c:pt idx="154">
                  <c:v>-9.6632729000000008</c:v>
                </c:pt>
                <c:pt idx="155">
                  <c:v>-9.7193021999999996</c:v>
                </c:pt>
                <c:pt idx="156">
                  <c:v>-9.7920073999999993</c:v>
                </c:pt>
                <c:pt idx="157">
                  <c:v>-9.8664807999999997</c:v>
                </c:pt>
                <c:pt idx="158">
                  <c:v>-9.9483260999999992</c:v>
                </c:pt>
                <c:pt idx="159">
                  <c:v>-10.022798</c:v>
                </c:pt>
                <c:pt idx="160">
                  <c:v>-10.073026</c:v>
                </c:pt>
                <c:pt idx="161">
                  <c:v>-10.130229999999999</c:v>
                </c:pt>
                <c:pt idx="162">
                  <c:v>-10.192599</c:v>
                </c:pt>
                <c:pt idx="163">
                  <c:v>-10.240736</c:v>
                </c:pt>
                <c:pt idx="164">
                  <c:v>-10.327078999999999</c:v>
                </c:pt>
                <c:pt idx="165">
                  <c:v>-10.428153999999999</c:v>
                </c:pt>
                <c:pt idx="166">
                  <c:v>-10.509589999999999</c:v>
                </c:pt>
                <c:pt idx="167">
                  <c:v>-10.581302000000001</c:v>
                </c:pt>
                <c:pt idx="168">
                  <c:v>-10.65692</c:v>
                </c:pt>
                <c:pt idx="169">
                  <c:v>-10.721984000000001</c:v>
                </c:pt>
                <c:pt idx="170">
                  <c:v>-10.847975</c:v>
                </c:pt>
                <c:pt idx="171">
                  <c:v>-10.980653999999999</c:v>
                </c:pt>
                <c:pt idx="172">
                  <c:v>-11.231961999999999</c:v>
                </c:pt>
                <c:pt idx="173">
                  <c:v>-11.640784999999999</c:v>
                </c:pt>
                <c:pt idx="174">
                  <c:v>-12.206129000000001</c:v>
                </c:pt>
                <c:pt idx="175">
                  <c:v>-13.116844</c:v>
                </c:pt>
                <c:pt idx="176">
                  <c:v>-14.402664</c:v>
                </c:pt>
                <c:pt idx="177">
                  <c:v>-16.269542999999999</c:v>
                </c:pt>
                <c:pt idx="178">
                  <c:v>-18.837254999999999</c:v>
                </c:pt>
                <c:pt idx="179">
                  <c:v>-21.504245999999998</c:v>
                </c:pt>
                <c:pt idx="180">
                  <c:v>-24.911453000000002</c:v>
                </c:pt>
                <c:pt idx="181">
                  <c:v>-28.061313999999999</c:v>
                </c:pt>
                <c:pt idx="182">
                  <c:v>-31.305098999999998</c:v>
                </c:pt>
                <c:pt idx="183">
                  <c:v>-33.596767</c:v>
                </c:pt>
                <c:pt idx="184">
                  <c:v>-35.904133000000002</c:v>
                </c:pt>
                <c:pt idx="185">
                  <c:v>-37.232967000000002</c:v>
                </c:pt>
                <c:pt idx="186">
                  <c:v>-38.485320999999999</c:v>
                </c:pt>
                <c:pt idx="187">
                  <c:v>-39.099795999999998</c:v>
                </c:pt>
                <c:pt idx="188">
                  <c:v>-39.891463999999999</c:v>
                </c:pt>
                <c:pt idx="189">
                  <c:v>-40.597892999999999</c:v>
                </c:pt>
                <c:pt idx="190">
                  <c:v>-41.279743000000003</c:v>
                </c:pt>
                <c:pt idx="191">
                  <c:v>-41.979407999999999</c:v>
                </c:pt>
                <c:pt idx="192">
                  <c:v>-42.705249999999999</c:v>
                </c:pt>
                <c:pt idx="193">
                  <c:v>-43.424518999999997</c:v>
                </c:pt>
                <c:pt idx="194">
                  <c:v>-44.239367999999999</c:v>
                </c:pt>
                <c:pt idx="195">
                  <c:v>-44.810516</c:v>
                </c:pt>
                <c:pt idx="196">
                  <c:v>-45.530548000000003</c:v>
                </c:pt>
                <c:pt idx="197">
                  <c:v>-46.187308999999999</c:v>
                </c:pt>
                <c:pt idx="198">
                  <c:v>-46.912849000000001</c:v>
                </c:pt>
                <c:pt idx="199">
                  <c:v>-47.330936000000001</c:v>
                </c:pt>
                <c:pt idx="200">
                  <c:v>-47.842193999999999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56-4AB0-A5E5-98B85A89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'CLvsLO 1.5GHz IF'!$F$2</c15:sqref>
                        </c15:formulaRef>
                      </c:ext>
                    </c:extLst>
                    <c:strCache>
                      <c:ptCount val="1"/>
                      <c:pt idx="0">
                        <c:v>+17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'CLvsLO 1.5GHz IF'!$E$5:$E$205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'CLvsLO 1.5GHz IF'!$F$5:$F$205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256-4AB0-A5E5-98B85A893FC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56-4AB0-A5E5-98B85A893FC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256-4AB0-A5E5-98B85A893FC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256-4AB0-A5E5-98B85A893FCA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2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6039883032108585"/>
          <c:y val="0.5905333187518228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2.5 GHz IF (dB)</a:t>
            </a:r>
            <a:endParaRPr lang="en-US" sz="1000" baseline="30000"/>
          </a:p>
        </c:rich>
      </c:tx>
      <c:layout>
        <c:manualLayout>
          <c:xMode val="edge"/>
          <c:yMode val="edge"/>
          <c:x val="0.15776050898395597"/>
          <c:y val="1.47572178477690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2374963546223404E-2"/>
          <c:w val="0.76542713682528862"/>
          <c:h val="0.71687299504228652"/>
        </c:manualLayout>
      </c:layout>
      <c:scatterChart>
        <c:scatterStyle val="smoothMarker"/>
        <c:varyColors val="0"/>
        <c:ser>
          <c:idx val="3"/>
          <c:order val="1"/>
          <c:tx>
            <c:strRef>
              <c:f>'CLvsLO 1.5GHz IF'!$U$2</c:f>
              <c:strCache>
                <c:ptCount val="1"/>
                <c:pt idx="0">
                  <c:v>+11 dBm</c:v>
                </c:pt>
              </c:strCache>
            </c:strRef>
          </c:tx>
          <c:spPr>
            <a:ln cap="rnd"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IF'!$U$5:$U$205</c:f>
              <c:numCache>
                <c:formatCode>General</c:formatCode>
                <c:ptCount val="201"/>
                <c:pt idx="0">
                  <c:v>-13.414099</c:v>
                </c:pt>
                <c:pt idx="1">
                  <c:v>-13.137328999999999</c:v>
                </c:pt>
                <c:pt idx="2">
                  <c:v>-12.866089000000001</c:v>
                </c:pt>
                <c:pt idx="3">
                  <c:v>-12.548038</c:v>
                </c:pt>
                <c:pt idx="4">
                  <c:v>-12.257205000000001</c:v>
                </c:pt>
                <c:pt idx="5">
                  <c:v>-12.020073999999999</c:v>
                </c:pt>
                <c:pt idx="6">
                  <c:v>-11.72546</c:v>
                </c:pt>
                <c:pt idx="7">
                  <c:v>-11.294478</c:v>
                </c:pt>
                <c:pt idx="8">
                  <c:v>-10.846061000000001</c:v>
                </c:pt>
                <c:pt idx="9">
                  <c:v>-10.46654</c:v>
                </c:pt>
                <c:pt idx="10">
                  <c:v>-10.120350999999999</c:v>
                </c:pt>
                <c:pt idx="11">
                  <c:v>-9.8921279999999996</c:v>
                </c:pt>
                <c:pt idx="12">
                  <c:v>-9.8318253000000002</c:v>
                </c:pt>
                <c:pt idx="13">
                  <c:v>-9.8418322000000007</c:v>
                </c:pt>
                <c:pt idx="14">
                  <c:v>-9.7810229999999994</c:v>
                </c:pt>
                <c:pt idx="15">
                  <c:v>-9.6744307999999997</c:v>
                </c:pt>
                <c:pt idx="16">
                  <c:v>-9.5614147000000003</c:v>
                </c:pt>
                <c:pt idx="17">
                  <c:v>-9.3947953999999996</c:v>
                </c:pt>
                <c:pt idx="18">
                  <c:v>-9.2122183</c:v>
                </c:pt>
                <c:pt idx="19">
                  <c:v>-9.1093835999999992</c:v>
                </c:pt>
                <c:pt idx="20">
                  <c:v>-9.0270013999999996</c:v>
                </c:pt>
                <c:pt idx="21">
                  <c:v>-8.9372033999999996</c:v>
                </c:pt>
                <c:pt idx="22">
                  <c:v>-8.8289127000000001</c:v>
                </c:pt>
                <c:pt idx="23">
                  <c:v>-8.7320098999999995</c:v>
                </c:pt>
                <c:pt idx="24">
                  <c:v>-8.6359014999999992</c:v>
                </c:pt>
                <c:pt idx="25">
                  <c:v>-8.5683632000000003</c:v>
                </c:pt>
                <c:pt idx="26">
                  <c:v>-8.5102367000000001</c:v>
                </c:pt>
                <c:pt idx="27">
                  <c:v>-8.4939575000000005</c:v>
                </c:pt>
                <c:pt idx="28">
                  <c:v>-8.4907845999999996</c:v>
                </c:pt>
                <c:pt idx="29">
                  <c:v>-8.4595860999999992</c:v>
                </c:pt>
                <c:pt idx="30">
                  <c:v>-8.4295253999999993</c:v>
                </c:pt>
                <c:pt idx="31">
                  <c:v>-8.4049548999999999</c:v>
                </c:pt>
                <c:pt idx="32">
                  <c:v>-8.3940906999999996</c:v>
                </c:pt>
                <c:pt idx="33">
                  <c:v>-8.3734684000000001</c:v>
                </c:pt>
                <c:pt idx="34">
                  <c:v>-8.3711690999999995</c:v>
                </c:pt>
                <c:pt idx="35">
                  <c:v>-8.4147978000000005</c:v>
                </c:pt>
                <c:pt idx="36">
                  <c:v>-8.4860182000000002</c:v>
                </c:pt>
                <c:pt idx="37">
                  <c:v>-8.5570678999999998</c:v>
                </c:pt>
                <c:pt idx="38">
                  <c:v>-8.6065816999999996</c:v>
                </c:pt>
                <c:pt idx="39">
                  <c:v>-8.6617803999999996</c:v>
                </c:pt>
                <c:pt idx="40">
                  <c:v>-8.7423801000000001</c:v>
                </c:pt>
                <c:pt idx="41">
                  <c:v>-8.8411684000000008</c:v>
                </c:pt>
                <c:pt idx="42">
                  <c:v>-8.9445247999999999</c:v>
                </c:pt>
                <c:pt idx="43">
                  <c:v>-9.0936327000000006</c:v>
                </c:pt>
                <c:pt idx="44">
                  <c:v>-9.2428054999999993</c:v>
                </c:pt>
                <c:pt idx="45">
                  <c:v>-9.3931789000000006</c:v>
                </c:pt>
                <c:pt idx="46">
                  <c:v>-9.5102338999999994</c:v>
                </c:pt>
                <c:pt idx="47">
                  <c:v>-9.6085881999999998</c:v>
                </c:pt>
                <c:pt idx="48">
                  <c:v>-9.6913775999999991</c:v>
                </c:pt>
                <c:pt idx="49">
                  <c:v>-9.7939471999999999</c:v>
                </c:pt>
                <c:pt idx="50">
                  <c:v>-9.8358860000000004</c:v>
                </c:pt>
                <c:pt idx="51">
                  <c:v>-9.8635330000000003</c:v>
                </c:pt>
                <c:pt idx="52">
                  <c:v>-9.8907986000000001</c:v>
                </c:pt>
                <c:pt idx="53">
                  <c:v>-9.8748416999999993</c:v>
                </c:pt>
                <c:pt idx="54">
                  <c:v>-9.8287201</c:v>
                </c:pt>
                <c:pt idx="55">
                  <c:v>-9.7643871000000004</c:v>
                </c:pt>
                <c:pt idx="56">
                  <c:v>-9.7357730999999994</c:v>
                </c:pt>
                <c:pt idx="57">
                  <c:v>-9.7143411999999998</c:v>
                </c:pt>
                <c:pt idx="58">
                  <c:v>-9.7377795999999996</c:v>
                </c:pt>
                <c:pt idx="59">
                  <c:v>-9.7914200000000005</c:v>
                </c:pt>
                <c:pt idx="60">
                  <c:v>-9.8358811999999993</c:v>
                </c:pt>
                <c:pt idx="61">
                  <c:v>-9.8849257999999995</c:v>
                </c:pt>
                <c:pt idx="62">
                  <c:v>-9.9046383000000002</c:v>
                </c:pt>
                <c:pt idx="63">
                  <c:v>-9.8851441999999992</c:v>
                </c:pt>
                <c:pt idx="64">
                  <c:v>-9.8547057999999996</c:v>
                </c:pt>
                <c:pt idx="65">
                  <c:v>-9.8820704999999993</c:v>
                </c:pt>
                <c:pt idx="66">
                  <c:v>-9.9159479000000008</c:v>
                </c:pt>
                <c:pt idx="67">
                  <c:v>-9.9764929000000002</c:v>
                </c:pt>
                <c:pt idx="68">
                  <c:v>-10.071441</c:v>
                </c:pt>
                <c:pt idx="69">
                  <c:v>-10.168841</c:v>
                </c:pt>
                <c:pt idx="70">
                  <c:v>-10.243463999999999</c:v>
                </c:pt>
                <c:pt idx="71">
                  <c:v>-10.314166999999999</c:v>
                </c:pt>
                <c:pt idx="72">
                  <c:v>-10.424379</c:v>
                </c:pt>
                <c:pt idx="73">
                  <c:v>-10.573783000000001</c:v>
                </c:pt>
                <c:pt idx="74">
                  <c:v>-10.705145999999999</c:v>
                </c:pt>
                <c:pt idx="75">
                  <c:v>-10.876416000000001</c:v>
                </c:pt>
                <c:pt idx="76">
                  <c:v>-11.034962999999999</c:v>
                </c:pt>
                <c:pt idx="77">
                  <c:v>-11.125799000000001</c:v>
                </c:pt>
                <c:pt idx="78">
                  <c:v>-11.152502999999999</c:v>
                </c:pt>
                <c:pt idx="79">
                  <c:v>-11.182508</c:v>
                </c:pt>
                <c:pt idx="80">
                  <c:v>-11.165863</c:v>
                </c:pt>
                <c:pt idx="81">
                  <c:v>-11.108321999999999</c:v>
                </c:pt>
                <c:pt idx="82">
                  <c:v>-11.059245000000001</c:v>
                </c:pt>
                <c:pt idx="83">
                  <c:v>-11.019501</c:v>
                </c:pt>
                <c:pt idx="84">
                  <c:v>-10.981147999999999</c:v>
                </c:pt>
                <c:pt idx="85">
                  <c:v>-10.917341</c:v>
                </c:pt>
                <c:pt idx="86">
                  <c:v>-10.832183000000001</c:v>
                </c:pt>
                <c:pt idx="87">
                  <c:v>-10.790778</c:v>
                </c:pt>
                <c:pt idx="88">
                  <c:v>-10.741956999999999</c:v>
                </c:pt>
                <c:pt idx="89">
                  <c:v>-10.69244</c:v>
                </c:pt>
                <c:pt idx="90">
                  <c:v>-10.657845</c:v>
                </c:pt>
                <c:pt idx="91">
                  <c:v>-10.704074</c:v>
                </c:pt>
                <c:pt idx="92">
                  <c:v>-10.680198000000001</c:v>
                </c:pt>
                <c:pt idx="93">
                  <c:v>-10.612348000000001</c:v>
                </c:pt>
                <c:pt idx="94">
                  <c:v>-10.570472000000001</c:v>
                </c:pt>
                <c:pt idx="95">
                  <c:v>-10.507865000000001</c:v>
                </c:pt>
                <c:pt idx="96">
                  <c:v>-10.390825</c:v>
                </c:pt>
                <c:pt idx="97">
                  <c:v>-10.353973999999999</c:v>
                </c:pt>
                <c:pt idx="98">
                  <c:v>-10.318066</c:v>
                </c:pt>
                <c:pt idx="99">
                  <c:v>-10.313404999999999</c:v>
                </c:pt>
                <c:pt idx="100">
                  <c:v>-10.29008</c:v>
                </c:pt>
                <c:pt idx="101">
                  <c:v>-10.312862000000001</c:v>
                </c:pt>
                <c:pt idx="102">
                  <c:v>-10.288715</c:v>
                </c:pt>
                <c:pt idx="103">
                  <c:v>-10.325442000000001</c:v>
                </c:pt>
                <c:pt idx="104">
                  <c:v>-10.340377999999999</c:v>
                </c:pt>
                <c:pt idx="105">
                  <c:v>-10.375190999999999</c:v>
                </c:pt>
                <c:pt idx="106">
                  <c:v>-10.420249</c:v>
                </c:pt>
                <c:pt idx="107">
                  <c:v>-10.441352999999999</c:v>
                </c:pt>
                <c:pt idx="108">
                  <c:v>-10.511051999999999</c:v>
                </c:pt>
                <c:pt idx="109">
                  <c:v>-10.534782</c:v>
                </c:pt>
                <c:pt idx="110">
                  <c:v>-10.549935</c:v>
                </c:pt>
                <c:pt idx="111">
                  <c:v>-10.581329</c:v>
                </c:pt>
                <c:pt idx="112">
                  <c:v>-10.614108999999999</c:v>
                </c:pt>
                <c:pt idx="113">
                  <c:v>-10.615122</c:v>
                </c:pt>
                <c:pt idx="114">
                  <c:v>-10.608143999999999</c:v>
                </c:pt>
                <c:pt idx="115">
                  <c:v>-10.672095000000001</c:v>
                </c:pt>
                <c:pt idx="116">
                  <c:v>-10.692038</c:v>
                </c:pt>
                <c:pt idx="117">
                  <c:v>-10.720471</c:v>
                </c:pt>
                <c:pt idx="118">
                  <c:v>-10.741647</c:v>
                </c:pt>
                <c:pt idx="119">
                  <c:v>-10.788612000000001</c:v>
                </c:pt>
                <c:pt idx="120">
                  <c:v>-10.834358</c:v>
                </c:pt>
                <c:pt idx="121">
                  <c:v>-10.857179</c:v>
                </c:pt>
                <c:pt idx="122">
                  <c:v>-10.918281</c:v>
                </c:pt>
                <c:pt idx="123">
                  <c:v>-11.01047</c:v>
                </c:pt>
                <c:pt idx="124">
                  <c:v>-11.098299000000001</c:v>
                </c:pt>
                <c:pt idx="125">
                  <c:v>-11.169003999999999</c:v>
                </c:pt>
                <c:pt idx="126">
                  <c:v>-11.267745</c:v>
                </c:pt>
                <c:pt idx="127">
                  <c:v>-11.359571000000001</c:v>
                </c:pt>
                <c:pt idx="128">
                  <c:v>-11.398396</c:v>
                </c:pt>
                <c:pt idx="129">
                  <c:v>-11.45579</c:v>
                </c:pt>
                <c:pt idx="130">
                  <c:v>-11.497669</c:v>
                </c:pt>
                <c:pt idx="131">
                  <c:v>-11.528154000000001</c:v>
                </c:pt>
                <c:pt idx="132">
                  <c:v>-11.610348999999999</c:v>
                </c:pt>
                <c:pt idx="133">
                  <c:v>-11.652471</c:v>
                </c:pt>
                <c:pt idx="134">
                  <c:v>-11.710525000000001</c:v>
                </c:pt>
                <c:pt idx="135">
                  <c:v>-11.790801999999999</c:v>
                </c:pt>
                <c:pt idx="136">
                  <c:v>-11.877684</c:v>
                </c:pt>
                <c:pt idx="137">
                  <c:v>-11.913207</c:v>
                </c:pt>
                <c:pt idx="138">
                  <c:v>-12.032771</c:v>
                </c:pt>
                <c:pt idx="139">
                  <c:v>-12.159369999999999</c:v>
                </c:pt>
                <c:pt idx="140">
                  <c:v>-12.265381</c:v>
                </c:pt>
                <c:pt idx="141">
                  <c:v>-12.390867999999999</c:v>
                </c:pt>
                <c:pt idx="142">
                  <c:v>-12.516674999999999</c:v>
                </c:pt>
                <c:pt idx="143">
                  <c:v>-12.639272999999999</c:v>
                </c:pt>
                <c:pt idx="144">
                  <c:v>-12.805631</c:v>
                </c:pt>
                <c:pt idx="145">
                  <c:v>-12.913709000000001</c:v>
                </c:pt>
                <c:pt idx="146">
                  <c:v>-13.090071</c:v>
                </c:pt>
                <c:pt idx="147">
                  <c:v>-13.215934000000001</c:v>
                </c:pt>
                <c:pt idx="148">
                  <c:v>-13.400776</c:v>
                </c:pt>
                <c:pt idx="149">
                  <c:v>-13.478164</c:v>
                </c:pt>
                <c:pt idx="150">
                  <c:v>-13.65626</c:v>
                </c:pt>
                <c:pt idx="151">
                  <c:v>-13.77712</c:v>
                </c:pt>
                <c:pt idx="152">
                  <c:v>-13.957212</c:v>
                </c:pt>
                <c:pt idx="153">
                  <c:v>-14.083418999999999</c:v>
                </c:pt>
                <c:pt idx="154">
                  <c:v>-14.276176</c:v>
                </c:pt>
                <c:pt idx="155">
                  <c:v>-14.377841</c:v>
                </c:pt>
                <c:pt idx="156">
                  <c:v>-14.474672999999999</c:v>
                </c:pt>
                <c:pt idx="157">
                  <c:v>-14.503482</c:v>
                </c:pt>
                <c:pt idx="158">
                  <c:v>-14.583323</c:v>
                </c:pt>
                <c:pt idx="159">
                  <c:v>-14.408555</c:v>
                </c:pt>
                <c:pt idx="160">
                  <c:v>-14.455553999999999</c:v>
                </c:pt>
                <c:pt idx="161">
                  <c:v>-14.320944000000001</c:v>
                </c:pt>
                <c:pt idx="162">
                  <c:v>-14.231565</c:v>
                </c:pt>
                <c:pt idx="163">
                  <c:v>-13.946692000000001</c:v>
                </c:pt>
                <c:pt idx="164">
                  <c:v>-13.933622</c:v>
                </c:pt>
                <c:pt idx="165">
                  <c:v>-13.747081</c:v>
                </c:pt>
                <c:pt idx="166">
                  <c:v>-13.591658000000001</c:v>
                </c:pt>
                <c:pt idx="167">
                  <c:v>-13.451722999999999</c:v>
                </c:pt>
                <c:pt idx="168">
                  <c:v>-13.529650999999999</c:v>
                </c:pt>
                <c:pt idx="169">
                  <c:v>-13.365933999999999</c:v>
                </c:pt>
                <c:pt idx="170">
                  <c:v>-13.600199999999999</c:v>
                </c:pt>
                <c:pt idx="171">
                  <c:v>-13.479969000000001</c:v>
                </c:pt>
                <c:pt idx="172">
                  <c:v>-14.016245</c:v>
                </c:pt>
                <c:pt idx="173">
                  <c:v>-13.900453000000001</c:v>
                </c:pt>
                <c:pt idx="174">
                  <c:v>-14.137560000000001</c:v>
                </c:pt>
                <c:pt idx="175">
                  <c:v>-13.755083000000001</c:v>
                </c:pt>
                <c:pt idx="176">
                  <c:v>-13.944789</c:v>
                </c:pt>
                <c:pt idx="177">
                  <c:v>-13.486727</c:v>
                </c:pt>
                <c:pt idx="178">
                  <c:v>-13.435594</c:v>
                </c:pt>
                <c:pt idx="179">
                  <c:v>-13.141612</c:v>
                </c:pt>
                <c:pt idx="180">
                  <c:v>-13.142346999999999</c:v>
                </c:pt>
                <c:pt idx="181">
                  <c:v>-12.953010000000001</c:v>
                </c:pt>
                <c:pt idx="182">
                  <c:v>-12.848639</c:v>
                </c:pt>
                <c:pt idx="183">
                  <c:v>-12.681417</c:v>
                </c:pt>
                <c:pt idx="184">
                  <c:v>-12.929482</c:v>
                </c:pt>
                <c:pt idx="185">
                  <c:v>-12.820940999999999</c:v>
                </c:pt>
                <c:pt idx="186">
                  <c:v>-12.880445</c:v>
                </c:pt>
                <c:pt idx="187">
                  <c:v>-12.824394</c:v>
                </c:pt>
                <c:pt idx="188">
                  <c:v>-13.055832000000001</c:v>
                </c:pt>
                <c:pt idx="189">
                  <c:v>-12.994921</c:v>
                </c:pt>
                <c:pt idx="190">
                  <c:v>-13.165183000000001</c:v>
                </c:pt>
                <c:pt idx="191">
                  <c:v>-13.297172</c:v>
                </c:pt>
                <c:pt idx="192">
                  <c:v>-13.477247</c:v>
                </c:pt>
                <c:pt idx="193">
                  <c:v>-13.663808</c:v>
                </c:pt>
                <c:pt idx="194">
                  <c:v>-13.767515</c:v>
                </c:pt>
                <c:pt idx="195">
                  <c:v>-13.929484</c:v>
                </c:pt>
                <c:pt idx="196">
                  <c:v>-14.197153</c:v>
                </c:pt>
                <c:pt idx="197">
                  <c:v>-14.412648000000001</c:v>
                </c:pt>
                <c:pt idx="198">
                  <c:v>-14.627649999999999</c:v>
                </c:pt>
                <c:pt idx="199">
                  <c:v>-14.872859999999999</c:v>
                </c:pt>
                <c:pt idx="200">
                  <c:v>-15.104246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306-40B9-83C9-78DC39DB0DBD}"/>
            </c:ext>
          </c:extLst>
        </c:ser>
        <c:ser>
          <c:idx val="2"/>
          <c:order val="2"/>
          <c:tx>
            <c:strRef>
              <c:f>'CLvsLO 1.5GHz IF'!$S$2</c:f>
              <c:strCache>
                <c:ptCount val="1"/>
                <c:pt idx="0">
                  <c:v>+15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IF'!$S$5:$S$205</c:f>
              <c:numCache>
                <c:formatCode>General</c:formatCode>
                <c:ptCount val="201"/>
                <c:pt idx="0">
                  <c:v>-12.408614999999999</c:v>
                </c:pt>
                <c:pt idx="1">
                  <c:v>-12.100032000000001</c:v>
                </c:pt>
                <c:pt idx="2">
                  <c:v>-11.744103000000001</c:v>
                </c:pt>
                <c:pt idx="3">
                  <c:v>-11.314852</c:v>
                </c:pt>
                <c:pt idx="4">
                  <c:v>-10.935108</c:v>
                </c:pt>
                <c:pt idx="5">
                  <c:v>-10.609479</c:v>
                </c:pt>
                <c:pt idx="6">
                  <c:v>-10.265924</c:v>
                </c:pt>
                <c:pt idx="7">
                  <c:v>-9.8637838000000002</c:v>
                </c:pt>
                <c:pt idx="8">
                  <c:v>-9.4946985000000002</c:v>
                </c:pt>
                <c:pt idx="9">
                  <c:v>-9.1650981999999992</c:v>
                </c:pt>
                <c:pt idx="10">
                  <c:v>-8.8721113000000003</c:v>
                </c:pt>
                <c:pt idx="11">
                  <c:v>-8.7013054000000007</c:v>
                </c:pt>
                <c:pt idx="12">
                  <c:v>-8.6713819999999995</c:v>
                </c:pt>
                <c:pt idx="13">
                  <c:v>-8.7278500000000001</c:v>
                </c:pt>
                <c:pt idx="14">
                  <c:v>-8.7426472000000004</c:v>
                </c:pt>
                <c:pt idx="15">
                  <c:v>-8.7208165999999991</c:v>
                </c:pt>
                <c:pt idx="16">
                  <c:v>-8.6972570000000005</c:v>
                </c:pt>
                <c:pt idx="17">
                  <c:v>-8.6502532999999993</c:v>
                </c:pt>
                <c:pt idx="18">
                  <c:v>-8.5762967999999997</c:v>
                </c:pt>
                <c:pt idx="19">
                  <c:v>-8.5534762999999998</c:v>
                </c:pt>
                <c:pt idx="20">
                  <c:v>-8.5635595000000002</c:v>
                </c:pt>
                <c:pt idx="21">
                  <c:v>-8.5599012000000005</c:v>
                </c:pt>
                <c:pt idx="22">
                  <c:v>-8.5072994000000008</c:v>
                </c:pt>
                <c:pt idx="23">
                  <c:v>-8.4165267999999998</c:v>
                </c:pt>
                <c:pt idx="24">
                  <c:v>-8.3317890000000006</c:v>
                </c:pt>
                <c:pt idx="25">
                  <c:v>-8.2362088999999994</c:v>
                </c:pt>
                <c:pt idx="26">
                  <c:v>-8.1421861999999994</c:v>
                </c:pt>
                <c:pt idx="27">
                  <c:v>-8.0858994000000006</c:v>
                </c:pt>
                <c:pt idx="28">
                  <c:v>-8.0344639000000004</c:v>
                </c:pt>
                <c:pt idx="29">
                  <c:v>-7.9571123000000004</c:v>
                </c:pt>
                <c:pt idx="30">
                  <c:v>-7.8853229999999996</c:v>
                </c:pt>
                <c:pt idx="31">
                  <c:v>-7.8035287999999996</c:v>
                </c:pt>
                <c:pt idx="32">
                  <c:v>-7.7254509999999996</c:v>
                </c:pt>
                <c:pt idx="33">
                  <c:v>-7.66676</c:v>
                </c:pt>
                <c:pt idx="34">
                  <c:v>-7.6394672000000003</c:v>
                </c:pt>
                <c:pt idx="35">
                  <c:v>-7.6474561999999997</c:v>
                </c:pt>
                <c:pt idx="36">
                  <c:v>-7.6902303999999999</c:v>
                </c:pt>
                <c:pt idx="37">
                  <c:v>-7.7493124</c:v>
                </c:pt>
                <c:pt idx="38">
                  <c:v>-7.8012041999999999</c:v>
                </c:pt>
                <c:pt idx="39">
                  <c:v>-7.8520149999999997</c:v>
                </c:pt>
                <c:pt idx="40">
                  <c:v>-7.9267000999999997</c:v>
                </c:pt>
                <c:pt idx="41">
                  <c:v>-8.0148066999999994</c:v>
                </c:pt>
                <c:pt idx="42">
                  <c:v>-8.1124238999999996</c:v>
                </c:pt>
                <c:pt idx="43">
                  <c:v>-8.2303943999999998</c:v>
                </c:pt>
                <c:pt idx="44">
                  <c:v>-8.3466120000000004</c:v>
                </c:pt>
                <c:pt idx="45">
                  <c:v>-8.4554615000000002</c:v>
                </c:pt>
                <c:pt idx="46">
                  <c:v>-8.5506430000000009</c:v>
                </c:pt>
                <c:pt idx="47">
                  <c:v>-8.6106224000000005</c:v>
                </c:pt>
                <c:pt idx="48">
                  <c:v>-8.6663321999999994</c:v>
                </c:pt>
                <c:pt idx="49">
                  <c:v>-8.7377920000000007</c:v>
                </c:pt>
                <c:pt idx="50">
                  <c:v>-8.7703246999999998</c:v>
                </c:pt>
                <c:pt idx="51">
                  <c:v>-8.8019093999999996</c:v>
                </c:pt>
                <c:pt idx="52">
                  <c:v>-8.8371057999999998</c:v>
                </c:pt>
                <c:pt idx="53">
                  <c:v>-8.8481684000000005</c:v>
                </c:pt>
                <c:pt idx="54">
                  <c:v>-8.8287429999999993</c:v>
                </c:pt>
                <c:pt idx="55">
                  <c:v>-8.8003139000000008</c:v>
                </c:pt>
                <c:pt idx="56">
                  <c:v>-8.7775908000000005</c:v>
                </c:pt>
                <c:pt idx="57">
                  <c:v>-8.7625665999999995</c:v>
                </c:pt>
                <c:pt idx="58">
                  <c:v>-8.7721815000000003</c:v>
                </c:pt>
                <c:pt idx="59">
                  <c:v>-8.8027619999999995</c:v>
                </c:pt>
                <c:pt idx="60">
                  <c:v>-8.8384608999999994</c:v>
                </c:pt>
                <c:pt idx="61">
                  <c:v>-8.8798466000000005</c:v>
                </c:pt>
                <c:pt idx="62">
                  <c:v>-8.9072370999999997</c:v>
                </c:pt>
                <c:pt idx="63">
                  <c:v>-8.9127931999999994</c:v>
                </c:pt>
                <c:pt idx="64">
                  <c:v>-8.9080504999999999</c:v>
                </c:pt>
                <c:pt idx="65">
                  <c:v>-8.9513969000000007</c:v>
                </c:pt>
                <c:pt idx="66">
                  <c:v>-9.0030985000000001</c:v>
                </c:pt>
                <c:pt idx="67">
                  <c:v>-9.0799684999999997</c:v>
                </c:pt>
                <c:pt idx="68">
                  <c:v>-9.1750422</c:v>
                </c:pt>
                <c:pt idx="69">
                  <c:v>-9.2800560000000001</c:v>
                </c:pt>
                <c:pt idx="70">
                  <c:v>-9.3586664000000006</c:v>
                </c:pt>
                <c:pt idx="71">
                  <c:v>-9.4215058999999997</c:v>
                </c:pt>
                <c:pt idx="72">
                  <c:v>-9.5076131999999998</c:v>
                </c:pt>
                <c:pt idx="73">
                  <c:v>-9.6166134000000003</c:v>
                </c:pt>
                <c:pt idx="74">
                  <c:v>-9.7157468999999992</c:v>
                </c:pt>
                <c:pt idx="75">
                  <c:v>-9.8599224000000003</c:v>
                </c:pt>
                <c:pt idx="76">
                  <c:v>-9.9944381999999994</c:v>
                </c:pt>
                <c:pt idx="77">
                  <c:v>-10.093325</c:v>
                </c:pt>
                <c:pt idx="78">
                  <c:v>-10.155963</c:v>
                </c:pt>
                <c:pt idx="79">
                  <c:v>-10.229990000000001</c:v>
                </c:pt>
                <c:pt idx="80">
                  <c:v>-10.249117</c:v>
                </c:pt>
                <c:pt idx="81">
                  <c:v>-10.255682</c:v>
                </c:pt>
                <c:pt idx="82">
                  <c:v>-10.248094999999999</c:v>
                </c:pt>
                <c:pt idx="83">
                  <c:v>-10.23518</c:v>
                </c:pt>
                <c:pt idx="84">
                  <c:v>-10.201774</c:v>
                </c:pt>
                <c:pt idx="85">
                  <c:v>-10.128684</c:v>
                </c:pt>
                <c:pt idx="86">
                  <c:v>-10.042871</c:v>
                </c:pt>
                <c:pt idx="87">
                  <c:v>-9.9619818000000002</c:v>
                </c:pt>
                <c:pt idx="88">
                  <c:v>-9.8698978000000004</c:v>
                </c:pt>
                <c:pt idx="89">
                  <c:v>-9.7910719000000004</c:v>
                </c:pt>
                <c:pt idx="90">
                  <c:v>-9.7338304999999998</c:v>
                </c:pt>
                <c:pt idx="91">
                  <c:v>-9.7130775000000007</c:v>
                </c:pt>
                <c:pt idx="92">
                  <c:v>-9.6655768999999996</c:v>
                </c:pt>
                <c:pt idx="93">
                  <c:v>-9.6075839999999992</c:v>
                </c:pt>
                <c:pt idx="94">
                  <c:v>-9.5415478</c:v>
                </c:pt>
                <c:pt idx="95">
                  <c:v>-9.4805697999999996</c:v>
                </c:pt>
                <c:pt idx="96">
                  <c:v>-9.4022932000000008</c:v>
                </c:pt>
                <c:pt idx="97">
                  <c:v>-9.3617934999999992</c:v>
                </c:pt>
                <c:pt idx="98">
                  <c:v>-9.3360938999999998</c:v>
                </c:pt>
                <c:pt idx="99">
                  <c:v>-9.3258609999999997</c:v>
                </c:pt>
                <c:pt idx="100">
                  <c:v>-9.3103751999999993</c:v>
                </c:pt>
                <c:pt idx="101">
                  <c:v>-9.3018970000000003</c:v>
                </c:pt>
                <c:pt idx="102">
                  <c:v>-9.2866830999999994</c:v>
                </c:pt>
                <c:pt idx="103">
                  <c:v>-9.2843903999999995</c:v>
                </c:pt>
                <c:pt idx="104">
                  <c:v>-9.2764874000000006</c:v>
                </c:pt>
                <c:pt idx="105">
                  <c:v>-9.2757749999999994</c:v>
                </c:pt>
                <c:pt idx="106">
                  <c:v>-9.2849760000000003</c:v>
                </c:pt>
                <c:pt idx="107">
                  <c:v>-9.2857789999999998</c:v>
                </c:pt>
                <c:pt idx="108">
                  <c:v>-9.3077363999999996</c:v>
                </c:pt>
                <c:pt idx="109">
                  <c:v>-9.3125838999999999</c:v>
                </c:pt>
                <c:pt idx="110">
                  <c:v>-9.3204402999999996</c:v>
                </c:pt>
                <c:pt idx="111">
                  <c:v>-9.3306149999999999</c:v>
                </c:pt>
                <c:pt idx="112">
                  <c:v>-9.3415345999999992</c:v>
                </c:pt>
                <c:pt idx="113">
                  <c:v>-9.3411550999999999</c:v>
                </c:pt>
                <c:pt idx="114">
                  <c:v>-9.3516215999999996</c:v>
                </c:pt>
                <c:pt idx="115">
                  <c:v>-9.3858432999999994</c:v>
                </c:pt>
                <c:pt idx="116">
                  <c:v>-9.4123830999999996</c:v>
                </c:pt>
                <c:pt idx="117">
                  <c:v>-9.4430180000000004</c:v>
                </c:pt>
                <c:pt idx="118">
                  <c:v>-9.4814138000000003</c:v>
                </c:pt>
                <c:pt idx="119">
                  <c:v>-9.5254268999999994</c:v>
                </c:pt>
                <c:pt idx="120">
                  <c:v>-9.5664463000000008</c:v>
                </c:pt>
                <c:pt idx="121">
                  <c:v>-9.5930557000000007</c:v>
                </c:pt>
                <c:pt idx="122">
                  <c:v>-9.6527796000000006</c:v>
                </c:pt>
                <c:pt idx="123">
                  <c:v>-9.7184419999999996</c:v>
                </c:pt>
                <c:pt idx="124">
                  <c:v>-9.7898406999999992</c:v>
                </c:pt>
                <c:pt idx="125">
                  <c:v>-9.8582315000000005</c:v>
                </c:pt>
                <c:pt idx="126">
                  <c:v>-9.9526339000000004</c:v>
                </c:pt>
                <c:pt idx="127">
                  <c:v>-10.021801999999999</c:v>
                </c:pt>
                <c:pt idx="128">
                  <c:v>-10.062927</c:v>
                </c:pt>
                <c:pt idx="129">
                  <c:v>-10.108445</c:v>
                </c:pt>
                <c:pt idx="130">
                  <c:v>-10.148154999999999</c:v>
                </c:pt>
                <c:pt idx="131">
                  <c:v>-10.176821</c:v>
                </c:pt>
                <c:pt idx="132">
                  <c:v>-10.252722</c:v>
                </c:pt>
                <c:pt idx="133">
                  <c:v>-10.301223</c:v>
                </c:pt>
                <c:pt idx="134">
                  <c:v>-10.386295</c:v>
                </c:pt>
                <c:pt idx="135">
                  <c:v>-10.479673999999999</c:v>
                </c:pt>
                <c:pt idx="136">
                  <c:v>-10.582928000000001</c:v>
                </c:pt>
                <c:pt idx="137">
                  <c:v>-10.639791000000001</c:v>
                </c:pt>
                <c:pt idx="138">
                  <c:v>-10.769882000000001</c:v>
                </c:pt>
                <c:pt idx="139">
                  <c:v>-10.868121</c:v>
                </c:pt>
                <c:pt idx="140">
                  <c:v>-10.958036</c:v>
                </c:pt>
                <c:pt idx="141">
                  <c:v>-11.042799</c:v>
                </c:pt>
                <c:pt idx="142">
                  <c:v>-11.132533</c:v>
                </c:pt>
                <c:pt idx="143">
                  <c:v>-11.218757</c:v>
                </c:pt>
                <c:pt idx="144">
                  <c:v>-11.332946</c:v>
                </c:pt>
                <c:pt idx="145">
                  <c:v>-11.423549</c:v>
                </c:pt>
                <c:pt idx="146">
                  <c:v>-11.590630000000001</c:v>
                </c:pt>
                <c:pt idx="147">
                  <c:v>-11.736917</c:v>
                </c:pt>
                <c:pt idx="148">
                  <c:v>-11.929511</c:v>
                </c:pt>
                <c:pt idx="149">
                  <c:v>-12.075015</c:v>
                </c:pt>
                <c:pt idx="150">
                  <c:v>-12.295959</c:v>
                </c:pt>
                <c:pt idx="151">
                  <c:v>-12.462002999999999</c:v>
                </c:pt>
                <c:pt idx="152">
                  <c:v>-12.67792</c:v>
                </c:pt>
                <c:pt idx="153">
                  <c:v>-12.839623</c:v>
                </c:pt>
                <c:pt idx="154">
                  <c:v>-13.026624999999999</c:v>
                </c:pt>
                <c:pt idx="155">
                  <c:v>-13.144387999999999</c:v>
                </c:pt>
                <c:pt idx="156">
                  <c:v>-13.235574</c:v>
                </c:pt>
                <c:pt idx="157">
                  <c:v>-13.266667</c:v>
                </c:pt>
                <c:pt idx="158">
                  <c:v>-13.257382</c:v>
                </c:pt>
                <c:pt idx="159">
                  <c:v>-13.152813</c:v>
                </c:pt>
                <c:pt idx="160">
                  <c:v>-13.079784</c:v>
                </c:pt>
                <c:pt idx="161">
                  <c:v>-12.940469999999999</c:v>
                </c:pt>
                <c:pt idx="162">
                  <c:v>-12.79612</c:v>
                </c:pt>
                <c:pt idx="163">
                  <c:v>-12.61482</c:v>
                </c:pt>
                <c:pt idx="164">
                  <c:v>-12.484745999999999</c:v>
                </c:pt>
                <c:pt idx="165">
                  <c:v>-12.298994</c:v>
                </c:pt>
                <c:pt idx="166">
                  <c:v>-12.137444</c:v>
                </c:pt>
                <c:pt idx="167">
                  <c:v>-11.983646</c:v>
                </c:pt>
                <c:pt idx="168">
                  <c:v>-11.863766</c:v>
                </c:pt>
                <c:pt idx="169">
                  <c:v>-11.729198999999999</c:v>
                </c:pt>
                <c:pt idx="170">
                  <c:v>-11.630633</c:v>
                </c:pt>
                <c:pt idx="171">
                  <c:v>-11.531858</c:v>
                </c:pt>
                <c:pt idx="172">
                  <c:v>-11.465676</c:v>
                </c:pt>
                <c:pt idx="173">
                  <c:v>-11.394100999999999</c:v>
                </c:pt>
                <c:pt idx="174">
                  <c:v>-11.362982000000001</c:v>
                </c:pt>
                <c:pt idx="175">
                  <c:v>-11.325808</c:v>
                </c:pt>
                <c:pt idx="176">
                  <c:v>-11.321205000000001</c:v>
                </c:pt>
                <c:pt idx="177">
                  <c:v>-11.297245</c:v>
                </c:pt>
                <c:pt idx="178">
                  <c:v>-11.297594</c:v>
                </c:pt>
                <c:pt idx="179">
                  <c:v>-11.299761</c:v>
                </c:pt>
                <c:pt idx="180">
                  <c:v>-11.299016999999999</c:v>
                </c:pt>
                <c:pt idx="181">
                  <c:v>-11.308775000000001</c:v>
                </c:pt>
                <c:pt idx="182">
                  <c:v>-11.334883</c:v>
                </c:pt>
                <c:pt idx="183">
                  <c:v>-11.362572</c:v>
                </c:pt>
                <c:pt idx="184">
                  <c:v>-11.409516999999999</c:v>
                </c:pt>
                <c:pt idx="185">
                  <c:v>-11.468987</c:v>
                </c:pt>
                <c:pt idx="186">
                  <c:v>-11.5542</c:v>
                </c:pt>
                <c:pt idx="187">
                  <c:v>-11.649188000000001</c:v>
                </c:pt>
                <c:pt idx="188">
                  <c:v>-11.766745999999999</c:v>
                </c:pt>
                <c:pt idx="189">
                  <c:v>-11.893228000000001</c:v>
                </c:pt>
                <c:pt idx="190">
                  <c:v>-12.038881999999999</c:v>
                </c:pt>
                <c:pt idx="191">
                  <c:v>-12.188370000000001</c:v>
                </c:pt>
                <c:pt idx="192">
                  <c:v>-12.357837999999999</c:v>
                </c:pt>
                <c:pt idx="193">
                  <c:v>-12.545824</c:v>
                </c:pt>
                <c:pt idx="194">
                  <c:v>-12.734992</c:v>
                </c:pt>
                <c:pt idx="195">
                  <c:v>-12.947186</c:v>
                </c:pt>
                <c:pt idx="196">
                  <c:v>-13.182145</c:v>
                </c:pt>
                <c:pt idx="197">
                  <c:v>-13.427049</c:v>
                </c:pt>
                <c:pt idx="198">
                  <c:v>-13.686598999999999</c:v>
                </c:pt>
                <c:pt idx="199">
                  <c:v>-13.906229</c:v>
                </c:pt>
                <c:pt idx="200">
                  <c:v>-14.077519000000001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06-40B9-83C9-78DC39DB0DBD}"/>
            </c:ext>
          </c:extLst>
        </c:ser>
        <c:ser>
          <c:idx val="0"/>
          <c:order val="3"/>
          <c:tx>
            <c:strRef>
              <c:f>'CLvsLO 1.5GHz IF'!$T$2</c:f>
              <c:strCache>
                <c:ptCount val="1"/>
                <c:pt idx="0">
                  <c:v>+13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'CLvsLO 1.5GHz IF'!$Q$5:$Q$205</c:f>
              <c:numCache>
                <c:formatCode>General</c:formatCode>
                <c:ptCount val="201"/>
                <c:pt idx="0">
                  <c:v>2</c:v>
                </c:pt>
                <c:pt idx="1">
                  <c:v>2.11</c:v>
                </c:pt>
                <c:pt idx="2">
                  <c:v>2.2200000000000002</c:v>
                </c:pt>
                <c:pt idx="3">
                  <c:v>2.33</c:v>
                </c:pt>
                <c:pt idx="4">
                  <c:v>2.44</c:v>
                </c:pt>
                <c:pt idx="5">
                  <c:v>2.5499999999999998</c:v>
                </c:pt>
                <c:pt idx="6">
                  <c:v>2.66</c:v>
                </c:pt>
                <c:pt idx="7">
                  <c:v>2.77</c:v>
                </c:pt>
                <c:pt idx="8">
                  <c:v>2.88</c:v>
                </c:pt>
                <c:pt idx="9">
                  <c:v>2.99</c:v>
                </c:pt>
                <c:pt idx="10">
                  <c:v>3.1</c:v>
                </c:pt>
                <c:pt idx="11">
                  <c:v>3.21</c:v>
                </c:pt>
                <c:pt idx="12">
                  <c:v>3.32</c:v>
                </c:pt>
                <c:pt idx="13">
                  <c:v>3.43</c:v>
                </c:pt>
                <c:pt idx="14">
                  <c:v>3.54</c:v>
                </c:pt>
                <c:pt idx="15">
                  <c:v>3.65</c:v>
                </c:pt>
                <c:pt idx="16">
                  <c:v>3.76</c:v>
                </c:pt>
                <c:pt idx="17">
                  <c:v>3.87</c:v>
                </c:pt>
                <c:pt idx="18">
                  <c:v>3.98</c:v>
                </c:pt>
                <c:pt idx="19">
                  <c:v>4.09</c:v>
                </c:pt>
                <c:pt idx="20">
                  <c:v>4.2</c:v>
                </c:pt>
                <c:pt idx="21">
                  <c:v>4.3099999999999996</c:v>
                </c:pt>
                <c:pt idx="22">
                  <c:v>4.42</c:v>
                </c:pt>
                <c:pt idx="23">
                  <c:v>4.53</c:v>
                </c:pt>
                <c:pt idx="24">
                  <c:v>4.6399999999999997</c:v>
                </c:pt>
                <c:pt idx="25">
                  <c:v>4.75</c:v>
                </c:pt>
                <c:pt idx="26">
                  <c:v>4.8600000000000003</c:v>
                </c:pt>
                <c:pt idx="27">
                  <c:v>4.97</c:v>
                </c:pt>
                <c:pt idx="28">
                  <c:v>5.08</c:v>
                </c:pt>
                <c:pt idx="29">
                  <c:v>5.19</c:v>
                </c:pt>
                <c:pt idx="30">
                  <c:v>5.3</c:v>
                </c:pt>
                <c:pt idx="31">
                  <c:v>5.41</c:v>
                </c:pt>
                <c:pt idx="32">
                  <c:v>5.52</c:v>
                </c:pt>
                <c:pt idx="33">
                  <c:v>5.63</c:v>
                </c:pt>
                <c:pt idx="34">
                  <c:v>5.74</c:v>
                </c:pt>
                <c:pt idx="35">
                  <c:v>5.85</c:v>
                </c:pt>
                <c:pt idx="36">
                  <c:v>5.96</c:v>
                </c:pt>
                <c:pt idx="37">
                  <c:v>6.07</c:v>
                </c:pt>
                <c:pt idx="38">
                  <c:v>6.18</c:v>
                </c:pt>
                <c:pt idx="39">
                  <c:v>6.29</c:v>
                </c:pt>
                <c:pt idx="40">
                  <c:v>6.4</c:v>
                </c:pt>
                <c:pt idx="41">
                  <c:v>6.51</c:v>
                </c:pt>
                <c:pt idx="42">
                  <c:v>6.62</c:v>
                </c:pt>
                <c:pt idx="43">
                  <c:v>6.73</c:v>
                </c:pt>
                <c:pt idx="44">
                  <c:v>6.84</c:v>
                </c:pt>
                <c:pt idx="45">
                  <c:v>6.95</c:v>
                </c:pt>
                <c:pt idx="46">
                  <c:v>7.06</c:v>
                </c:pt>
                <c:pt idx="47">
                  <c:v>7.17</c:v>
                </c:pt>
                <c:pt idx="48">
                  <c:v>7.28</c:v>
                </c:pt>
                <c:pt idx="49">
                  <c:v>7.39</c:v>
                </c:pt>
                <c:pt idx="50">
                  <c:v>7.5</c:v>
                </c:pt>
                <c:pt idx="51">
                  <c:v>7.61</c:v>
                </c:pt>
                <c:pt idx="52">
                  <c:v>7.72</c:v>
                </c:pt>
                <c:pt idx="53">
                  <c:v>7.83</c:v>
                </c:pt>
                <c:pt idx="54">
                  <c:v>7.94</c:v>
                </c:pt>
                <c:pt idx="55">
                  <c:v>8.0500000000000007</c:v>
                </c:pt>
                <c:pt idx="56">
                  <c:v>8.16</c:v>
                </c:pt>
                <c:pt idx="57">
                  <c:v>8.27</c:v>
                </c:pt>
                <c:pt idx="58">
                  <c:v>8.3800000000000008</c:v>
                </c:pt>
                <c:pt idx="59">
                  <c:v>8.49</c:v>
                </c:pt>
                <c:pt idx="60">
                  <c:v>8.6</c:v>
                </c:pt>
                <c:pt idx="61">
                  <c:v>8.7100000000000009</c:v>
                </c:pt>
                <c:pt idx="62">
                  <c:v>8.82</c:v>
                </c:pt>
                <c:pt idx="63">
                  <c:v>8.93</c:v>
                </c:pt>
                <c:pt idx="64">
                  <c:v>9.0399999999999991</c:v>
                </c:pt>
                <c:pt idx="65">
                  <c:v>9.15</c:v>
                </c:pt>
                <c:pt idx="66">
                  <c:v>9.26</c:v>
                </c:pt>
                <c:pt idx="67">
                  <c:v>9.3699999999999992</c:v>
                </c:pt>
                <c:pt idx="68">
                  <c:v>9.48</c:v>
                </c:pt>
                <c:pt idx="69">
                  <c:v>9.59</c:v>
                </c:pt>
                <c:pt idx="70">
                  <c:v>9.6999999999999993</c:v>
                </c:pt>
                <c:pt idx="71">
                  <c:v>9.81</c:v>
                </c:pt>
                <c:pt idx="72">
                  <c:v>9.92</c:v>
                </c:pt>
                <c:pt idx="73">
                  <c:v>10.029999999999999</c:v>
                </c:pt>
                <c:pt idx="74">
                  <c:v>10.14</c:v>
                </c:pt>
                <c:pt idx="75">
                  <c:v>10.25</c:v>
                </c:pt>
                <c:pt idx="76">
                  <c:v>10.36</c:v>
                </c:pt>
                <c:pt idx="77">
                  <c:v>10.47</c:v>
                </c:pt>
                <c:pt idx="78">
                  <c:v>10.58</c:v>
                </c:pt>
                <c:pt idx="79">
                  <c:v>10.69</c:v>
                </c:pt>
                <c:pt idx="80">
                  <c:v>10.8</c:v>
                </c:pt>
                <c:pt idx="81">
                  <c:v>10.91</c:v>
                </c:pt>
                <c:pt idx="82">
                  <c:v>11.02</c:v>
                </c:pt>
                <c:pt idx="83">
                  <c:v>11.13</c:v>
                </c:pt>
                <c:pt idx="84">
                  <c:v>11.24</c:v>
                </c:pt>
                <c:pt idx="85">
                  <c:v>11.35</c:v>
                </c:pt>
                <c:pt idx="86">
                  <c:v>11.46</c:v>
                </c:pt>
                <c:pt idx="87">
                  <c:v>11.57</c:v>
                </c:pt>
                <c:pt idx="88">
                  <c:v>11.68</c:v>
                </c:pt>
                <c:pt idx="89">
                  <c:v>11.79</c:v>
                </c:pt>
                <c:pt idx="90">
                  <c:v>11.9</c:v>
                </c:pt>
                <c:pt idx="91">
                  <c:v>12.01</c:v>
                </c:pt>
                <c:pt idx="92">
                  <c:v>12.12</c:v>
                </c:pt>
                <c:pt idx="93">
                  <c:v>12.23</c:v>
                </c:pt>
                <c:pt idx="94">
                  <c:v>12.34</c:v>
                </c:pt>
                <c:pt idx="95">
                  <c:v>12.45</c:v>
                </c:pt>
                <c:pt idx="96">
                  <c:v>12.56</c:v>
                </c:pt>
                <c:pt idx="97">
                  <c:v>12.67</c:v>
                </c:pt>
                <c:pt idx="98">
                  <c:v>12.78</c:v>
                </c:pt>
                <c:pt idx="99">
                  <c:v>12.89</c:v>
                </c:pt>
                <c:pt idx="100">
                  <c:v>13</c:v>
                </c:pt>
                <c:pt idx="101">
                  <c:v>13.11</c:v>
                </c:pt>
                <c:pt idx="102">
                  <c:v>13.22</c:v>
                </c:pt>
                <c:pt idx="103">
                  <c:v>13.33</c:v>
                </c:pt>
                <c:pt idx="104">
                  <c:v>13.44</c:v>
                </c:pt>
                <c:pt idx="105">
                  <c:v>13.55</c:v>
                </c:pt>
                <c:pt idx="106">
                  <c:v>13.66</c:v>
                </c:pt>
                <c:pt idx="107">
                  <c:v>13.77</c:v>
                </c:pt>
                <c:pt idx="108">
                  <c:v>13.88</c:v>
                </c:pt>
                <c:pt idx="109">
                  <c:v>13.99</c:v>
                </c:pt>
                <c:pt idx="110">
                  <c:v>14.1</c:v>
                </c:pt>
                <c:pt idx="111">
                  <c:v>14.21</c:v>
                </c:pt>
                <c:pt idx="112">
                  <c:v>14.32</c:v>
                </c:pt>
                <c:pt idx="113">
                  <c:v>14.43</c:v>
                </c:pt>
                <c:pt idx="114">
                  <c:v>14.54</c:v>
                </c:pt>
                <c:pt idx="115">
                  <c:v>14.65</c:v>
                </c:pt>
                <c:pt idx="116">
                  <c:v>14.76</c:v>
                </c:pt>
                <c:pt idx="117">
                  <c:v>14.87</c:v>
                </c:pt>
                <c:pt idx="118">
                  <c:v>14.98</c:v>
                </c:pt>
                <c:pt idx="119">
                  <c:v>15.09</c:v>
                </c:pt>
                <c:pt idx="120">
                  <c:v>15.2</c:v>
                </c:pt>
                <c:pt idx="121">
                  <c:v>15.31</c:v>
                </c:pt>
                <c:pt idx="122">
                  <c:v>15.42</c:v>
                </c:pt>
                <c:pt idx="123">
                  <c:v>15.53</c:v>
                </c:pt>
                <c:pt idx="124">
                  <c:v>15.64</c:v>
                </c:pt>
                <c:pt idx="125">
                  <c:v>15.75</c:v>
                </c:pt>
                <c:pt idx="126">
                  <c:v>15.86</c:v>
                </c:pt>
                <c:pt idx="127">
                  <c:v>15.97</c:v>
                </c:pt>
                <c:pt idx="128">
                  <c:v>16.079999999999998</c:v>
                </c:pt>
                <c:pt idx="129">
                  <c:v>16.190000000000001</c:v>
                </c:pt>
                <c:pt idx="130">
                  <c:v>16.3</c:v>
                </c:pt>
                <c:pt idx="131">
                  <c:v>16.41</c:v>
                </c:pt>
                <c:pt idx="132">
                  <c:v>16.52</c:v>
                </c:pt>
                <c:pt idx="133">
                  <c:v>16.63</c:v>
                </c:pt>
                <c:pt idx="134">
                  <c:v>16.739999999999998</c:v>
                </c:pt>
                <c:pt idx="135">
                  <c:v>16.850000000000001</c:v>
                </c:pt>
                <c:pt idx="136">
                  <c:v>16.96</c:v>
                </c:pt>
                <c:pt idx="137">
                  <c:v>17.07</c:v>
                </c:pt>
                <c:pt idx="138">
                  <c:v>17.18</c:v>
                </c:pt>
                <c:pt idx="139">
                  <c:v>17.29</c:v>
                </c:pt>
                <c:pt idx="140">
                  <c:v>17.399999999999999</c:v>
                </c:pt>
                <c:pt idx="141">
                  <c:v>17.510000000000002</c:v>
                </c:pt>
                <c:pt idx="142">
                  <c:v>17.62</c:v>
                </c:pt>
                <c:pt idx="143">
                  <c:v>17.73</c:v>
                </c:pt>
                <c:pt idx="144">
                  <c:v>17.84</c:v>
                </c:pt>
                <c:pt idx="145">
                  <c:v>17.95</c:v>
                </c:pt>
                <c:pt idx="146">
                  <c:v>18.059999999999999</c:v>
                </c:pt>
                <c:pt idx="147">
                  <c:v>18.170000000000002</c:v>
                </c:pt>
                <c:pt idx="148">
                  <c:v>18.28</c:v>
                </c:pt>
                <c:pt idx="149">
                  <c:v>18.39</c:v>
                </c:pt>
                <c:pt idx="150">
                  <c:v>18.5</c:v>
                </c:pt>
                <c:pt idx="151">
                  <c:v>18.61</c:v>
                </c:pt>
                <c:pt idx="152">
                  <c:v>18.72</c:v>
                </c:pt>
                <c:pt idx="153">
                  <c:v>18.829999999999998</c:v>
                </c:pt>
                <c:pt idx="154">
                  <c:v>18.940000000000001</c:v>
                </c:pt>
                <c:pt idx="155">
                  <c:v>19.05</c:v>
                </c:pt>
                <c:pt idx="156">
                  <c:v>19.16</c:v>
                </c:pt>
                <c:pt idx="157">
                  <c:v>19.27</c:v>
                </c:pt>
                <c:pt idx="158">
                  <c:v>19.38</c:v>
                </c:pt>
                <c:pt idx="159">
                  <c:v>19.489999999999998</c:v>
                </c:pt>
                <c:pt idx="160">
                  <c:v>19.600000000000001</c:v>
                </c:pt>
                <c:pt idx="161">
                  <c:v>19.71</c:v>
                </c:pt>
                <c:pt idx="162">
                  <c:v>19.82</c:v>
                </c:pt>
                <c:pt idx="163">
                  <c:v>19.93</c:v>
                </c:pt>
                <c:pt idx="164">
                  <c:v>20.04</c:v>
                </c:pt>
                <c:pt idx="165">
                  <c:v>20.149999999999999</c:v>
                </c:pt>
                <c:pt idx="166">
                  <c:v>20.260000000000002</c:v>
                </c:pt>
                <c:pt idx="167">
                  <c:v>20.37</c:v>
                </c:pt>
                <c:pt idx="168">
                  <c:v>20.48</c:v>
                </c:pt>
                <c:pt idx="169">
                  <c:v>20.59</c:v>
                </c:pt>
                <c:pt idx="170">
                  <c:v>20.7</c:v>
                </c:pt>
                <c:pt idx="171">
                  <c:v>20.81</c:v>
                </c:pt>
                <c:pt idx="172">
                  <c:v>20.92</c:v>
                </c:pt>
                <c:pt idx="173">
                  <c:v>21.03</c:v>
                </c:pt>
                <c:pt idx="174">
                  <c:v>21.14</c:v>
                </c:pt>
                <c:pt idx="175">
                  <c:v>21.25</c:v>
                </c:pt>
                <c:pt idx="176">
                  <c:v>21.36</c:v>
                </c:pt>
                <c:pt idx="177">
                  <c:v>21.47</c:v>
                </c:pt>
                <c:pt idx="178">
                  <c:v>21.58</c:v>
                </c:pt>
                <c:pt idx="179">
                  <c:v>21.69</c:v>
                </c:pt>
                <c:pt idx="180">
                  <c:v>21.8</c:v>
                </c:pt>
                <c:pt idx="181">
                  <c:v>21.91</c:v>
                </c:pt>
                <c:pt idx="182">
                  <c:v>22.02</c:v>
                </c:pt>
                <c:pt idx="183">
                  <c:v>22.13</c:v>
                </c:pt>
                <c:pt idx="184">
                  <c:v>22.24</c:v>
                </c:pt>
                <c:pt idx="185">
                  <c:v>22.35</c:v>
                </c:pt>
                <c:pt idx="186">
                  <c:v>22.46</c:v>
                </c:pt>
                <c:pt idx="187">
                  <c:v>22.57</c:v>
                </c:pt>
                <c:pt idx="188">
                  <c:v>22.68</c:v>
                </c:pt>
                <c:pt idx="189">
                  <c:v>22.79</c:v>
                </c:pt>
                <c:pt idx="190">
                  <c:v>22.9</c:v>
                </c:pt>
                <c:pt idx="191">
                  <c:v>23.01</c:v>
                </c:pt>
                <c:pt idx="192">
                  <c:v>23.12</c:v>
                </c:pt>
                <c:pt idx="193">
                  <c:v>23.23</c:v>
                </c:pt>
                <c:pt idx="194">
                  <c:v>23.34</c:v>
                </c:pt>
                <c:pt idx="195">
                  <c:v>23.45</c:v>
                </c:pt>
                <c:pt idx="196">
                  <c:v>23.56</c:v>
                </c:pt>
                <c:pt idx="197">
                  <c:v>23.67</c:v>
                </c:pt>
                <c:pt idx="198">
                  <c:v>23.78</c:v>
                </c:pt>
                <c:pt idx="199">
                  <c:v>23.89</c:v>
                </c:pt>
                <c:pt idx="200">
                  <c:v>24</c:v>
                </c:pt>
              </c:numCache>
            </c:numRef>
          </c:xVal>
          <c:yVal>
            <c:numRef>
              <c:f>'CLvsLO 1.5GHz IF'!$T$5:$T$205</c:f>
              <c:numCache>
                <c:formatCode>General</c:formatCode>
                <c:ptCount val="201"/>
                <c:pt idx="0">
                  <c:v>-12.847515</c:v>
                </c:pt>
                <c:pt idx="1">
                  <c:v>-12.551797000000001</c:v>
                </c:pt>
                <c:pt idx="2">
                  <c:v>-12.231875</c:v>
                </c:pt>
                <c:pt idx="3">
                  <c:v>-11.845492999999999</c:v>
                </c:pt>
                <c:pt idx="4">
                  <c:v>-11.499393</c:v>
                </c:pt>
                <c:pt idx="5">
                  <c:v>-11.207426999999999</c:v>
                </c:pt>
                <c:pt idx="6">
                  <c:v>-10.880034</c:v>
                </c:pt>
                <c:pt idx="7">
                  <c:v>-10.457345999999999</c:v>
                </c:pt>
                <c:pt idx="8">
                  <c:v>-10.051890999999999</c:v>
                </c:pt>
                <c:pt idx="9">
                  <c:v>-9.6993159999999996</c:v>
                </c:pt>
                <c:pt idx="10">
                  <c:v>-9.3880739000000002</c:v>
                </c:pt>
                <c:pt idx="11">
                  <c:v>-9.2024840999999995</c:v>
                </c:pt>
                <c:pt idx="12">
                  <c:v>-9.1793203000000005</c:v>
                </c:pt>
                <c:pt idx="13">
                  <c:v>-9.2402657999999995</c:v>
                </c:pt>
                <c:pt idx="14">
                  <c:v>-9.2398118999999994</c:v>
                </c:pt>
                <c:pt idx="15">
                  <c:v>-9.1920795000000002</c:v>
                </c:pt>
                <c:pt idx="16">
                  <c:v>-9.1357546000000003</c:v>
                </c:pt>
                <c:pt idx="17">
                  <c:v>-9.0351047999999992</c:v>
                </c:pt>
                <c:pt idx="18">
                  <c:v>-8.8987932000000001</c:v>
                </c:pt>
                <c:pt idx="19">
                  <c:v>-8.8278732000000009</c:v>
                </c:pt>
                <c:pt idx="20">
                  <c:v>-8.7874403000000001</c:v>
                </c:pt>
                <c:pt idx="21">
                  <c:v>-8.7322264000000001</c:v>
                </c:pt>
                <c:pt idx="22">
                  <c:v>-8.6386547</c:v>
                </c:pt>
                <c:pt idx="23">
                  <c:v>-8.5280895000000001</c:v>
                </c:pt>
                <c:pt idx="24">
                  <c:v>-8.4217595999999997</c:v>
                </c:pt>
                <c:pt idx="25">
                  <c:v>-8.3166846999999997</c:v>
                </c:pt>
                <c:pt idx="26">
                  <c:v>-8.2179832000000008</c:v>
                </c:pt>
                <c:pt idx="27">
                  <c:v>-8.1644745000000007</c:v>
                </c:pt>
                <c:pt idx="28">
                  <c:v>-8.1247796999999995</c:v>
                </c:pt>
                <c:pt idx="29">
                  <c:v>-8.0576428999999994</c:v>
                </c:pt>
                <c:pt idx="30">
                  <c:v>-8.0029955000000008</c:v>
                </c:pt>
                <c:pt idx="31">
                  <c:v>-7.9501786000000001</c:v>
                </c:pt>
                <c:pt idx="32">
                  <c:v>-7.9068636999999997</c:v>
                </c:pt>
                <c:pt idx="33">
                  <c:v>-7.8723124999999996</c:v>
                </c:pt>
                <c:pt idx="34">
                  <c:v>-7.8703918000000002</c:v>
                </c:pt>
                <c:pt idx="35">
                  <c:v>-7.9063353999999997</c:v>
                </c:pt>
                <c:pt idx="36">
                  <c:v>-7.9753002999999998</c:v>
                </c:pt>
                <c:pt idx="37">
                  <c:v>-8.0487126999999994</c:v>
                </c:pt>
                <c:pt idx="38">
                  <c:v>-8.1065997999999997</c:v>
                </c:pt>
                <c:pt idx="39">
                  <c:v>-8.1643647999999995</c:v>
                </c:pt>
                <c:pt idx="40">
                  <c:v>-8.2437906000000005</c:v>
                </c:pt>
                <c:pt idx="41">
                  <c:v>-8.3352126999999996</c:v>
                </c:pt>
                <c:pt idx="42">
                  <c:v>-8.4361162000000007</c:v>
                </c:pt>
                <c:pt idx="43">
                  <c:v>-8.5718908000000003</c:v>
                </c:pt>
                <c:pt idx="44">
                  <c:v>-8.7049550999999994</c:v>
                </c:pt>
                <c:pt idx="45">
                  <c:v>-8.8324946999999998</c:v>
                </c:pt>
                <c:pt idx="46">
                  <c:v>-8.9399700000000006</c:v>
                </c:pt>
                <c:pt idx="47">
                  <c:v>-9.0161200000000008</c:v>
                </c:pt>
                <c:pt idx="48">
                  <c:v>-9.0835656999999994</c:v>
                </c:pt>
                <c:pt idx="49">
                  <c:v>-9.1677198000000004</c:v>
                </c:pt>
                <c:pt idx="50">
                  <c:v>-9.2016401000000005</c:v>
                </c:pt>
                <c:pt idx="51">
                  <c:v>-9.2285652000000002</c:v>
                </c:pt>
                <c:pt idx="52">
                  <c:v>-9.2553529999999995</c:v>
                </c:pt>
                <c:pt idx="53">
                  <c:v>-9.2487954999999999</c:v>
                </c:pt>
                <c:pt idx="54">
                  <c:v>-9.2102565999999992</c:v>
                </c:pt>
                <c:pt idx="55">
                  <c:v>-9.1608962999999992</c:v>
                </c:pt>
                <c:pt idx="56">
                  <c:v>-9.1289634999999993</c:v>
                </c:pt>
                <c:pt idx="57">
                  <c:v>-9.1074637999999997</c:v>
                </c:pt>
                <c:pt idx="58">
                  <c:v>-9.1214142000000002</c:v>
                </c:pt>
                <c:pt idx="59">
                  <c:v>-9.1622438000000006</c:v>
                </c:pt>
                <c:pt idx="60">
                  <c:v>-9.2064179999999993</c:v>
                </c:pt>
                <c:pt idx="61">
                  <c:v>-9.2586451000000007</c:v>
                </c:pt>
                <c:pt idx="62">
                  <c:v>-9.2904730000000004</c:v>
                </c:pt>
                <c:pt idx="63">
                  <c:v>-9.2954091999999999</c:v>
                </c:pt>
                <c:pt idx="64">
                  <c:v>-9.2889546999999997</c:v>
                </c:pt>
                <c:pt idx="65">
                  <c:v>-9.3366766000000005</c:v>
                </c:pt>
                <c:pt idx="66">
                  <c:v>-9.3906050000000008</c:v>
                </c:pt>
                <c:pt idx="67">
                  <c:v>-9.4721259999999994</c:v>
                </c:pt>
                <c:pt idx="68">
                  <c:v>-9.5733051000000007</c:v>
                </c:pt>
                <c:pt idx="69">
                  <c:v>-9.6826629999999998</c:v>
                </c:pt>
                <c:pt idx="70">
                  <c:v>-9.7615947999999992</c:v>
                </c:pt>
                <c:pt idx="71">
                  <c:v>-9.8279343000000008</c:v>
                </c:pt>
                <c:pt idx="72">
                  <c:v>-9.9250621999999993</c:v>
                </c:pt>
                <c:pt idx="73">
                  <c:v>-10.054496</c:v>
                </c:pt>
                <c:pt idx="74">
                  <c:v>-10.170752</c:v>
                </c:pt>
                <c:pt idx="75">
                  <c:v>-10.332876000000001</c:v>
                </c:pt>
                <c:pt idx="76">
                  <c:v>-10.484101000000001</c:v>
                </c:pt>
                <c:pt idx="77">
                  <c:v>-10.582153</c:v>
                </c:pt>
                <c:pt idx="78">
                  <c:v>-10.628256</c:v>
                </c:pt>
                <c:pt idx="79">
                  <c:v>-10.679911000000001</c:v>
                </c:pt>
                <c:pt idx="80">
                  <c:v>-10.674421000000001</c:v>
                </c:pt>
                <c:pt idx="81">
                  <c:v>-10.645417999999999</c:v>
                </c:pt>
                <c:pt idx="82">
                  <c:v>-10.610993000000001</c:v>
                </c:pt>
                <c:pt idx="83">
                  <c:v>-10.577947</c:v>
                </c:pt>
                <c:pt idx="84">
                  <c:v>-10.534005000000001</c:v>
                </c:pt>
                <c:pt idx="85">
                  <c:v>-10.454514</c:v>
                </c:pt>
                <c:pt idx="86">
                  <c:v>-10.363064</c:v>
                </c:pt>
                <c:pt idx="87">
                  <c:v>-10.286303</c:v>
                </c:pt>
                <c:pt idx="88">
                  <c:v>-10.201468999999999</c:v>
                </c:pt>
                <c:pt idx="89">
                  <c:v>-10.125800999999999</c:v>
                </c:pt>
                <c:pt idx="90">
                  <c:v>-10.071323</c:v>
                </c:pt>
                <c:pt idx="91">
                  <c:v>-10.064213000000001</c:v>
                </c:pt>
                <c:pt idx="92">
                  <c:v>-10.021201</c:v>
                </c:pt>
                <c:pt idx="93">
                  <c:v>-9.9562206</c:v>
                </c:pt>
                <c:pt idx="94">
                  <c:v>-9.8915433999999998</c:v>
                </c:pt>
                <c:pt idx="95">
                  <c:v>-9.8260983999999993</c:v>
                </c:pt>
                <c:pt idx="96">
                  <c:v>-9.7337092999999992</c:v>
                </c:pt>
                <c:pt idx="97">
                  <c:v>-9.6912651000000007</c:v>
                </c:pt>
                <c:pt idx="98">
                  <c:v>-9.6606196999999998</c:v>
                </c:pt>
                <c:pt idx="99">
                  <c:v>-9.6514729999999993</c:v>
                </c:pt>
                <c:pt idx="100">
                  <c:v>-9.6325464000000007</c:v>
                </c:pt>
                <c:pt idx="101">
                  <c:v>-9.6317214999999994</c:v>
                </c:pt>
                <c:pt idx="102">
                  <c:v>-9.6130247000000004</c:v>
                </c:pt>
                <c:pt idx="103">
                  <c:v>-9.6227883999999992</c:v>
                </c:pt>
                <c:pt idx="104">
                  <c:v>-9.6222247999999997</c:v>
                </c:pt>
                <c:pt idx="105">
                  <c:v>-9.6324538999999998</c:v>
                </c:pt>
                <c:pt idx="106">
                  <c:v>-9.6558837999999998</c:v>
                </c:pt>
                <c:pt idx="107">
                  <c:v>-9.6642770999999996</c:v>
                </c:pt>
                <c:pt idx="108">
                  <c:v>-9.7094296999999994</c:v>
                </c:pt>
                <c:pt idx="109">
                  <c:v>-9.7242812999999995</c:v>
                </c:pt>
                <c:pt idx="110">
                  <c:v>-9.7390404000000004</c:v>
                </c:pt>
                <c:pt idx="111">
                  <c:v>-9.7653064999999994</c:v>
                </c:pt>
                <c:pt idx="112">
                  <c:v>-9.7895936999999993</c:v>
                </c:pt>
                <c:pt idx="113">
                  <c:v>-9.7920798999999992</c:v>
                </c:pt>
                <c:pt idx="114">
                  <c:v>-9.8002663000000005</c:v>
                </c:pt>
                <c:pt idx="115">
                  <c:v>-9.8559731999999993</c:v>
                </c:pt>
                <c:pt idx="116">
                  <c:v>-9.8837662000000002</c:v>
                </c:pt>
                <c:pt idx="117">
                  <c:v>-9.9201756000000003</c:v>
                </c:pt>
                <c:pt idx="118">
                  <c:v>-9.9580088</c:v>
                </c:pt>
                <c:pt idx="119">
                  <c:v>-10.014502</c:v>
                </c:pt>
                <c:pt idx="120">
                  <c:v>-10.069952000000001</c:v>
                </c:pt>
                <c:pt idx="121">
                  <c:v>-10.10093</c:v>
                </c:pt>
                <c:pt idx="122">
                  <c:v>-10.175279</c:v>
                </c:pt>
                <c:pt idx="123">
                  <c:v>-10.266486</c:v>
                </c:pt>
                <c:pt idx="124">
                  <c:v>-10.356339</c:v>
                </c:pt>
                <c:pt idx="125">
                  <c:v>-10.429909</c:v>
                </c:pt>
                <c:pt idx="126">
                  <c:v>-10.538327000000001</c:v>
                </c:pt>
                <c:pt idx="127">
                  <c:v>-10.626626999999999</c:v>
                </c:pt>
                <c:pt idx="128">
                  <c:v>-10.673424000000001</c:v>
                </c:pt>
                <c:pt idx="129">
                  <c:v>-10.735147</c:v>
                </c:pt>
                <c:pt idx="130">
                  <c:v>-10.7905</c:v>
                </c:pt>
                <c:pt idx="131">
                  <c:v>-10.835423</c:v>
                </c:pt>
                <c:pt idx="132">
                  <c:v>-10.928241999999999</c:v>
                </c:pt>
                <c:pt idx="133">
                  <c:v>-10.986734</c:v>
                </c:pt>
                <c:pt idx="134">
                  <c:v>-11.066005000000001</c:v>
                </c:pt>
                <c:pt idx="135">
                  <c:v>-11.156553000000001</c:v>
                </c:pt>
                <c:pt idx="136">
                  <c:v>-11.246846</c:v>
                </c:pt>
                <c:pt idx="137">
                  <c:v>-11.285081</c:v>
                </c:pt>
                <c:pt idx="138">
                  <c:v>-11.400691</c:v>
                </c:pt>
                <c:pt idx="139">
                  <c:v>-11.503401</c:v>
                </c:pt>
                <c:pt idx="140">
                  <c:v>-11.590078</c:v>
                </c:pt>
                <c:pt idx="141">
                  <c:v>-11.687791000000001</c:v>
                </c:pt>
                <c:pt idx="142">
                  <c:v>-11.787938</c:v>
                </c:pt>
                <c:pt idx="143">
                  <c:v>-11.892329999999999</c:v>
                </c:pt>
                <c:pt idx="144">
                  <c:v>-12.016285999999999</c:v>
                </c:pt>
                <c:pt idx="145">
                  <c:v>-12.121928</c:v>
                </c:pt>
                <c:pt idx="146">
                  <c:v>-12.284166000000001</c:v>
                </c:pt>
                <c:pt idx="147">
                  <c:v>-12.425428999999999</c:v>
                </c:pt>
                <c:pt idx="148">
                  <c:v>-12.596126999999999</c:v>
                </c:pt>
                <c:pt idx="149">
                  <c:v>-12.719204</c:v>
                </c:pt>
                <c:pt idx="150">
                  <c:v>-12.900482</c:v>
                </c:pt>
                <c:pt idx="151">
                  <c:v>-13.042092999999999</c:v>
                </c:pt>
                <c:pt idx="152">
                  <c:v>-13.224947999999999</c:v>
                </c:pt>
                <c:pt idx="153">
                  <c:v>-13.363185</c:v>
                </c:pt>
                <c:pt idx="154">
                  <c:v>-13.52862</c:v>
                </c:pt>
                <c:pt idx="155">
                  <c:v>-13.630409999999999</c:v>
                </c:pt>
                <c:pt idx="156">
                  <c:v>-13.707497999999999</c:v>
                </c:pt>
                <c:pt idx="157">
                  <c:v>-13.725483000000001</c:v>
                </c:pt>
                <c:pt idx="158">
                  <c:v>-13.716566</c:v>
                </c:pt>
                <c:pt idx="159">
                  <c:v>-13.590528000000001</c:v>
                </c:pt>
                <c:pt idx="160">
                  <c:v>-13.523545</c:v>
                </c:pt>
                <c:pt idx="161">
                  <c:v>-13.377027999999999</c:v>
                </c:pt>
                <c:pt idx="162">
                  <c:v>-13.233039</c:v>
                </c:pt>
                <c:pt idx="163">
                  <c:v>-13.031022999999999</c:v>
                </c:pt>
                <c:pt idx="164">
                  <c:v>-12.907449</c:v>
                </c:pt>
                <c:pt idx="165">
                  <c:v>-12.712011</c:v>
                </c:pt>
                <c:pt idx="166">
                  <c:v>-12.542192</c:v>
                </c:pt>
                <c:pt idx="167">
                  <c:v>-12.37942</c:v>
                </c:pt>
                <c:pt idx="168">
                  <c:v>-12.269373999999999</c:v>
                </c:pt>
                <c:pt idx="169">
                  <c:v>-12.126011</c:v>
                </c:pt>
                <c:pt idx="170">
                  <c:v>-12.040020999999999</c:v>
                </c:pt>
                <c:pt idx="171">
                  <c:v>-11.931709</c:v>
                </c:pt>
                <c:pt idx="172">
                  <c:v>-11.895528000000001</c:v>
                </c:pt>
                <c:pt idx="173">
                  <c:v>-11.815159</c:v>
                </c:pt>
                <c:pt idx="174">
                  <c:v>-11.793279</c:v>
                </c:pt>
                <c:pt idx="175">
                  <c:v>-11.728111</c:v>
                </c:pt>
                <c:pt idx="176">
                  <c:v>-11.729782999999999</c:v>
                </c:pt>
                <c:pt idx="177">
                  <c:v>-11.672096</c:v>
                </c:pt>
                <c:pt idx="178">
                  <c:v>-11.659473</c:v>
                </c:pt>
                <c:pt idx="179">
                  <c:v>-11.634782</c:v>
                </c:pt>
                <c:pt idx="180">
                  <c:v>-11.625551</c:v>
                </c:pt>
                <c:pt idx="181">
                  <c:v>-11.616742</c:v>
                </c:pt>
                <c:pt idx="182">
                  <c:v>-11.631307</c:v>
                </c:pt>
                <c:pt idx="183">
                  <c:v>-11.635149999999999</c:v>
                </c:pt>
                <c:pt idx="184">
                  <c:v>-11.692071</c:v>
                </c:pt>
                <c:pt idx="185">
                  <c:v>-11.735626999999999</c:v>
                </c:pt>
                <c:pt idx="186">
                  <c:v>-11.815485000000001</c:v>
                </c:pt>
                <c:pt idx="187">
                  <c:v>-11.896806</c:v>
                </c:pt>
                <c:pt idx="188">
                  <c:v>-12.026566000000001</c:v>
                </c:pt>
                <c:pt idx="189">
                  <c:v>-12.138768000000001</c:v>
                </c:pt>
                <c:pt idx="190">
                  <c:v>-12.285211</c:v>
                </c:pt>
                <c:pt idx="191">
                  <c:v>-12.431711999999999</c:v>
                </c:pt>
                <c:pt idx="192">
                  <c:v>-12.601936</c:v>
                </c:pt>
                <c:pt idx="193">
                  <c:v>-12.788964999999999</c:v>
                </c:pt>
                <c:pt idx="194">
                  <c:v>-12.971918000000001</c:v>
                </c:pt>
                <c:pt idx="195">
                  <c:v>-13.176482</c:v>
                </c:pt>
                <c:pt idx="196">
                  <c:v>-13.412113</c:v>
                </c:pt>
                <c:pt idx="197">
                  <c:v>-13.650183</c:v>
                </c:pt>
                <c:pt idx="198">
                  <c:v>-13.902729000000001</c:v>
                </c:pt>
                <c:pt idx="199">
                  <c:v>-14.120855000000001</c:v>
                </c:pt>
                <c:pt idx="200">
                  <c:v>-14.296652999999999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06-40B9-83C9-78DC39DB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'CLvsLO 1.5GHz IF'!$R$2</c15:sqref>
                        </c15:formulaRef>
                      </c:ext>
                    </c:extLst>
                    <c:strCache>
                      <c:ptCount val="1"/>
                      <c:pt idx="0">
                        <c:v>+17 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'CLvsLO 1.5GHz IF'!$Q$5:$Q$205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'CLvsLO 1.5GHz IF'!$R$5:$R$205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306-40B9-83C9-78DC39DB0DB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CLvsLO!$J$2</c15:sqref>
                        </c15:formulaRef>
                      </c:ext>
                    </c:extLst>
                    <c:strCache>
                      <c:ptCount val="1"/>
                      <c:pt idx="0">
                        <c:v>+9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CLvsLO!$J$5:$J$205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306-40B9-83C9-78DC39DB0DB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+7 dBm</c:v>
                      </c:pt>
                    </c:strCache>
                  </c:strRef>
                </c:tx>
                <c:spPr>
                  <a:ln cap="rnd" cmpd="dbl">
                    <a:solidFill>
                      <a:schemeClr val="tx1"/>
                    </a:solidFill>
                    <a:prstDash val="dash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306-40B9-83C9-78DC39DB0DB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CLvsLO!$L$2</c15:sqref>
                        </c15:formulaRef>
                      </c:ext>
                    </c:extLst>
                    <c:strCache>
                      <c:ptCount val="1"/>
                      <c:pt idx="0">
                        <c:v>+5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2</c:v>
                      </c:pt>
                      <c:pt idx="1">
                        <c:v>2.11</c:v>
                      </c:pt>
                      <c:pt idx="2">
                        <c:v>2.2200000000000002</c:v>
                      </c:pt>
                      <c:pt idx="3">
                        <c:v>2.33</c:v>
                      </c:pt>
                      <c:pt idx="4">
                        <c:v>2.44</c:v>
                      </c:pt>
                      <c:pt idx="5">
                        <c:v>2.5499999999999998</c:v>
                      </c:pt>
                      <c:pt idx="6">
                        <c:v>2.66</c:v>
                      </c:pt>
                      <c:pt idx="7">
                        <c:v>2.77</c:v>
                      </c:pt>
                      <c:pt idx="8">
                        <c:v>2.88</c:v>
                      </c:pt>
                      <c:pt idx="9">
                        <c:v>2.99</c:v>
                      </c:pt>
                      <c:pt idx="10">
                        <c:v>3.1</c:v>
                      </c:pt>
                      <c:pt idx="11">
                        <c:v>3.21</c:v>
                      </c:pt>
                      <c:pt idx="12">
                        <c:v>3.32</c:v>
                      </c:pt>
                      <c:pt idx="13">
                        <c:v>3.43</c:v>
                      </c:pt>
                      <c:pt idx="14">
                        <c:v>3.54</c:v>
                      </c:pt>
                      <c:pt idx="15">
                        <c:v>3.65</c:v>
                      </c:pt>
                      <c:pt idx="16">
                        <c:v>3.76</c:v>
                      </c:pt>
                      <c:pt idx="17">
                        <c:v>3.87</c:v>
                      </c:pt>
                      <c:pt idx="18">
                        <c:v>3.98</c:v>
                      </c:pt>
                      <c:pt idx="19">
                        <c:v>4.09</c:v>
                      </c:pt>
                      <c:pt idx="20">
                        <c:v>4.2</c:v>
                      </c:pt>
                      <c:pt idx="21">
                        <c:v>4.3099999999999996</c:v>
                      </c:pt>
                      <c:pt idx="22">
                        <c:v>4.42</c:v>
                      </c:pt>
                      <c:pt idx="23">
                        <c:v>4.53</c:v>
                      </c:pt>
                      <c:pt idx="24">
                        <c:v>4.6399999999999997</c:v>
                      </c:pt>
                      <c:pt idx="25">
                        <c:v>4.75</c:v>
                      </c:pt>
                      <c:pt idx="26">
                        <c:v>4.8600000000000003</c:v>
                      </c:pt>
                      <c:pt idx="27">
                        <c:v>4.97</c:v>
                      </c:pt>
                      <c:pt idx="28">
                        <c:v>5.08</c:v>
                      </c:pt>
                      <c:pt idx="29">
                        <c:v>5.19</c:v>
                      </c:pt>
                      <c:pt idx="30">
                        <c:v>5.3</c:v>
                      </c:pt>
                      <c:pt idx="31">
                        <c:v>5.41</c:v>
                      </c:pt>
                      <c:pt idx="32">
                        <c:v>5.52</c:v>
                      </c:pt>
                      <c:pt idx="33">
                        <c:v>5.63</c:v>
                      </c:pt>
                      <c:pt idx="34">
                        <c:v>5.74</c:v>
                      </c:pt>
                      <c:pt idx="35">
                        <c:v>5.85</c:v>
                      </c:pt>
                      <c:pt idx="36">
                        <c:v>5.96</c:v>
                      </c:pt>
                      <c:pt idx="37">
                        <c:v>6.07</c:v>
                      </c:pt>
                      <c:pt idx="38">
                        <c:v>6.18</c:v>
                      </c:pt>
                      <c:pt idx="39">
                        <c:v>6.29</c:v>
                      </c:pt>
                      <c:pt idx="40">
                        <c:v>6.4</c:v>
                      </c:pt>
                      <c:pt idx="41">
                        <c:v>6.51</c:v>
                      </c:pt>
                      <c:pt idx="42">
                        <c:v>6.62</c:v>
                      </c:pt>
                      <c:pt idx="43">
                        <c:v>6.73</c:v>
                      </c:pt>
                      <c:pt idx="44">
                        <c:v>6.84</c:v>
                      </c:pt>
                      <c:pt idx="45">
                        <c:v>6.95</c:v>
                      </c:pt>
                      <c:pt idx="46">
                        <c:v>7.06</c:v>
                      </c:pt>
                      <c:pt idx="47">
                        <c:v>7.17</c:v>
                      </c:pt>
                      <c:pt idx="48">
                        <c:v>7.28</c:v>
                      </c:pt>
                      <c:pt idx="49">
                        <c:v>7.39</c:v>
                      </c:pt>
                      <c:pt idx="50">
                        <c:v>7.5</c:v>
                      </c:pt>
                      <c:pt idx="51">
                        <c:v>7.61</c:v>
                      </c:pt>
                      <c:pt idx="52">
                        <c:v>7.72</c:v>
                      </c:pt>
                      <c:pt idx="53">
                        <c:v>7.83</c:v>
                      </c:pt>
                      <c:pt idx="54">
                        <c:v>7.94</c:v>
                      </c:pt>
                      <c:pt idx="55">
                        <c:v>8.0500000000000007</c:v>
                      </c:pt>
                      <c:pt idx="56">
                        <c:v>8.16</c:v>
                      </c:pt>
                      <c:pt idx="57">
                        <c:v>8.27</c:v>
                      </c:pt>
                      <c:pt idx="58">
                        <c:v>8.3800000000000008</c:v>
                      </c:pt>
                      <c:pt idx="59">
                        <c:v>8.49</c:v>
                      </c:pt>
                      <c:pt idx="60">
                        <c:v>8.6</c:v>
                      </c:pt>
                      <c:pt idx="61">
                        <c:v>8.7100000000000009</c:v>
                      </c:pt>
                      <c:pt idx="62">
                        <c:v>8.82</c:v>
                      </c:pt>
                      <c:pt idx="63">
                        <c:v>8.93</c:v>
                      </c:pt>
                      <c:pt idx="64">
                        <c:v>9.0399999999999991</c:v>
                      </c:pt>
                      <c:pt idx="65">
                        <c:v>9.15</c:v>
                      </c:pt>
                      <c:pt idx="66">
                        <c:v>9.26</c:v>
                      </c:pt>
                      <c:pt idx="67">
                        <c:v>9.3699999999999992</c:v>
                      </c:pt>
                      <c:pt idx="68">
                        <c:v>9.48</c:v>
                      </c:pt>
                      <c:pt idx="69">
                        <c:v>9.59</c:v>
                      </c:pt>
                      <c:pt idx="70">
                        <c:v>9.6999999999999993</c:v>
                      </c:pt>
                      <c:pt idx="71">
                        <c:v>9.81</c:v>
                      </c:pt>
                      <c:pt idx="72">
                        <c:v>9.92</c:v>
                      </c:pt>
                      <c:pt idx="73">
                        <c:v>10.029999999999999</c:v>
                      </c:pt>
                      <c:pt idx="74">
                        <c:v>10.14</c:v>
                      </c:pt>
                      <c:pt idx="75">
                        <c:v>10.25</c:v>
                      </c:pt>
                      <c:pt idx="76">
                        <c:v>10.36</c:v>
                      </c:pt>
                      <c:pt idx="77">
                        <c:v>10.47</c:v>
                      </c:pt>
                      <c:pt idx="78">
                        <c:v>10.58</c:v>
                      </c:pt>
                      <c:pt idx="79">
                        <c:v>10.69</c:v>
                      </c:pt>
                      <c:pt idx="80">
                        <c:v>10.8</c:v>
                      </c:pt>
                      <c:pt idx="81">
                        <c:v>10.91</c:v>
                      </c:pt>
                      <c:pt idx="82">
                        <c:v>11.02</c:v>
                      </c:pt>
                      <c:pt idx="83">
                        <c:v>11.13</c:v>
                      </c:pt>
                      <c:pt idx="84">
                        <c:v>11.24</c:v>
                      </c:pt>
                      <c:pt idx="85">
                        <c:v>11.35</c:v>
                      </c:pt>
                      <c:pt idx="86">
                        <c:v>11.46</c:v>
                      </c:pt>
                      <c:pt idx="87">
                        <c:v>11.57</c:v>
                      </c:pt>
                      <c:pt idx="88">
                        <c:v>11.68</c:v>
                      </c:pt>
                      <c:pt idx="89">
                        <c:v>11.79</c:v>
                      </c:pt>
                      <c:pt idx="90">
                        <c:v>11.9</c:v>
                      </c:pt>
                      <c:pt idx="91">
                        <c:v>12.01</c:v>
                      </c:pt>
                      <c:pt idx="92">
                        <c:v>12.12</c:v>
                      </c:pt>
                      <c:pt idx="93">
                        <c:v>12.23</c:v>
                      </c:pt>
                      <c:pt idx="94">
                        <c:v>12.34</c:v>
                      </c:pt>
                      <c:pt idx="95">
                        <c:v>12.45</c:v>
                      </c:pt>
                      <c:pt idx="96">
                        <c:v>12.56</c:v>
                      </c:pt>
                      <c:pt idx="97">
                        <c:v>12.67</c:v>
                      </c:pt>
                      <c:pt idx="98">
                        <c:v>12.78</c:v>
                      </c:pt>
                      <c:pt idx="99">
                        <c:v>12.89</c:v>
                      </c:pt>
                      <c:pt idx="100">
                        <c:v>13</c:v>
                      </c:pt>
                      <c:pt idx="101">
                        <c:v>13.11</c:v>
                      </c:pt>
                      <c:pt idx="102">
                        <c:v>13.22</c:v>
                      </c:pt>
                      <c:pt idx="103">
                        <c:v>13.33</c:v>
                      </c:pt>
                      <c:pt idx="104">
                        <c:v>13.44</c:v>
                      </c:pt>
                      <c:pt idx="105">
                        <c:v>13.55</c:v>
                      </c:pt>
                      <c:pt idx="106">
                        <c:v>13.66</c:v>
                      </c:pt>
                      <c:pt idx="107">
                        <c:v>13.77</c:v>
                      </c:pt>
                      <c:pt idx="108">
                        <c:v>13.88</c:v>
                      </c:pt>
                      <c:pt idx="109">
                        <c:v>13.99</c:v>
                      </c:pt>
                      <c:pt idx="110">
                        <c:v>14.1</c:v>
                      </c:pt>
                      <c:pt idx="111">
                        <c:v>14.21</c:v>
                      </c:pt>
                      <c:pt idx="112">
                        <c:v>14.32</c:v>
                      </c:pt>
                      <c:pt idx="113">
                        <c:v>14.43</c:v>
                      </c:pt>
                      <c:pt idx="114">
                        <c:v>14.54</c:v>
                      </c:pt>
                      <c:pt idx="115">
                        <c:v>14.65</c:v>
                      </c:pt>
                      <c:pt idx="116">
                        <c:v>14.76</c:v>
                      </c:pt>
                      <c:pt idx="117">
                        <c:v>14.87</c:v>
                      </c:pt>
                      <c:pt idx="118">
                        <c:v>14.98</c:v>
                      </c:pt>
                      <c:pt idx="119">
                        <c:v>15.09</c:v>
                      </c:pt>
                      <c:pt idx="120">
                        <c:v>15.2</c:v>
                      </c:pt>
                      <c:pt idx="121">
                        <c:v>15.31</c:v>
                      </c:pt>
                      <c:pt idx="122">
                        <c:v>15.42</c:v>
                      </c:pt>
                      <c:pt idx="123">
                        <c:v>15.53</c:v>
                      </c:pt>
                      <c:pt idx="124">
                        <c:v>15.64</c:v>
                      </c:pt>
                      <c:pt idx="125">
                        <c:v>15.75</c:v>
                      </c:pt>
                      <c:pt idx="126">
                        <c:v>15.86</c:v>
                      </c:pt>
                      <c:pt idx="127">
                        <c:v>15.97</c:v>
                      </c:pt>
                      <c:pt idx="128">
                        <c:v>16.079999999999998</c:v>
                      </c:pt>
                      <c:pt idx="129">
                        <c:v>16.190000000000001</c:v>
                      </c:pt>
                      <c:pt idx="130">
                        <c:v>16.3</c:v>
                      </c:pt>
                      <c:pt idx="131">
                        <c:v>16.41</c:v>
                      </c:pt>
                      <c:pt idx="132">
                        <c:v>16.52</c:v>
                      </c:pt>
                      <c:pt idx="133">
                        <c:v>16.63</c:v>
                      </c:pt>
                      <c:pt idx="134">
                        <c:v>16.739999999999998</c:v>
                      </c:pt>
                      <c:pt idx="135">
                        <c:v>16.850000000000001</c:v>
                      </c:pt>
                      <c:pt idx="136">
                        <c:v>16.96</c:v>
                      </c:pt>
                      <c:pt idx="137">
                        <c:v>17.07</c:v>
                      </c:pt>
                      <c:pt idx="138">
                        <c:v>17.18</c:v>
                      </c:pt>
                      <c:pt idx="139">
                        <c:v>17.29</c:v>
                      </c:pt>
                      <c:pt idx="140">
                        <c:v>17.399999999999999</c:v>
                      </c:pt>
                      <c:pt idx="141">
                        <c:v>17.510000000000002</c:v>
                      </c:pt>
                      <c:pt idx="142">
                        <c:v>17.62</c:v>
                      </c:pt>
                      <c:pt idx="143">
                        <c:v>17.73</c:v>
                      </c:pt>
                      <c:pt idx="144">
                        <c:v>17.84</c:v>
                      </c:pt>
                      <c:pt idx="145">
                        <c:v>17.95</c:v>
                      </c:pt>
                      <c:pt idx="146">
                        <c:v>18.059999999999999</c:v>
                      </c:pt>
                      <c:pt idx="147">
                        <c:v>18.170000000000002</c:v>
                      </c:pt>
                      <c:pt idx="148">
                        <c:v>18.28</c:v>
                      </c:pt>
                      <c:pt idx="149">
                        <c:v>18.39</c:v>
                      </c:pt>
                      <c:pt idx="150">
                        <c:v>18.5</c:v>
                      </c:pt>
                      <c:pt idx="151">
                        <c:v>18.61</c:v>
                      </c:pt>
                      <c:pt idx="152">
                        <c:v>18.72</c:v>
                      </c:pt>
                      <c:pt idx="153">
                        <c:v>18.829999999999998</c:v>
                      </c:pt>
                      <c:pt idx="154">
                        <c:v>18.940000000000001</c:v>
                      </c:pt>
                      <c:pt idx="155">
                        <c:v>19.05</c:v>
                      </c:pt>
                      <c:pt idx="156">
                        <c:v>19.16</c:v>
                      </c:pt>
                      <c:pt idx="157">
                        <c:v>19.27</c:v>
                      </c:pt>
                      <c:pt idx="158">
                        <c:v>19.38</c:v>
                      </c:pt>
                      <c:pt idx="159">
                        <c:v>19.489999999999998</c:v>
                      </c:pt>
                      <c:pt idx="160">
                        <c:v>19.600000000000001</c:v>
                      </c:pt>
                      <c:pt idx="161">
                        <c:v>19.71</c:v>
                      </c:pt>
                      <c:pt idx="162">
                        <c:v>19.82</c:v>
                      </c:pt>
                      <c:pt idx="163">
                        <c:v>19.93</c:v>
                      </c:pt>
                      <c:pt idx="164">
                        <c:v>20.04</c:v>
                      </c:pt>
                      <c:pt idx="165">
                        <c:v>20.149999999999999</c:v>
                      </c:pt>
                      <c:pt idx="166">
                        <c:v>20.260000000000002</c:v>
                      </c:pt>
                      <c:pt idx="167">
                        <c:v>20.37</c:v>
                      </c:pt>
                      <c:pt idx="168">
                        <c:v>20.48</c:v>
                      </c:pt>
                      <c:pt idx="169">
                        <c:v>20.59</c:v>
                      </c:pt>
                      <c:pt idx="170">
                        <c:v>20.7</c:v>
                      </c:pt>
                      <c:pt idx="171">
                        <c:v>20.81</c:v>
                      </c:pt>
                      <c:pt idx="172">
                        <c:v>20.92</c:v>
                      </c:pt>
                      <c:pt idx="173">
                        <c:v>21.03</c:v>
                      </c:pt>
                      <c:pt idx="174">
                        <c:v>21.14</c:v>
                      </c:pt>
                      <c:pt idx="175">
                        <c:v>21.25</c:v>
                      </c:pt>
                      <c:pt idx="176">
                        <c:v>21.36</c:v>
                      </c:pt>
                      <c:pt idx="177">
                        <c:v>21.47</c:v>
                      </c:pt>
                      <c:pt idx="178">
                        <c:v>21.58</c:v>
                      </c:pt>
                      <c:pt idx="179">
                        <c:v>21.69</c:v>
                      </c:pt>
                      <c:pt idx="180">
                        <c:v>21.8</c:v>
                      </c:pt>
                      <c:pt idx="181">
                        <c:v>21.91</c:v>
                      </c:pt>
                      <c:pt idx="182">
                        <c:v>22.02</c:v>
                      </c:pt>
                      <c:pt idx="183">
                        <c:v>22.13</c:v>
                      </c:pt>
                      <c:pt idx="184">
                        <c:v>22.24</c:v>
                      </c:pt>
                      <c:pt idx="185">
                        <c:v>22.35</c:v>
                      </c:pt>
                      <c:pt idx="186">
                        <c:v>22.46</c:v>
                      </c:pt>
                      <c:pt idx="187">
                        <c:v>22.57</c:v>
                      </c:pt>
                      <c:pt idx="188">
                        <c:v>22.68</c:v>
                      </c:pt>
                      <c:pt idx="189">
                        <c:v>22.79</c:v>
                      </c:pt>
                      <c:pt idx="190">
                        <c:v>22.9</c:v>
                      </c:pt>
                      <c:pt idx="191">
                        <c:v>23.01</c:v>
                      </c:pt>
                      <c:pt idx="192">
                        <c:v>23.12</c:v>
                      </c:pt>
                      <c:pt idx="193">
                        <c:v>23.23</c:v>
                      </c:pt>
                      <c:pt idx="194">
                        <c:v>23.34</c:v>
                      </c:pt>
                      <c:pt idx="195">
                        <c:v>23.45</c:v>
                      </c:pt>
                      <c:pt idx="196">
                        <c:v>23.56</c:v>
                      </c:pt>
                      <c:pt idx="197">
                        <c:v>23.67</c:v>
                      </c:pt>
                      <c:pt idx="198">
                        <c:v>23.78</c:v>
                      </c:pt>
                      <c:pt idx="199">
                        <c:v>23.89</c:v>
                      </c:pt>
                      <c:pt idx="200">
                        <c:v>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CLvsLO!$L$5:$L$205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306-40B9-83C9-78DC39DB0DBD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24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2"/>
      </c:valAx>
      <c:valAx>
        <c:axId val="114783744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6039883032108585"/>
          <c:y val="0.5905333187518228"/>
          <c:w val="0.22318129805043338"/>
          <c:h val="0.20951188393117526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175372</xdr:colOff>
      <xdr:row>1</xdr:row>
      <xdr:rowOff>180975</xdr:rowOff>
    </xdr:from>
    <xdr:to>
      <xdr:col>5</xdr:col>
      <xdr:colOff>711753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6</xdr:col>
      <xdr:colOff>8021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600075</xdr:colOff>
      <xdr:row>2</xdr:row>
      <xdr:rowOff>38100</xdr:rowOff>
    </xdr:from>
    <xdr:to>
      <xdr:col>21</xdr:col>
      <xdr:colOff>4101</xdr:colOff>
      <xdr:row>16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81</xdr:row>
      <xdr:rowOff>0</xdr:rowOff>
    </xdr:from>
    <xdr:to>
      <xdr:col>5</xdr:col>
      <xdr:colOff>726881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571500</xdr:colOff>
      <xdr:row>81</xdr:row>
      <xdr:rowOff>0</xdr:rowOff>
    </xdr:from>
    <xdr:to>
      <xdr:col>13</xdr:col>
      <xdr:colOff>31556</xdr:colOff>
      <xdr:row>81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188819</xdr:colOff>
      <xdr:row>148</xdr:row>
      <xdr:rowOff>81243</xdr:rowOff>
    </xdr:from>
    <xdr:to>
      <xdr:col>5</xdr:col>
      <xdr:colOff>724639</xdr:colOff>
      <xdr:row>162</xdr:row>
      <xdr:rowOff>157443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175372</xdr:colOff>
      <xdr:row>65</xdr:row>
      <xdr:rowOff>171450</xdr:rowOff>
    </xdr:from>
    <xdr:to>
      <xdr:col>5</xdr:col>
      <xdr:colOff>711753</xdr:colOff>
      <xdr:row>80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558</xdr:colOff>
      <xdr:row>66</xdr:row>
      <xdr:rowOff>0</xdr:rowOff>
    </xdr:from>
    <xdr:to>
      <xdr:col>13</xdr:col>
      <xdr:colOff>65732</xdr:colOff>
      <xdr:row>80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152400</xdr:colOff>
      <xdr:row>49</xdr:row>
      <xdr:rowOff>160999</xdr:rowOff>
    </xdr:from>
    <xdr:to>
      <xdr:col>5</xdr:col>
      <xdr:colOff>688220</xdr:colOff>
      <xdr:row>64</xdr:row>
      <xdr:rowOff>80317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585107</xdr:colOff>
      <xdr:row>17</xdr:row>
      <xdr:rowOff>137432</xdr:rowOff>
    </xdr:from>
    <xdr:to>
      <xdr:col>20</xdr:col>
      <xdr:colOff>594251</xdr:colOff>
      <xdr:row>32</xdr:row>
      <xdr:rowOff>23132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505946</xdr:colOff>
      <xdr:row>148</xdr:row>
      <xdr:rowOff>76200</xdr:rowOff>
    </xdr:from>
    <xdr:to>
      <xdr:col>12</xdr:col>
      <xdr:colOff>593531</xdr:colOff>
      <xdr:row>162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190500</xdr:colOff>
      <xdr:row>17</xdr:row>
      <xdr:rowOff>95250</xdr:rowOff>
    </xdr:from>
    <xdr:to>
      <xdr:col>5</xdr:col>
      <xdr:colOff>726881</xdr:colOff>
      <xdr:row>31</xdr:row>
      <xdr:rowOff>171450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152400</xdr:colOff>
      <xdr:row>98</xdr:row>
      <xdr:rowOff>171450</xdr:rowOff>
    </xdr:from>
    <xdr:to>
      <xdr:col>5</xdr:col>
      <xdr:colOff>688781</xdr:colOff>
      <xdr:row>113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552450</xdr:colOff>
      <xdr:row>99</xdr:row>
      <xdr:rowOff>0</xdr:rowOff>
    </xdr:from>
    <xdr:to>
      <xdr:col>13</xdr:col>
      <xdr:colOff>34918</xdr:colOff>
      <xdr:row>113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9525</xdr:colOff>
      <xdr:row>17</xdr:row>
      <xdr:rowOff>95249</xdr:rowOff>
    </xdr:from>
    <xdr:to>
      <xdr:col>13</xdr:col>
      <xdr:colOff>74699</xdr:colOff>
      <xdr:row>31</xdr:row>
      <xdr:rowOff>171449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13607</xdr:colOff>
      <xdr:row>33</xdr:row>
      <xdr:rowOff>176892</xdr:rowOff>
    </xdr:from>
    <xdr:to>
      <xdr:col>13</xdr:col>
      <xdr:colOff>54428</xdr:colOff>
      <xdr:row>49</xdr:row>
      <xdr:rowOff>27213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582705</xdr:colOff>
      <xdr:row>49</xdr:row>
      <xdr:rowOff>190499</xdr:rowOff>
    </xdr:from>
    <xdr:to>
      <xdr:col>13</xdr:col>
      <xdr:colOff>65173</xdr:colOff>
      <xdr:row>64</xdr:row>
      <xdr:rowOff>109817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605117</xdr:colOff>
      <xdr:row>99</xdr:row>
      <xdr:rowOff>0</xdr:rowOff>
    </xdr:from>
    <xdr:to>
      <xdr:col>21</xdr:col>
      <xdr:colOff>9143</xdr:colOff>
      <xdr:row>113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5</xdr:col>
      <xdr:colOff>738654</xdr:colOff>
      <xdr:row>146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24279</xdr:colOff>
      <xdr:row>146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5</xdr:col>
      <xdr:colOff>738654</xdr:colOff>
      <xdr:row>130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24279</xdr:colOff>
      <xdr:row>130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131</xdr:row>
      <xdr:rowOff>161925</xdr:rowOff>
    </xdr:from>
    <xdr:to>
      <xdr:col>6</xdr:col>
      <xdr:colOff>5782</xdr:colOff>
      <xdr:row>146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131</xdr:row>
      <xdr:rowOff>152400</xdr:rowOff>
    </xdr:from>
    <xdr:to>
      <xdr:col>13</xdr:col>
      <xdr:colOff>44443</xdr:colOff>
      <xdr:row>146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115</xdr:row>
      <xdr:rowOff>161925</xdr:rowOff>
    </xdr:from>
    <xdr:to>
      <xdr:col>6</xdr:col>
      <xdr:colOff>5782</xdr:colOff>
      <xdr:row>130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115</xdr:row>
      <xdr:rowOff>152400</xdr:rowOff>
    </xdr:from>
    <xdr:to>
      <xdr:col>13</xdr:col>
      <xdr:colOff>44443</xdr:colOff>
      <xdr:row>130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22</xdr:col>
      <xdr:colOff>0</xdr:colOff>
      <xdr:row>1</xdr:row>
      <xdr:rowOff>122462</xdr:rowOff>
    </xdr:from>
    <xdr:to>
      <xdr:col>29</xdr:col>
      <xdr:colOff>345321</xdr:colOff>
      <xdr:row>16</xdr:row>
      <xdr:rowOff>8162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31</xdr:col>
      <xdr:colOff>9524</xdr:colOff>
      <xdr:row>1</xdr:row>
      <xdr:rowOff>28575</xdr:rowOff>
    </xdr:from>
    <xdr:to>
      <xdr:col>38</xdr:col>
      <xdr:colOff>354844</xdr:colOff>
      <xdr:row>15</xdr:row>
      <xdr:rowOff>104775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22</xdr:col>
      <xdr:colOff>40822</xdr:colOff>
      <xdr:row>17</xdr:row>
      <xdr:rowOff>180975</xdr:rowOff>
    </xdr:from>
    <xdr:to>
      <xdr:col>29</xdr:col>
      <xdr:colOff>386143</xdr:colOff>
      <xdr:row>32</xdr:row>
      <xdr:rowOff>66675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30</xdr:col>
      <xdr:colOff>567016</xdr:colOff>
      <xdr:row>17</xdr:row>
      <xdr:rowOff>57150</xdr:rowOff>
    </xdr:from>
    <xdr:to>
      <xdr:col>38</xdr:col>
      <xdr:colOff>307219</xdr:colOff>
      <xdr:row>31</xdr:row>
      <xdr:rowOff>133350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204508</xdr:colOff>
      <xdr:row>82</xdr:row>
      <xdr:rowOff>38100</xdr:rowOff>
    </xdr:from>
    <xdr:to>
      <xdr:col>6</xdr:col>
      <xdr:colOff>740</xdr:colOff>
      <xdr:row>96</xdr:row>
      <xdr:rowOff>114300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547688</xdr:colOff>
      <xdr:row>81</xdr:row>
      <xdr:rowOff>144476</xdr:rowOff>
    </xdr:from>
    <xdr:to>
      <xdr:col>13</xdr:col>
      <xdr:colOff>30156</xdr:colOff>
      <xdr:row>96</xdr:row>
      <xdr:rowOff>30176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586119</xdr:colOff>
      <xdr:row>81</xdr:row>
      <xdr:rowOff>174891</xdr:rowOff>
    </xdr:from>
    <xdr:to>
      <xdr:col>20</xdr:col>
      <xdr:colOff>595263</xdr:colOff>
      <xdr:row>96</xdr:row>
      <xdr:rowOff>60591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393446</xdr:colOff>
      <xdr:row>82</xdr:row>
      <xdr:rowOff>7845</xdr:rowOff>
    </xdr:from>
    <xdr:to>
      <xdr:col>29</xdr:col>
      <xdr:colOff>133649</xdr:colOff>
      <xdr:row>96</xdr:row>
      <xdr:rowOff>84045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571500</xdr:colOff>
      <xdr:row>1</xdr:row>
      <xdr:rowOff>168275</xdr:rowOff>
    </xdr:from>
    <xdr:to>
      <xdr:col>13</xdr:col>
      <xdr:colOff>34731</xdr:colOff>
      <xdr:row>16</xdr:row>
      <xdr:rowOff>53975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E981AFA3-3181-4A1B-BD2F-DBC863F6C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581025</xdr:colOff>
      <xdr:row>34</xdr:row>
      <xdr:rowOff>9525</xdr:rowOff>
    </xdr:from>
    <xdr:to>
      <xdr:col>20</xdr:col>
      <xdr:colOff>584006</xdr:colOff>
      <xdr:row>48</xdr:row>
      <xdr:rowOff>85725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8322E7-1AF5-407F-BB7B-40D47F8DC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0</xdr:colOff>
      <xdr:row>34</xdr:row>
      <xdr:rowOff>0</xdr:rowOff>
    </xdr:from>
    <xdr:to>
      <xdr:col>29</xdr:col>
      <xdr:colOff>317306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FA676911-0AD1-418A-9B57-86F6AAC72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0000-000003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0000-000009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18" xr16:uid="{00000000-0016-0000-00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17" xr16:uid="{00000000-0016-0000-0000-00000D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16" xr16:uid="{00000000-0016-0000-0000-00000A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3" xr16:uid="{00000000-0016-0000-0000-000006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0000-00000E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4" xr16:uid="{00000000-0016-0000-0000-000005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0000-000004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0000-00000C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0000-000000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0000-000008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0000-000002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0000-000007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0000-00000B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1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0F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03"/>
  <sheetViews>
    <sheetView topLeftCell="E11" zoomScale="145" zoomScaleNormal="145" workbookViewId="0">
      <selection activeCell="G27" sqref="G27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7109375" style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ht="12" customHeigh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5:15" s="4" customFormat="1" x14ac:dyDescent="0.25"/>
    <row r="82" spans="15:15" s="4" customFormat="1" x14ac:dyDescent="0.25"/>
    <row r="83" spans="15:15" s="4" customFormat="1" x14ac:dyDescent="0.25"/>
    <row r="84" spans="15:15" s="4" customFormat="1" x14ac:dyDescent="0.25"/>
    <row r="85" spans="15:15" s="4" customFormat="1" x14ac:dyDescent="0.25"/>
    <row r="86" spans="15:15" s="4" customFormat="1" x14ac:dyDescent="0.25"/>
    <row r="87" spans="15:15" s="4" customFormat="1" x14ac:dyDescent="0.25"/>
    <row r="88" spans="15:15" s="4" customFormat="1" x14ac:dyDescent="0.25"/>
    <row r="89" spans="15:15" s="4" customFormat="1" x14ac:dyDescent="0.25"/>
    <row r="90" spans="15:15" s="4" customFormat="1" x14ac:dyDescent="0.25">
      <c r="O90" s="33"/>
    </row>
    <row r="91" spans="15:15" s="4" customFormat="1" x14ac:dyDescent="0.25"/>
    <row r="92" spans="15:15" s="4" customFormat="1" x14ac:dyDescent="0.25"/>
    <row r="93" spans="15:15" s="4" customFormat="1" x14ac:dyDescent="0.25"/>
    <row r="94" spans="15:15" s="4" customFormat="1" x14ac:dyDescent="0.25"/>
    <row r="95" spans="15:15" s="4" customFormat="1" x14ac:dyDescent="0.25"/>
    <row r="96" spans="15:15" s="4" customFormat="1" x14ac:dyDescent="0.25"/>
    <row r="97" spans="10:10" s="4" customFormat="1" x14ac:dyDescent="0.25"/>
    <row r="98" spans="10:10" s="4" customFormat="1" x14ac:dyDescent="0.25">
      <c r="J98" s="34"/>
    </row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/>
    <row r="113" spans="10:19" s="4" customFormat="1" x14ac:dyDescent="0.25"/>
    <row r="114" spans="10:19" s="4" customFormat="1" x14ac:dyDescent="0.25"/>
    <row r="115" spans="10:19" s="4" customFormat="1" x14ac:dyDescent="0.25">
      <c r="J115" s="34"/>
    </row>
    <row r="116" spans="10:19" s="4" customFormat="1" x14ac:dyDescent="0.25"/>
    <row r="117" spans="10:19" s="4" customFormat="1" x14ac:dyDescent="0.25"/>
    <row r="118" spans="10:19" s="4" customFormat="1" x14ac:dyDescent="0.25"/>
    <row r="119" spans="10:19" s="4" customFormat="1" x14ac:dyDescent="0.25"/>
    <row r="120" spans="10:19" s="4" customFormat="1" x14ac:dyDescent="0.25"/>
    <row r="121" spans="10:19" s="4" customFormat="1" x14ac:dyDescent="0.25">
      <c r="O121" s="23"/>
      <c r="P121" s="21"/>
      <c r="Q121" s="21"/>
      <c r="R121" s="21"/>
      <c r="S121" s="21"/>
    </row>
    <row r="122" spans="10:19" s="4" customFormat="1" x14ac:dyDescent="0.25"/>
    <row r="123" spans="10:19" s="4" customFormat="1" x14ac:dyDescent="0.25"/>
    <row r="124" spans="10:19" s="4" customFormat="1" x14ac:dyDescent="0.25">
      <c r="O124" s="4" t="s">
        <v>188</v>
      </c>
    </row>
    <row r="125" spans="10:19" s="4" customFormat="1" x14ac:dyDescent="0.25"/>
    <row r="126" spans="10:19" s="4" customFormat="1" x14ac:dyDescent="0.25"/>
    <row r="127" spans="10:19" s="4" customFormat="1" x14ac:dyDescent="0.25"/>
    <row r="128" spans="10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/>
    <row r="132" spans="15:15" s="4" customFormat="1" x14ac:dyDescent="0.25"/>
    <row r="133" spans="15:15" s="4" customFormat="1" x14ac:dyDescent="0.25"/>
    <row r="134" spans="15:15" s="4" customFormat="1" x14ac:dyDescent="0.25">
      <c r="O134" s="49"/>
    </row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>
      <c r="O138" s="4" t="s">
        <v>189</v>
      </c>
    </row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x14ac:dyDescent="0.25"/>
    <row r="164" spans="1:38" s="4" customFormat="1" x14ac:dyDescent="0.25"/>
    <row r="165" spans="1:38" s="4" customFormat="1" x14ac:dyDescent="0.25"/>
    <row r="166" spans="1:38" s="4" customFormat="1" ht="15.75" thickBot="1" x14ac:dyDescent="0.3">
      <c r="A166" s="49"/>
      <c r="B166" s="49"/>
      <c r="C166" s="49"/>
      <c r="D166" s="52" t="s">
        <v>190</v>
      </c>
      <c r="E166" s="49"/>
      <c r="F166" s="49"/>
      <c r="G166" s="49"/>
      <c r="X166" s="49"/>
      <c r="Y166" s="49"/>
      <c r="Z166" s="49"/>
      <c r="AA166" s="52" t="s">
        <v>178</v>
      </c>
      <c r="AB166" s="49"/>
      <c r="AC166" s="49"/>
      <c r="AD166" s="49"/>
      <c r="AE166" s="53"/>
      <c r="AF166" s="49"/>
      <c r="AG166" s="49"/>
      <c r="AH166" s="49"/>
      <c r="AI166" s="52" t="s">
        <v>179</v>
      </c>
      <c r="AJ166" s="49"/>
      <c r="AK166" s="49"/>
    </row>
    <row r="167" spans="1:38" s="4" customFormat="1" ht="25.5" thickTop="1" thickBot="1" x14ac:dyDescent="0.3">
      <c r="A167" s="63" t="s">
        <v>165</v>
      </c>
      <c r="B167" s="64" t="s">
        <v>166</v>
      </c>
      <c r="C167" s="64" t="s">
        <v>167</v>
      </c>
      <c r="D167" s="64" t="s">
        <v>168</v>
      </c>
      <c r="E167" s="64" t="s">
        <v>169</v>
      </c>
      <c r="F167" s="64" t="s">
        <v>170</v>
      </c>
      <c r="G167" s="65" t="s">
        <v>171</v>
      </c>
      <c r="X167" s="54" t="s">
        <v>165</v>
      </c>
      <c r="Y167" s="55" t="s">
        <v>166</v>
      </c>
      <c r="Z167" s="55" t="s">
        <v>167</v>
      </c>
      <c r="AA167" s="55" t="s">
        <v>168</v>
      </c>
      <c r="AB167" s="55" t="s">
        <v>169</v>
      </c>
      <c r="AC167" s="55" t="s">
        <v>170</v>
      </c>
      <c r="AD167" s="56" t="s">
        <v>171</v>
      </c>
      <c r="AE167" s="53"/>
      <c r="AF167" s="54" t="s">
        <v>165</v>
      </c>
      <c r="AG167" s="55" t="s">
        <v>166</v>
      </c>
      <c r="AH167" s="55" t="s">
        <v>167</v>
      </c>
      <c r="AI167" s="55" t="s">
        <v>168</v>
      </c>
      <c r="AJ167" s="55" t="s">
        <v>169</v>
      </c>
      <c r="AK167" s="55" t="s">
        <v>170</v>
      </c>
      <c r="AL167" s="56" t="s">
        <v>171</v>
      </c>
    </row>
    <row r="168" spans="1:38" s="4" customFormat="1" ht="16.5" thickTop="1" thickBot="1" x14ac:dyDescent="0.3">
      <c r="A168" s="66" t="s">
        <v>172</v>
      </c>
      <c r="B168" s="67" t="str">
        <f>TEXT(Y168,"#")&amp;" ("&amp;TEXT(AG168,"#"&amp;")")</f>
        <v>20 (16)</v>
      </c>
      <c r="C168" s="68" t="s">
        <v>173</v>
      </c>
      <c r="D168" s="67" t="str">
        <f t="shared" ref="D168:G172" si="0">TEXT(AA168,"#")&amp;" ("&amp;TEXT(AI168,"#"&amp;")")</f>
        <v>28 (36)</v>
      </c>
      <c r="E168" s="67" t="str">
        <f t="shared" si="0"/>
        <v>13 (12)</v>
      </c>
      <c r="F168" s="67" t="str">
        <f t="shared" si="0"/>
        <v>38 (41)</v>
      </c>
      <c r="G168" s="67" t="str">
        <f t="shared" si="0"/>
        <v>23 (16)</v>
      </c>
      <c r="X168" s="57" t="s">
        <v>172</v>
      </c>
      <c r="Y168" s="58">
        <f>'5Rx0L'!H7</f>
        <v>20.420105184210524</v>
      </c>
      <c r="Z168" s="58" t="s">
        <v>173</v>
      </c>
      <c r="AA168" s="58">
        <f>'5Rx5L'!H7</f>
        <v>28.237854736842102</v>
      </c>
      <c r="AB168" s="58">
        <f>'5Rx5L'!H31</f>
        <v>13.319764210526316</v>
      </c>
      <c r="AC168" s="58">
        <f>'5Rx5L'!H55</f>
        <v>37.675495736842109</v>
      </c>
      <c r="AD168" s="59">
        <f>'5Rx5L'!H79</f>
        <v>22.735531473684215</v>
      </c>
      <c r="AE168" s="53"/>
      <c r="AF168" s="57" t="s">
        <v>172</v>
      </c>
      <c r="AG168" s="58">
        <f>'5Rx0L'!P7</f>
        <v>15.830697698947368</v>
      </c>
      <c r="AH168" s="58" t="s">
        <v>173</v>
      </c>
      <c r="AI168" s="58">
        <f>'5Rx5L'!P7</f>
        <v>36.210708105263151</v>
      </c>
      <c r="AJ168" s="58">
        <f>'5Rx5L'!P31</f>
        <v>11.770217021052632</v>
      </c>
      <c r="AK168" s="58">
        <f>'5Rx5L'!P55</f>
        <v>40.553055631578957</v>
      </c>
      <c r="AL168" s="59">
        <f>'5Rx5L'!P79</f>
        <v>15.782888289473686</v>
      </c>
    </row>
    <row r="169" spans="1:38" s="4" customFormat="1" ht="15.75" thickBot="1" x14ac:dyDescent="0.3">
      <c r="A169" s="66" t="s">
        <v>174</v>
      </c>
      <c r="B169" s="67" t="str">
        <f>TEXT(Y169,"#")&amp;" ("&amp;TEXT(AG169,"#"&amp;")")</f>
        <v>66 (73)</v>
      </c>
      <c r="C169" s="67" t="str">
        <f>TEXT(Z169,"#")&amp;" ("&amp;TEXT(AH169,"#"&amp;")")</f>
        <v>53 (51)</v>
      </c>
      <c r="D169" s="67" t="str">
        <f t="shared" si="0"/>
        <v>69 (78)</v>
      </c>
      <c r="E169" s="67" t="str">
        <f t="shared" si="0"/>
        <v>60 (56)</v>
      </c>
      <c r="F169" s="67" t="str">
        <f t="shared" si="0"/>
        <v>70 (74)</v>
      </c>
      <c r="G169" s="67" t="str">
        <f t="shared" si="0"/>
        <v>59 (53)</v>
      </c>
      <c r="X169" s="57" t="s">
        <v>174</v>
      </c>
      <c r="Y169" s="58">
        <f>'5Rx0L'!H31</f>
        <v>65.936487999999997</v>
      </c>
      <c r="Z169" s="58">
        <f>'5Rx5L'!H103</f>
        <v>52.604516578947369</v>
      </c>
      <c r="AA169" s="58">
        <f>'2Rx2L'!G3</f>
        <v>69.13433001010101</v>
      </c>
      <c r="AB169" s="58">
        <f>'5Rx5L'!H151</f>
        <v>59.804232947368426</v>
      </c>
      <c r="AC169" s="58">
        <f>'5Rx5L'!H175</f>
        <v>70.256924368421039</v>
      </c>
      <c r="AD169" s="59">
        <f>'5Rx5L'!H199</f>
        <v>59.484274473684216</v>
      </c>
      <c r="AE169" s="53"/>
      <c r="AF169" s="57" t="s">
        <v>174</v>
      </c>
      <c r="AG169" s="58">
        <f>'5Rx0L'!P31</f>
        <v>73.023399000000012</v>
      </c>
      <c r="AH169" s="58">
        <f>'5Rx5L'!P103</f>
        <v>51.241624473684212</v>
      </c>
      <c r="AI169" s="58">
        <f>'2Rx2L'!O3</f>
        <v>78.019067555555495</v>
      </c>
      <c r="AJ169" s="58">
        <f>'5Rx5L'!P151</f>
        <v>55.942876368421047</v>
      </c>
      <c r="AK169" s="58">
        <f>'5Rx5L'!P175</f>
        <v>74.443796473684202</v>
      </c>
      <c r="AL169" s="59">
        <f>'5Rx5L'!P199</f>
        <v>53.307618789473679</v>
      </c>
    </row>
    <row r="170" spans="1:38" s="4" customFormat="1" ht="15.75" thickBot="1" x14ac:dyDescent="0.3">
      <c r="A170" s="66" t="s">
        <v>175</v>
      </c>
      <c r="B170" s="67" t="str">
        <f>TEXT(Y170,"#")&amp;" ("&amp;TEXT(AG170,"#"&amp;")")</f>
        <v>81 (93)</v>
      </c>
      <c r="C170" s="67" t="str">
        <f>TEXT(Z170,"#")&amp;" ("&amp;TEXT(AH170,"#"&amp;")")</f>
        <v>72 (81)</v>
      </c>
      <c r="D170" s="67" t="str">
        <f t="shared" si="0"/>
        <v>86 (105)</v>
      </c>
      <c r="E170" s="67" t="str">
        <f t="shared" si="0"/>
        <v>79 (89)</v>
      </c>
      <c r="F170" s="67" t="str">
        <f t="shared" si="0"/>
        <v>90 (103)</v>
      </c>
      <c r="G170" s="67" t="str">
        <f t="shared" si="0"/>
        <v>76 (86)</v>
      </c>
      <c r="X170" s="57" t="s">
        <v>175</v>
      </c>
      <c r="Y170" s="58">
        <f>'5Rx0L'!H55</f>
        <v>80.679410773684197</v>
      </c>
      <c r="Z170" s="58">
        <f>'5Rx5L'!H223</f>
        <v>71.521894947368423</v>
      </c>
      <c r="AA170" s="58">
        <f>'5Rx5L'!H247</f>
        <v>86.31518015789473</v>
      </c>
      <c r="AB170" s="58">
        <f>'5Rx5L'!H271</f>
        <v>79.494010578947382</v>
      </c>
      <c r="AC170" s="58">
        <f>'5Rx5L'!H295</f>
        <v>89.671738315789469</v>
      </c>
      <c r="AD170" s="59">
        <f>'5Rx5L'!H319</f>
        <v>76.367089736842104</v>
      </c>
      <c r="AE170" s="53"/>
      <c r="AF170" s="57" t="s">
        <v>175</v>
      </c>
      <c r="AG170" s="58">
        <f>'5Rx0L'!P55</f>
        <v>93.386467894736853</v>
      </c>
      <c r="AH170" s="58">
        <f>'5Rx5L'!P223</f>
        <v>81.249753842105264</v>
      </c>
      <c r="AI170" s="58">
        <f>'5Rx5L'!P247</f>
        <v>105.45425542105264</v>
      </c>
      <c r="AJ170" s="58">
        <f>'5Rx5L'!P271</f>
        <v>88.551718526315796</v>
      </c>
      <c r="AK170" s="58">
        <f>'5Rx5L'!P295</f>
        <v>103.34121636842106</v>
      </c>
      <c r="AL170" s="59">
        <f>'5Rx5L'!P319</f>
        <v>86.426876789473681</v>
      </c>
    </row>
    <row r="171" spans="1:38" s="4" customFormat="1" ht="15.75" thickBot="1" x14ac:dyDescent="0.3">
      <c r="A171" s="66" t="s">
        <v>176</v>
      </c>
      <c r="B171" s="67" t="str">
        <f>TEXT(Y171,"#")&amp;" ("&amp;TEXT(AG171,"#"&amp;")")</f>
        <v>121 (134)</v>
      </c>
      <c r="C171" s="67" t="str">
        <f>TEXT(Z171,"#")&amp;" ("&amp;TEXT(AH171,"#"&amp;")")</f>
        <v>120 (124)</v>
      </c>
      <c r="D171" s="67" t="str">
        <f t="shared" si="0"/>
        <v>125 (132)</v>
      </c>
      <c r="E171" s="67" t="str">
        <f t="shared" si="0"/>
        <v>118 (121)</v>
      </c>
      <c r="F171" s="67" t="str">
        <f t="shared" si="0"/>
        <v>128 (135)</v>
      </c>
      <c r="G171" s="67" t="str">
        <f t="shared" si="0"/>
        <v>121 (122)</v>
      </c>
      <c r="X171" s="57" t="s">
        <v>176</v>
      </c>
      <c r="Y171" s="58">
        <f>'5Rx0L'!H79</f>
        <v>121.35171578947367</v>
      </c>
      <c r="Z171" s="58">
        <f>'5Rx5L'!H343</f>
        <v>120.15724736842104</v>
      </c>
      <c r="AA171" s="58">
        <f>'5Rx5L'!H367</f>
        <v>125.1018455263158</v>
      </c>
      <c r="AB171" s="58">
        <f>'5Rx5L'!H391</f>
        <v>118.03538057894737</v>
      </c>
      <c r="AC171" s="58">
        <f>'5Rx5L'!H415</f>
        <v>128.07484463157897</v>
      </c>
      <c r="AD171" s="59">
        <f>'5Rx5L'!H439</f>
        <v>120.67749052631579</v>
      </c>
      <c r="AE171" s="53"/>
      <c r="AF171" s="57" t="s">
        <v>176</v>
      </c>
      <c r="AG171" s="58">
        <f>'5Rx0L'!P79</f>
        <v>133.85635984210526</v>
      </c>
      <c r="AH171" s="58">
        <f>'5Rx5L'!P343</f>
        <v>123.51885321052632</v>
      </c>
      <c r="AI171" s="58">
        <f>'5Rx5L'!P367</f>
        <v>132.48971873684212</v>
      </c>
      <c r="AJ171" s="58">
        <f>'5Rx5L'!P391</f>
        <v>120.90218194736842</v>
      </c>
      <c r="AK171" s="58">
        <f>'5Rx5L'!P415</f>
        <v>134.94023563157896</v>
      </c>
      <c r="AL171" s="59">
        <f>'5Rx5L'!P439</f>
        <v>122.22783378947371</v>
      </c>
    </row>
    <row r="172" spans="1:38" s="4" customFormat="1" ht="15.75" thickBot="1" x14ac:dyDescent="0.3">
      <c r="A172" s="69" t="s">
        <v>177</v>
      </c>
      <c r="B172" s="67" t="str">
        <f>TEXT(Y172,"#")&amp;" ("&amp;TEXT(AG172,"#"&amp;")")</f>
        <v>138 (153)</v>
      </c>
      <c r="C172" s="67" t="str">
        <f>TEXT(Z172,"#")&amp;" ("&amp;TEXT(AH172,"#"&amp;")")</f>
        <v>134 (142)</v>
      </c>
      <c r="D172" s="67" t="str">
        <f t="shared" si="0"/>
        <v>134 (150)</v>
      </c>
      <c r="E172" s="67" t="str">
        <f t="shared" si="0"/>
        <v>131 (143)</v>
      </c>
      <c r="F172" s="67" t="str">
        <f t="shared" si="0"/>
        <v>137 (149)</v>
      </c>
      <c r="G172" s="67" t="str">
        <f t="shared" si="0"/>
        <v>130 (144)</v>
      </c>
      <c r="X172" s="60" t="s">
        <v>177</v>
      </c>
      <c r="Y172" s="61">
        <f>'5Rx0L'!H103</f>
        <v>138.21201215789475</v>
      </c>
      <c r="Z172" s="61">
        <f>'5Rx5L'!H463</f>
        <v>134.00914399999999</v>
      </c>
      <c r="AA172" s="61">
        <f>'5Rx5L'!H487</f>
        <v>134.46242942105263</v>
      </c>
      <c r="AB172" s="61">
        <f>'5Rx5L'!H511</f>
        <v>131.09280531578946</v>
      </c>
      <c r="AC172" s="61">
        <f>'5Rx5L'!H535</f>
        <v>137.05062431578946</v>
      </c>
      <c r="AD172" s="62">
        <f>'5Rx5L'!H559</f>
        <v>129.6534464736842</v>
      </c>
      <c r="AE172" s="53"/>
      <c r="AF172" s="60" t="s">
        <v>177</v>
      </c>
      <c r="AG172" s="61">
        <f>'5Rx0L'!P103</f>
        <v>152.60179342105261</v>
      </c>
      <c r="AH172" s="61">
        <f>'5Rx5L'!P463</f>
        <v>142.38164873684212</v>
      </c>
      <c r="AI172" s="61">
        <f>'5Rx5L'!P487</f>
        <v>149.6961207894737</v>
      </c>
      <c r="AJ172" s="61">
        <f>'5Rx5L'!P511</f>
        <v>143.06373789473685</v>
      </c>
      <c r="AK172" s="61">
        <f>'5Rx5L'!P535</f>
        <v>149.24861978947371</v>
      </c>
      <c r="AL172" s="62">
        <f>'5Rx5L'!P559</f>
        <v>143.83843947368422</v>
      </c>
    </row>
    <row r="173" spans="1:38" s="4" customFormat="1" ht="15.75" thickTop="1" x14ac:dyDescent="0.25">
      <c r="A173" s="49"/>
      <c r="B173" s="49"/>
      <c r="C173" s="49"/>
      <c r="D173" s="49"/>
      <c r="E173" s="49"/>
      <c r="F173" s="49"/>
      <c r="G173" s="49"/>
      <c r="X173" s="49"/>
      <c r="Y173" s="49"/>
      <c r="Z173" s="49"/>
      <c r="AA173" s="49"/>
      <c r="AB173" s="49"/>
      <c r="AC173" s="49"/>
      <c r="AD173" s="49"/>
      <c r="AE173" s="53"/>
      <c r="AF173" s="49"/>
      <c r="AG173" s="49"/>
      <c r="AH173" s="49"/>
      <c r="AI173" s="49"/>
      <c r="AJ173" s="49"/>
      <c r="AK173" s="49"/>
      <c r="AL173" s="49"/>
    </row>
    <row r="174" spans="1:38" s="4" customFormat="1" x14ac:dyDescent="0.25">
      <c r="A174" s="49"/>
      <c r="B174" s="49"/>
      <c r="C174" s="49"/>
      <c r="D174" s="49"/>
      <c r="E174" s="49"/>
      <c r="F174" s="49"/>
      <c r="G174" s="49"/>
      <c r="X174" s="49"/>
      <c r="Y174" s="49"/>
      <c r="Z174" s="49"/>
      <c r="AA174" s="49"/>
      <c r="AB174" s="49"/>
      <c r="AC174" s="49"/>
      <c r="AD174" s="49"/>
      <c r="AE174" s="53"/>
      <c r="AF174" s="49"/>
      <c r="AG174" s="49"/>
      <c r="AH174" s="49"/>
      <c r="AI174" s="49"/>
      <c r="AJ174" s="49"/>
      <c r="AK174" s="49"/>
      <c r="AL174" s="49"/>
    </row>
    <row r="175" spans="1:38" s="4" customFormat="1" x14ac:dyDescent="0.25">
      <c r="A175" s="49"/>
      <c r="B175" s="49"/>
      <c r="C175" s="49"/>
      <c r="D175" s="49"/>
      <c r="E175" s="49"/>
      <c r="F175" s="49"/>
      <c r="G175" s="49"/>
      <c r="X175" s="49"/>
      <c r="Y175" s="49"/>
      <c r="Z175" s="49"/>
      <c r="AA175" s="49"/>
      <c r="AB175" s="49"/>
      <c r="AC175" s="49"/>
      <c r="AD175" s="49"/>
      <c r="AE175" s="53"/>
      <c r="AF175" s="49"/>
      <c r="AG175" s="49"/>
      <c r="AH175" s="49"/>
      <c r="AI175" s="49"/>
      <c r="AJ175" s="49"/>
      <c r="AK175" s="49"/>
      <c r="AL175" s="49"/>
    </row>
    <row r="176" spans="1:38" s="4" customFormat="1" ht="15.75" thickBot="1" x14ac:dyDescent="0.3">
      <c r="A176" s="49"/>
      <c r="B176" s="49"/>
      <c r="C176" s="49"/>
      <c r="D176" s="52" t="s">
        <v>191</v>
      </c>
      <c r="E176" s="49"/>
      <c r="F176" s="49"/>
      <c r="G176" s="49"/>
      <c r="X176" s="49"/>
      <c r="Y176" s="49"/>
      <c r="Z176" s="49"/>
      <c r="AA176" s="52" t="s">
        <v>186</v>
      </c>
      <c r="AB176" s="49"/>
      <c r="AC176" s="49"/>
      <c r="AD176" s="49"/>
      <c r="AE176" s="53"/>
      <c r="AF176" s="49"/>
      <c r="AG176" s="49"/>
      <c r="AH176" s="49"/>
      <c r="AI176" s="52" t="s">
        <v>187</v>
      </c>
      <c r="AJ176" s="49"/>
      <c r="AK176" s="49"/>
      <c r="AL176" s="49"/>
    </row>
    <row r="177" spans="1:38" s="4" customFormat="1" ht="25.5" thickTop="1" thickBot="1" x14ac:dyDescent="0.3">
      <c r="A177" s="63" t="s">
        <v>185</v>
      </c>
      <c r="B177" s="64" t="s">
        <v>166</v>
      </c>
      <c r="C177" s="64" t="s">
        <v>167</v>
      </c>
      <c r="D177" s="64" t="s">
        <v>168</v>
      </c>
      <c r="E177" s="64" t="s">
        <v>169</v>
      </c>
      <c r="F177" s="64" t="s">
        <v>170</v>
      </c>
      <c r="G177" s="65" t="s">
        <v>171</v>
      </c>
      <c r="X177" s="54" t="s">
        <v>185</v>
      </c>
      <c r="Y177" s="55" t="s">
        <v>166</v>
      </c>
      <c r="Z177" s="55" t="s">
        <v>167</v>
      </c>
      <c r="AA177" s="55" t="s">
        <v>168</v>
      </c>
      <c r="AB177" s="55" t="s">
        <v>169</v>
      </c>
      <c r="AC177" s="55" t="s">
        <v>170</v>
      </c>
      <c r="AD177" s="56" t="s">
        <v>171</v>
      </c>
      <c r="AE177" s="53"/>
      <c r="AF177" s="54" t="s">
        <v>185</v>
      </c>
      <c r="AG177" s="55" t="s">
        <v>166</v>
      </c>
      <c r="AH177" s="55" t="s">
        <v>167</v>
      </c>
      <c r="AI177" s="55" t="s">
        <v>168</v>
      </c>
      <c r="AJ177" s="55" t="s">
        <v>169</v>
      </c>
      <c r="AK177" s="55" t="s">
        <v>170</v>
      </c>
      <c r="AL177" s="56" t="s">
        <v>171</v>
      </c>
    </row>
    <row r="178" spans="1:38" s="4" customFormat="1" ht="16.5" thickTop="1" thickBot="1" x14ac:dyDescent="0.3">
      <c r="A178" s="66" t="s">
        <v>180</v>
      </c>
      <c r="B178" s="67" t="str">
        <f>TEXT(Y178,"#")&amp;" ("&amp;TEXT(AG178,"#"&amp;")")</f>
        <v>26 (17)</v>
      </c>
      <c r="C178" s="68" t="s">
        <v>173</v>
      </c>
      <c r="D178" s="67" t="str">
        <f t="shared" ref="D178:G182" si="1">TEXT(AA178,"#")&amp;" ("&amp;TEXT(AI178,"#"&amp;")")</f>
        <v>49 (55)</v>
      </c>
      <c r="E178" s="67" t="str">
        <f t="shared" si="1"/>
        <v>46 (49)</v>
      </c>
      <c r="F178" s="67" t="str">
        <f t="shared" si="1"/>
        <v>57 (58)</v>
      </c>
      <c r="G178" s="67" t="str">
        <f t="shared" si="1"/>
        <v>61 (62)</v>
      </c>
      <c r="X178" s="57" t="s">
        <v>180</v>
      </c>
      <c r="Y178" s="58">
        <f>'5Ix0L'!H7</f>
        <v>26.410247999999999</v>
      </c>
      <c r="Z178" s="58" t="s">
        <v>173</v>
      </c>
      <c r="AA178" s="58">
        <f>'5Ix5L'!H7</f>
        <v>49.191412999999997</v>
      </c>
      <c r="AB178" s="58">
        <f>'5Ix5L'!H31</f>
        <v>46.479711421052635</v>
      </c>
      <c r="AC178" s="58">
        <f>'5Ix5L'!H55</f>
        <v>57.413502000000001</v>
      </c>
      <c r="AD178" s="59">
        <f>'5Ix5L'!H79</f>
        <v>60.87844299999999</v>
      </c>
      <c r="AE178" s="53"/>
      <c r="AF178" s="57" t="s">
        <v>180</v>
      </c>
      <c r="AG178" s="58">
        <f>'5Ix0L'!P7</f>
        <v>16.950917236842105</v>
      </c>
      <c r="AH178" s="58" t="s">
        <v>173</v>
      </c>
      <c r="AI178" s="58">
        <f>'5Ix5L'!P7</f>
        <v>55.418095999999998</v>
      </c>
      <c r="AJ178" s="58">
        <f>'5Ix5L'!P31</f>
        <v>49.23383921052632</v>
      </c>
      <c r="AK178" s="58">
        <f>'5Ix5L'!P55</f>
        <v>58.216619052631586</v>
      </c>
      <c r="AL178" s="59">
        <f>'5Ix5L'!P79</f>
        <v>62.012081894736845</v>
      </c>
    </row>
    <row r="179" spans="1:38" s="4" customFormat="1" ht="15.75" thickBot="1" x14ac:dyDescent="0.3">
      <c r="A179" s="66" t="s">
        <v>181</v>
      </c>
      <c r="B179" s="67" t="str">
        <f>TEXT(Y179,"#")&amp;" ("&amp;TEXT(AG179,"#"&amp;")")</f>
        <v>56 (55)</v>
      </c>
      <c r="C179" s="67" t="str">
        <f>TEXT(Z179,"#")&amp;" ("&amp;TEXT(AH179,"#"&amp;")")</f>
        <v>69 (72)</v>
      </c>
      <c r="D179" s="67" t="str">
        <f t="shared" si="1"/>
        <v>57 (50)</v>
      </c>
      <c r="E179" s="67" t="str">
        <f t="shared" si="1"/>
        <v>64 (71)</v>
      </c>
      <c r="F179" s="67" t="str">
        <f t="shared" si="1"/>
        <v>50 (46)</v>
      </c>
      <c r="G179" s="67" t="str">
        <f t="shared" si="1"/>
        <v>67 (68)</v>
      </c>
      <c r="X179" s="57" t="s">
        <v>181</v>
      </c>
      <c r="Y179" s="58">
        <f>'5Ix0L'!H31</f>
        <v>56.399796157894741</v>
      </c>
      <c r="Z179" s="58">
        <f>'2Ix1L'!G3</f>
        <v>69.319551020202056</v>
      </c>
      <c r="AA179" s="58">
        <f>'5Ix5L'!H127</f>
        <v>57.166979210526307</v>
      </c>
      <c r="AB179" s="58">
        <f>'5Ix5L'!H151</f>
        <v>63.591845368421048</v>
      </c>
      <c r="AC179" s="58">
        <f>'5Ix5L'!H175</f>
        <v>49.682999789473691</v>
      </c>
      <c r="AD179" s="59">
        <f>'5Ix5L'!H199</f>
        <v>66.747538999999989</v>
      </c>
      <c r="AE179" s="53"/>
      <c r="AF179" s="57" t="s">
        <v>181</v>
      </c>
      <c r="AG179" s="58">
        <f>'5Ix0L'!P31</f>
        <v>54.720371684210534</v>
      </c>
      <c r="AH179" s="58">
        <f>'2Ix1L'!O3</f>
        <v>71.959673686868683</v>
      </c>
      <c r="AI179" s="58">
        <f>'5Ix5L'!P127</f>
        <v>50.495614842105262</v>
      </c>
      <c r="AJ179" s="58">
        <f>'5Ix5L'!P151</f>
        <v>70.878558947368418</v>
      </c>
      <c r="AK179" s="58">
        <f>'5Ix5L'!P175</f>
        <v>45.923598789473679</v>
      </c>
      <c r="AL179" s="59">
        <f>'5Ix5L'!P199</f>
        <v>67.747280105263144</v>
      </c>
    </row>
    <row r="180" spans="1:38" s="4" customFormat="1" ht="15.75" thickBot="1" x14ac:dyDescent="0.3">
      <c r="A180" s="66" t="s">
        <v>182</v>
      </c>
      <c r="B180" s="67" t="str">
        <f>TEXT(Y180,"#")&amp;" ("&amp;TEXT(AG180,"#"&amp;")")</f>
        <v>102 (95)</v>
      </c>
      <c r="C180" s="67" t="str">
        <f>TEXT(Z180,"#")&amp;" ("&amp;TEXT(AH180,"#"&amp;")")</f>
        <v>79 (78)</v>
      </c>
      <c r="D180" s="67" t="str">
        <f t="shared" si="1"/>
        <v>86 (96)</v>
      </c>
      <c r="E180" s="67" t="str">
        <f t="shared" si="1"/>
        <v>69 (75)</v>
      </c>
      <c r="F180" s="67" t="str">
        <f t="shared" si="1"/>
        <v>84 (91)</v>
      </c>
      <c r="G180" s="67" t="str">
        <f t="shared" si="1"/>
        <v>70 (71)</v>
      </c>
      <c r="X180" s="57" t="s">
        <v>182</v>
      </c>
      <c r="Y180" s="58">
        <f>'5Ix0L'!H55</f>
        <v>101.75540915789475</v>
      </c>
      <c r="Z180" s="58">
        <f>'5Ix5L'!H223</f>
        <v>78.711558210526306</v>
      </c>
      <c r="AA180" s="58">
        <f>'5Ix5L'!H247</f>
        <v>86.096550736842104</v>
      </c>
      <c r="AB180" s="58">
        <f>'5Ix5L'!H271</f>
        <v>69.47558831578948</v>
      </c>
      <c r="AC180" s="58">
        <f>'5Ix5L'!H295</f>
        <v>84.059732789473685</v>
      </c>
      <c r="AD180" s="59">
        <f>'5Ix5L'!H319</f>
        <v>69.586413999999991</v>
      </c>
      <c r="AE180" s="53"/>
      <c r="AF180" s="57" t="s">
        <v>182</v>
      </c>
      <c r="AG180" s="58">
        <f>'5Ix0L'!P55</f>
        <v>95.051305421052618</v>
      </c>
      <c r="AH180" s="58">
        <f>'5Ix5L'!P223</f>
        <v>78.13535452631578</v>
      </c>
      <c r="AI180" s="58">
        <f>'5Ix5L'!P247</f>
        <v>96.250540315789493</v>
      </c>
      <c r="AJ180" s="58">
        <f>'5Ix5L'!P271</f>
        <v>74.673330736842104</v>
      </c>
      <c r="AK180" s="58">
        <f>'5Ix5L'!P295</f>
        <v>90.566121105263164</v>
      </c>
      <c r="AL180" s="59">
        <f>'5Ix5L'!P319</f>
        <v>70.906975210526312</v>
      </c>
    </row>
    <row r="181" spans="1:38" s="4" customFormat="1" ht="15.75" thickBot="1" x14ac:dyDescent="0.3">
      <c r="A181" s="66" t="s">
        <v>183</v>
      </c>
      <c r="B181" s="67" t="str">
        <f>TEXT(Y181,"#")&amp;" ("&amp;TEXT(AG181,"#"&amp;")")</f>
        <v>130 (128)</v>
      </c>
      <c r="C181" s="67" t="str">
        <f>TEXT(Z181,"#")&amp;" ("&amp;TEXT(AH181,"#"&amp;")")</f>
        <v>123 (129)</v>
      </c>
      <c r="D181" s="67" t="str">
        <f t="shared" si="1"/>
        <v>116 (112)</v>
      </c>
      <c r="E181" s="67" t="str">
        <f t="shared" si="1"/>
        <v>122 (130)</v>
      </c>
      <c r="F181" s="67" t="str">
        <f t="shared" si="1"/>
        <v>105 (105)</v>
      </c>
      <c r="G181" s="67" t="str">
        <f t="shared" si="1"/>
        <v>116 (123)</v>
      </c>
      <c r="X181" s="57" t="s">
        <v>183</v>
      </c>
      <c r="Y181" s="58">
        <f>'5Ix0L'!H79</f>
        <v>129.66840789473684</v>
      </c>
      <c r="Z181" s="58">
        <f>'5Ix5L'!H343</f>
        <v>122.84804878947369</v>
      </c>
      <c r="AA181" s="58">
        <f>'5Ix5L'!H367</f>
        <v>116.42928400000001</v>
      </c>
      <c r="AB181" s="58">
        <f>'5Ix5L'!H391</f>
        <v>121.95246531578947</v>
      </c>
      <c r="AC181" s="58">
        <f>'5Ix5L'!H415</f>
        <v>105.2162477894737</v>
      </c>
      <c r="AD181" s="59">
        <f>'5Ix5L'!H439</f>
        <v>115.67527668421052</v>
      </c>
      <c r="AE181" s="53"/>
      <c r="AF181" s="57" t="s">
        <v>183</v>
      </c>
      <c r="AG181" s="58">
        <f>'5Ix0L'!P79</f>
        <v>128.42246499999999</v>
      </c>
      <c r="AH181" s="58">
        <f>'5Ix5L'!P343</f>
        <v>128.74479363157894</v>
      </c>
      <c r="AI181" s="58">
        <f>'5Ix5L'!P367</f>
        <v>112.22397189473683</v>
      </c>
      <c r="AJ181" s="58">
        <f>'5Ix5L'!P391</f>
        <v>129.97484178947371</v>
      </c>
      <c r="AK181" s="58">
        <f>'5Ix5L'!P415</f>
        <v>104.60262157894738</v>
      </c>
      <c r="AL181" s="59">
        <f>'5Ix5L'!P439</f>
        <v>122.79440215789475</v>
      </c>
    </row>
    <row r="182" spans="1:38" s="4" customFormat="1" ht="15.75" thickBot="1" x14ac:dyDescent="0.3">
      <c r="A182" s="69" t="s">
        <v>184</v>
      </c>
      <c r="B182" s="67" t="str">
        <f>TEXT(Y182,"#")&amp;" ("&amp;TEXT(AG182,"#"&amp;")")</f>
        <v>148 (158)</v>
      </c>
      <c r="C182" s="67" t="str">
        <f>TEXT(Z182,"#")&amp;" ("&amp;TEXT(AH182,"#"&amp;")")</f>
        <v>128 (131)</v>
      </c>
      <c r="D182" s="67" t="str">
        <f t="shared" si="1"/>
        <v>136 (148)</v>
      </c>
      <c r="E182" s="67" t="str">
        <f t="shared" si="1"/>
        <v>117 (125)</v>
      </c>
      <c r="F182" s="67" t="str">
        <f t="shared" si="1"/>
        <v>127 (140)</v>
      </c>
      <c r="G182" s="67" t="str">
        <f t="shared" si="1"/>
        <v>109 (119)</v>
      </c>
      <c r="X182" s="60" t="s">
        <v>184</v>
      </c>
      <c r="Y182" s="61">
        <f>'5Ix0L'!H103</f>
        <v>147.50184221052632</v>
      </c>
      <c r="Z182" s="61">
        <f>'5Ix5L'!H463</f>
        <v>128.00145400000002</v>
      </c>
      <c r="AA182" s="61">
        <f>'5Ix5L'!H487</f>
        <v>135.88558415789475</v>
      </c>
      <c r="AB182" s="61">
        <f>'5Ix5L'!H511</f>
        <v>116.5285644736842</v>
      </c>
      <c r="AC182" s="61">
        <f>'5Ix5L'!H535</f>
        <v>126.88142763157896</v>
      </c>
      <c r="AD182" s="62">
        <f>'5Ix5L'!H559</f>
        <v>109.45818957894735</v>
      </c>
      <c r="AE182" s="53"/>
      <c r="AF182" s="60" t="s">
        <v>184</v>
      </c>
      <c r="AG182" s="61">
        <f>'5Ix0L'!P103</f>
        <v>158.14900389473686</v>
      </c>
      <c r="AH182" s="61">
        <f>'5Ix5L'!P463</f>
        <v>130.74983515789475</v>
      </c>
      <c r="AI182" s="61">
        <f>'5Ix5L'!P487</f>
        <v>148.45880242105261</v>
      </c>
      <c r="AJ182" s="61">
        <f>'5Ix5L'!P511</f>
        <v>124.59478742105264</v>
      </c>
      <c r="AK182" s="61">
        <f>'5Ix5L'!P535</f>
        <v>139.63091284210526</v>
      </c>
      <c r="AL182" s="62">
        <f>'5Ix5L'!P559</f>
        <v>118.66138610526316</v>
      </c>
    </row>
    <row r="183" spans="1:38" s="4" customFormat="1" ht="15.75" thickTop="1" x14ac:dyDescent="0.25"/>
    <row r="184" spans="1:38" s="4" customFormat="1" x14ac:dyDescent="0.25"/>
    <row r="185" spans="1:38" s="2" customFormat="1" x14ac:dyDescent="0.25"/>
    <row r="186" spans="1:38" s="2" customFormat="1" x14ac:dyDescent="0.25"/>
    <row r="187" spans="1:38" s="2" customFormat="1" x14ac:dyDescent="0.25"/>
    <row r="188" spans="1:38" s="2" customFormat="1" x14ac:dyDescent="0.25"/>
    <row r="189" spans="1:38" s="2" customFormat="1" x14ac:dyDescent="0.25"/>
    <row r="190" spans="1:38" s="2" customFormat="1" x14ac:dyDescent="0.25"/>
    <row r="191" spans="1:38" s="2" customFormat="1" x14ac:dyDescent="0.25"/>
    <row r="192" spans="1:38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s="2" customFormat="1" x14ac:dyDescent="0.25"/>
    <row r="770" spans="1:14" s="2" customFormat="1" x14ac:dyDescent="0.25"/>
    <row r="771" spans="1:14" s="2" customFormat="1" x14ac:dyDescent="0.25"/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  <row r="801" spans="1:14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M801" s="2"/>
      <c r="N801" s="2"/>
    </row>
    <row r="802" spans="1:14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M802" s="2"/>
      <c r="N802" s="2"/>
    </row>
    <row r="803" spans="1:14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M803" s="2"/>
      <c r="N803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0B8B-890D-4305-B579-D431B565AFF6}">
  <dimension ref="A1:AC37"/>
  <sheetViews>
    <sheetView tabSelected="1" workbookViewId="0">
      <selection activeCell="A2" sqref="A2"/>
    </sheetView>
  </sheetViews>
  <sheetFormatPr defaultRowHeight="15" x14ac:dyDescent="0.25"/>
  <sheetData>
    <row r="1" spans="1:29" x14ac:dyDescent="0.25">
      <c r="A1" s="90"/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</row>
    <row r="2" spans="1:29" x14ac:dyDescent="0.25">
      <c r="A2" s="90" t="s">
        <v>369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</row>
    <row r="3" spans="1:29" x14ac:dyDescent="0.25">
      <c r="A3" s="90" t="s">
        <v>331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</row>
    <row r="4" spans="1:29" x14ac:dyDescent="0.25">
      <c r="A4" s="90" t="s">
        <v>332</v>
      </c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</row>
    <row r="5" spans="1:29" x14ac:dyDescent="0.25">
      <c r="A5" s="90" t="s">
        <v>333</v>
      </c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</row>
    <row r="6" spans="1:29" x14ac:dyDescent="0.25">
      <c r="A6" s="90"/>
      <c r="B6" s="90"/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</row>
    <row r="7" spans="1:29" x14ac:dyDescent="0.25">
      <c r="A7" s="90"/>
      <c r="B7" s="90"/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</row>
    <row r="8" spans="1:29" x14ac:dyDescent="0.25">
      <c r="A8" s="93" t="s">
        <v>334</v>
      </c>
      <c r="B8" s="90"/>
      <c r="C8" s="90"/>
      <c r="D8" s="90"/>
      <c r="E8" s="90"/>
      <c r="F8" s="90"/>
      <c r="G8" s="90"/>
      <c r="H8" s="90"/>
      <c r="I8" s="90"/>
      <c r="J8" s="90"/>
      <c r="K8" s="93" t="s">
        <v>335</v>
      </c>
      <c r="L8" s="90"/>
      <c r="M8" s="90"/>
      <c r="N8" s="90"/>
      <c r="O8" s="90"/>
      <c r="P8" s="90"/>
      <c r="Q8" s="90"/>
      <c r="R8" s="90"/>
      <c r="S8" s="90"/>
      <c r="T8" s="90"/>
      <c r="U8" s="93" t="s">
        <v>336</v>
      </c>
      <c r="V8" s="90"/>
      <c r="W8" s="90"/>
      <c r="X8" s="90"/>
      <c r="Y8" s="90"/>
      <c r="Z8" s="90"/>
      <c r="AA8" s="90"/>
      <c r="AB8" s="90"/>
      <c r="AC8" s="90"/>
    </row>
    <row r="9" spans="1:29" x14ac:dyDescent="0.25">
      <c r="A9" s="93" t="s">
        <v>337</v>
      </c>
      <c r="B9" s="90">
        <v>2</v>
      </c>
      <c r="C9" s="90"/>
      <c r="D9" s="90"/>
      <c r="E9" s="90"/>
      <c r="F9" s="90"/>
      <c r="G9" s="90"/>
      <c r="H9" s="90"/>
      <c r="I9" s="90"/>
      <c r="J9" s="90"/>
      <c r="K9" s="93" t="s">
        <v>337</v>
      </c>
      <c r="L9" s="90">
        <v>2</v>
      </c>
      <c r="M9" s="90"/>
      <c r="N9" s="90"/>
      <c r="O9" s="90"/>
      <c r="P9" s="90"/>
      <c r="Q9" s="90"/>
      <c r="R9" s="90"/>
      <c r="S9" s="90"/>
      <c r="T9" s="90"/>
      <c r="U9" s="93" t="s">
        <v>337</v>
      </c>
      <c r="V9" s="90">
        <v>2</v>
      </c>
      <c r="W9" s="90"/>
      <c r="X9" s="90"/>
      <c r="Y9" s="90"/>
      <c r="Z9" s="90"/>
      <c r="AA9" s="90"/>
      <c r="AB9" s="90"/>
      <c r="AC9" s="90"/>
    </row>
    <row r="10" spans="1:29" x14ac:dyDescent="0.25">
      <c r="A10" s="93" t="s">
        <v>338</v>
      </c>
      <c r="B10" s="93" t="s">
        <v>339</v>
      </c>
      <c r="C10" s="93" t="s">
        <v>340</v>
      </c>
      <c r="D10" s="93" t="s">
        <v>341</v>
      </c>
      <c r="E10" s="93" t="s">
        <v>342</v>
      </c>
      <c r="F10" s="93" t="s">
        <v>339</v>
      </c>
      <c r="G10" s="93" t="s">
        <v>343</v>
      </c>
      <c r="H10" s="93" t="s">
        <v>341</v>
      </c>
      <c r="I10" s="93" t="s">
        <v>342</v>
      </c>
      <c r="J10" s="90"/>
      <c r="K10" s="93" t="s">
        <v>338</v>
      </c>
      <c r="L10" s="93" t="s">
        <v>339</v>
      </c>
      <c r="M10" s="93" t="s">
        <v>340</v>
      </c>
      <c r="N10" s="93" t="s">
        <v>341</v>
      </c>
      <c r="O10" s="93" t="s">
        <v>342</v>
      </c>
      <c r="P10" s="93" t="s">
        <v>339</v>
      </c>
      <c r="Q10" s="93" t="s">
        <v>343</v>
      </c>
      <c r="R10" s="93" t="s">
        <v>341</v>
      </c>
      <c r="S10" s="93" t="s">
        <v>342</v>
      </c>
      <c r="T10" s="90"/>
      <c r="U10" s="93" t="s">
        <v>338</v>
      </c>
      <c r="V10" s="93" t="s">
        <v>339</v>
      </c>
      <c r="W10" s="93" t="s">
        <v>340</v>
      </c>
      <c r="X10" s="93" t="s">
        <v>341</v>
      </c>
      <c r="Y10" s="93" t="s">
        <v>342</v>
      </c>
      <c r="Z10" s="93" t="s">
        <v>339</v>
      </c>
      <c r="AA10" s="93" t="s">
        <v>343</v>
      </c>
      <c r="AB10" s="93" t="s">
        <v>341</v>
      </c>
      <c r="AC10" s="93" t="s">
        <v>342</v>
      </c>
    </row>
    <row r="11" spans="1:29" x14ac:dyDescent="0.25">
      <c r="A11" s="90" t="s">
        <v>344</v>
      </c>
      <c r="B11" s="90" t="s">
        <v>345</v>
      </c>
      <c r="C11" s="90" t="s">
        <v>346</v>
      </c>
      <c r="D11" s="90">
        <v>4</v>
      </c>
      <c r="E11" s="90">
        <v>204</v>
      </c>
      <c r="F11" s="90" t="s">
        <v>345</v>
      </c>
      <c r="G11" s="90" t="s">
        <v>347</v>
      </c>
      <c r="H11" s="90">
        <v>4</v>
      </c>
      <c r="I11" s="90">
        <v>204</v>
      </c>
      <c r="J11" s="90"/>
      <c r="K11" s="90" t="s">
        <v>344</v>
      </c>
      <c r="L11" s="90" t="s">
        <v>348</v>
      </c>
      <c r="M11" s="90" t="s">
        <v>347</v>
      </c>
      <c r="N11" s="90">
        <v>5</v>
      </c>
      <c r="O11" s="90">
        <v>103</v>
      </c>
      <c r="P11" s="90" t="s">
        <v>348</v>
      </c>
      <c r="Q11" s="90" t="s">
        <v>349</v>
      </c>
      <c r="R11" s="90">
        <v>5</v>
      </c>
      <c r="S11" s="90">
        <v>103</v>
      </c>
      <c r="T11" s="90"/>
      <c r="U11" s="90" t="s">
        <v>344</v>
      </c>
      <c r="V11" s="90" t="s">
        <v>350</v>
      </c>
      <c r="W11" s="90" t="s">
        <v>351</v>
      </c>
      <c r="X11" s="90">
        <v>5</v>
      </c>
      <c r="Y11" s="90">
        <v>205</v>
      </c>
      <c r="Z11" s="90" t="s">
        <v>350</v>
      </c>
      <c r="AA11" s="90" t="s">
        <v>352</v>
      </c>
      <c r="AB11" s="90">
        <v>5</v>
      </c>
      <c r="AC11" s="90">
        <v>205</v>
      </c>
    </row>
    <row r="12" spans="1:29" x14ac:dyDescent="0.25">
      <c r="A12" s="90" t="s">
        <v>353</v>
      </c>
      <c r="B12" s="90" t="s">
        <v>345</v>
      </c>
      <c r="C12" s="90" t="s">
        <v>346</v>
      </c>
      <c r="D12" s="90">
        <v>4</v>
      </c>
      <c r="E12" s="90">
        <v>204</v>
      </c>
      <c r="F12" s="90" t="s">
        <v>345</v>
      </c>
      <c r="G12" s="90" t="s">
        <v>354</v>
      </c>
      <c r="H12" s="90">
        <v>4</v>
      </c>
      <c r="I12" s="90">
        <v>204</v>
      </c>
      <c r="J12" s="90"/>
      <c r="K12" s="90" t="s">
        <v>353</v>
      </c>
      <c r="L12" s="90" t="s">
        <v>348</v>
      </c>
      <c r="M12" s="90" t="s">
        <v>347</v>
      </c>
      <c r="N12" s="90">
        <v>5</v>
      </c>
      <c r="O12" s="90">
        <v>103</v>
      </c>
      <c r="P12" s="90" t="s">
        <v>348</v>
      </c>
      <c r="Q12" s="90" t="s">
        <v>355</v>
      </c>
      <c r="R12" s="90">
        <v>5</v>
      </c>
      <c r="S12" s="90">
        <v>103</v>
      </c>
      <c r="T12" s="90"/>
      <c r="U12" s="90" t="s">
        <v>353</v>
      </c>
      <c r="V12" s="90" t="s">
        <v>350</v>
      </c>
      <c r="W12" s="90" t="s">
        <v>351</v>
      </c>
      <c r="X12" s="90">
        <v>5</v>
      </c>
      <c r="Y12" s="90">
        <v>205</v>
      </c>
      <c r="Z12" s="90" t="s">
        <v>350</v>
      </c>
      <c r="AA12" s="90" t="s">
        <v>356</v>
      </c>
      <c r="AB12" s="90">
        <v>5</v>
      </c>
      <c r="AC12" s="90">
        <v>205</v>
      </c>
    </row>
    <row r="13" spans="1:29" x14ac:dyDescent="0.25">
      <c r="A13" s="90"/>
      <c r="B13" s="90"/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</row>
    <row r="14" spans="1:29" x14ac:dyDescent="0.25">
      <c r="A14" s="90"/>
      <c r="B14" s="90"/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</row>
    <row r="15" spans="1:29" x14ac:dyDescent="0.25">
      <c r="A15" s="90"/>
      <c r="B15" s="90"/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</row>
    <row r="16" spans="1:29" x14ac:dyDescent="0.25">
      <c r="A16" s="90"/>
      <c r="B16" s="90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</row>
    <row r="17" spans="1:29" x14ac:dyDescent="0.25">
      <c r="A17" s="90"/>
      <c r="B17" s="90"/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</row>
    <row r="18" spans="1:29" x14ac:dyDescent="0.25">
      <c r="A18" s="93" t="s">
        <v>357</v>
      </c>
      <c r="B18" s="90"/>
      <c r="C18" s="90"/>
      <c r="D18" s="90"/>
      <c r="E18" s="90"/>
      <c r="F18" s="90"/>
      <c r="G18" s="90"/>
      <c r="H18" s="90"/>
      <c r="I18" s="90"/>
      <c r="J18" s="90"/>
      <c r="K18" s="93" t="s">
        <v>358</v>
      </c>
      <c r="L18" s="90"/>
      <c r="M18" s="90"/>
      <c r="N18" s="90"/>
      <c r="O18" s="90"/>
      <c r="P18" s="90"/>
      <c r="Q18" s="90"/>
      <c r="R18" s="90"/>
      <c r="S18" s="90"/>
      <c r="T18" s="90"/>
      <c r="U18" s="93" t="s">
        <v>359</v>
      </c>
      <c r="V18" s="90"/>
      <c r="W18" s="90"/>
      <c r="X18" s="90"/>
      <c r="Y18" s="90"/>
      <c r="Z18" s="90"/>
      <c r="AA18" s="90"/>
      <c r="AB18" s="90"/>
      <c r="AC18" s="90"/>
    </row>
    <row r="19" spans="1:29" x14ac:dyDescent="0.25">
      <c r="A19" s="93" t="s">
        <v>337</v>
      </c>
      <c r="B19" s="90">
        <v>2</v>
      </c>
      <c r="C19" s="90"/>
      <c r="D19" s="90"/>
      <c r="E19" s="90"/>
      <c r="F19" s="90"/>
      <c r="G19" s="90"/>
      <c r="H19" s="90"/>
      <c r="I19" s="90"/>
      <c r="J19" s="90"/>
      <c r="K19" s="93" t="s">
        <v>337</v>
      </c>
      <c r="L19" s="90">
        <v>2</v>
      </c>
      <c r="M19" s="90"/>
      <c r="N19" s="90"/>
      <c r="O19" s="90"/>
      <c r="P19" s="90"/>
      <c r="Q19" s="90"/>
      <c r="R19" s="90"/>
      <c r="S19" s="90"/>
      <c r="T19" s="90"/>
      <c r="U19" s="93" t="s">
        <v>337</v>
      </c>
      <c r="V19" s="90">
        <v>2</v>
      </c>
      <c r="W19" s="90"/>
      <c r="X19" s="90"/>
      <c r="Y19" s="90"/>
      <c r="Z19" s="90"/>
      <c r="AA19" s="90"/>
      <c r="AB19" s="90"/>
      <c r="AC19" s="90"/>
    </row>
    <row r="20" spans="1:29" x14ac:dyDescent="0.25">
      <c r="A20" s="93" t="s">
        <v>338</v>
      </c>
      <c r="B20" s="93" t="s">
        <v>339</v>
      </c>
      <c r="C20" s="93" t="s">
        <v>340</v>
      </c>
      <c r="D20" s="93" t="s">
        <v>341</v>
      </c>
      <c r="E20" s="93" t="s">
        <v>342</v>
      </c>
      <c r="F20" s="93" t="s">
        <v>339</v>
      </c>
      <c r="G20" s="93" t="s">
        <v>343</v>
      </c>
      <c r="H20" s="93" t="s">
        <v>341</v>
      </c>
      <c r="I20" s="93" t="s">
        <v>342</v>
      </c>
      <c r="J20" s="90"/>
      <c r="K20" s="93" t="s">
        <v>338</v>
      </c>
      <c r="L20" s="93" t="s">
        <v>339</v>
      </c>
      <c r="M20" s="93" t="s">
        <v>340</v>
      </c>
      <c r="N20" s="93" t="s">
        <v>341</v>
      </c>
      <c r="O20" s="93" t="s">
        <v>342</v>
      </c>
      <c r="P20" s="93" t="s">
        <v>339</v>
      </c>
      <c r="Q20" s="93" t="s">
        <v>343</v>
      </c>
      <c r="R20" s="93" t="s">
        <v>341</v>
      </c>
      <c r="S20" s="93" t="s">
        <v>342</v>
      </c>
      <c r="T20" s="90"/>
      <c r="U20" s="93" t="s">
        <v>338</v>
      </c>
      <c r="V20" s="93" t="s">
        <v>339</v>
      </c>
      <c r="W20" s="93" t="s">
        <v>340</v>
      </c>
      <c r="X20" s="93" t="s">
        <v>341</v>
      </c>
      <c r="Y20" s="93" t="s">
        <v>342</v>
      </c>
      <c r="Z20" s="93" t="s">
        <v>339</v>
      </c>
      <c r="AA20" s="93" t="s">
        <v>343</v>
      </c>
      <c r="AB20" s="93" t="s">
        <v>341</v>
      </c>
      <c r="AC20" s="93" t="s">
        <v>342</v>
      </c>
    </row>
    <row r="21" spans="1:29" x14ac:dyDescent="0.25">
      <c r="A21" s="90" t="s">
        <v>344</v>
      </c>
      <c r="B21" s="90" t="s">
        <v>350</v>
      </c>
      <c r="C21" s="90" t="s">
        <v>351</v>
      </c>
      <c r="D21" s="90">
        <v>5</v>
      </c>
      <c r="E21" s="90">
        <v>205</v>
      </c>
      <c r="F21" s="90" t="s">
        <v>350</v>
      </c>
      <c r="G21" s="90" t="s">
        <v>346</v>
      </c>
      <c r="H21" s="90">
        <v>5</v>
      </c>
      <c r="I21" s="90">
        <v>205</v>
      </c>
      <c r="J21" s="90"/>
      <c r="K21" s="90" t="s">
        <v>344</v>
      </c>
      <c r="L21" s="90" t="s">
        <v>350</v>
      </c>
      <c r="M21" s="90" t="s">
        <v>351</v>
      </c>
      <c r="N21" s="90">
        <v>5</v>
      </c>
      <c r="O21" s="90">
        <v>205</v>
      </c>
      <c r="P21" s="90" t="s">
        <v>350</v>
      </c>
      <c r="Q21" s="90" t="s">
        <v>360</v>
      </c>
      <c r="R21" s="90">
        <v>5</v>
      </c>
      <c r="S21" s="90">
        <v>205</v>
      </c>
      <c r="T21" s="90"/>
      <c r="U21" s="90" t="s">
        <v>344</v>
      </c>
      <c r="V21" s="90" t="s">
        <v>359</v>
      </c>
      <c r="W21" s="90" t="s">
        <v>351</v>
      </c>
      <c r="X21" s="90">
        <v>3</v>
      </c>
      <c r="Y21" s="90">
        <v>103</v>
      </c>
      <c r="Z21" s="90" t="s">
        <v>359</v>
      </c>
      <c r="AA21" s="90" t="s">
        <v>361</v>
      </c>
      <c r="AB21" s="90">
        <v>3</v>
      </c>
      <c r="AC21" s="90">
        <v>103</v>
      </c>
    </row>
    <row r="22" spans="1:29" x14ac:dyDescent="0.25">
      <c r="A22" s="90" t="s">
        <v>353</v>
      </c>
      <c r="B22" s="90" t="s">
        <v>350</v>
      </c>
      <c r="C22" s="90" t="s">
        <v>351</v>
      </c>
      <c r="D22" s="90">
        <v>5</v>
      </c>
      <c r="E22" s="90">
        <v>205</v>
      </c>
      <c r="F22" s="90" t="s">
        <v>350</v>
      </c>
      <c r="G22" s="90" t="s">
        <v>360</v>
      </c>
      <c r="H22" s="90">
        <v>5</v>
      </c>
      <c r="I22" s="90">
        <v>205</v>
      </c>
      <c r="J22" s="90"/>
      <c r="K22" s="90" t="s">
        <v>353</v>
      </c>
      <c r="L22" s="90" t="s">
        <v>350</v>
      </c>
      <c r="M22" s="90" t="s">
        <v>351</v>
      </c>
      <c r="N22" s="90">
        <v>5</v>
      </c>
      <c r="O22" s="90">
        <v>205</v>
      </c>
      <c r="P22" s="90" t="s">
        <v>350</v>
      </c>
      <c r="Q22" s="90" t="s">
        <v>346</v>
      </c>
      <c r="R22" s="90">
        <v>5</v>
      </c>
      <c r="S22" s="90">
        <v>205</v>
      </c>
      <c r="T22" s="90"/>
      <c r="U22" s="90" t="s">
        <v>353</v>
      </c>
      <c r="V22" s="90" t="s">
        <v>359</v>
      </c>
      <c r="W22" s="90" t="s">
        <v>351</v>
      </c>
      <c r="X22" s="90">
        <v>3</v>
      </c>
      <c r="Y22" s="90">
        <v>103</v>
      </c>
      <c r="Z22" s="90" t="s">
        <v>359</v>
      </c>
      <c r="AA22" s="90" t="s">
        <v>362</v>
      </c>
      <c r="AB22" s="90">
        <v>3</v>
      </c>
      <c r="AC22" s="90">
        <v>103</v>
      </c>
    </row>
    <row r="23" spans="1:29" x14ac:dyDescent="0.25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</row>
    <row r="24" spans="1:29" x14ac:dyDescent="0.25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</row>
    <row r="25" spans="1:29" x14ac:dyDescent="0.25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</row>
    <row r="26" spans="1:29" x14ac:dyDescent="0.25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</row>
    <row r="27" spans="1:29" x14ac:dyDescent="0.25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</row>
    <row r="28" spans="1:29" ht="15.75" thickBot="1" x14ac:dyDescent="0.3">
      <c r="A28" s="93" t="s">
        <v>363</v>
      </c>
      <c r="B28" s="90"/>
      <c r="C28" s="90"/>
      <c r="D28" s="90"/>
      <c r="E28" s="90"/>
      <c r="F28" s="90"/>
      <c r="G28" s="90"/>
      <c r="H28" s="90"/>
      <c r="I28" s="90"/>
      <c r="J28" s="90"/>
      <c r="K28" s="93" t="s">
        <v>364</v>
      </c>
      <c r="L28" s="90"/>
      <c r="M28" s="90"/>
      <c r="N28" s="90"/>
      <c r="O28" s="90"/>
      <c r="P28" s="90"/>
      <c r="Q28" s="90"/>
      <c r="R28" s="90"/>
      <c r="S28" s="90"/>
      <c r="T28" s="90"/>
      <c r="U28" s="94"/>
      <c r="V28" s="94"/>
      <c r="W28" s="94"/>
      <c r="X28" s="95" t="s">
        <v>178</v>
      </c>
      <c r="Y28" s="94"/>
      <c r="Z28" s="94"/>
      <c r="AA28" s="94"/>
      <c r="AB28" s="90"/>
      <c r="AC28" s="90"/>
    </row>
    <row r="29" spans="1:29" ht="25.5" thickTop="1" thickBot="1" x14ac:dyDescent="0.3">
      <c r="A29" s="93" t="s">
        <v>337</v>
      </c>
      <c r="B29" s="90">
        <v>3</v>
      </c>
      <c r="C29" s="90"/>
      <c r="D29" s="90"/>
      <c r="E29" s="90"/>
      <c r="F29" s="90"/>
      <c r="G29" s="90"/>
      <c r="H29" s="90"/>
      <c r="I29" s="90"/>
      <c r="J29" s="90"/>
      <c r="K29" s="93" t="s">
        <v>337</v>
      </c>
      <c r="L29" s="90">
        <v>3</v>
      </c>
      <c r="M29" s="90"/>
      <c r="N29" s="90"/>
      <c r="O29" s="90"/>
      <c r="P29" s="90"/>
      <c r="Q29" s="90"/>
      <c r="R29" s="90"/>
      <c r="S29" s="90"/>
      <c r="T29" s="90"/>
      <c r="U29" s="96" t="s">
        <v>165</v>
      </c>
      <c r="V29" s="97" t="s">
        <v>166</v>
      </c>
      <c r="W29" s="97" t="s">
        <v>167</v>
      </c>
      <c r="X29" s="97" t="s">
        <v>168</v>
      </c>
      <c r="Y29" s="97" t="s">
        <v>169</v>
      </c>
      <c r="Z29" s="97" t="s">
        <v>170</v>
      </c>
      <c r="AA29" s="98" t="s">
        <v>171</v>
      </c>
      <c r="AB29" s="90"/>
      <c r="AC29" s="90"/>
    </row>
    <row r="30" spans="1:29" ht="16.5" thickTop="1" thickBot="1" x14ac:dyDescent="0.3">
      <c r="A30" s="93" t="s">
        <v>338</v>
      </c>
      <c r="B30" s="93" t="s">
        <v>339</v>
      </c>
      <c r="C30" s="93" t="s">
        <v>340</v>
      </c>
      <c r="D30" s="93" t="s">
        <v>341</v>
      </c>
      <c r="E30" s="93" t="s">
        <v>342</v>
      </c>
      <c r="F30" s="93" t="s">
        <v>339</v>
      </c>
      <c r="G30" s="93" t="s">
        <v>343</v>
      </c>
      <c r="H30" s="93" t="s">
        <v>341</v>
      </c>
      <c r="I30" s="93" t="s">
        <v>342</v>
      </c>
      <c r="J30" s="90"/>
      <c r="K30" s="93" t="s">
        <v>338</v>
      </c>
      <c r="L30" s="93" t="s">
        <v>339</v>
      </c>
      <c r="M30" s="93" t="s">
        <v>340</v>
      </c>
      <c r="N30" s="93" t="s">
        <v>341</v>
      </c>
      <c r="O30" s="93" t="s">
        <v>342</v>
      </c>
      <c r="P30" s="93" t="s">
        <v>339</v>
      </c>
      <c r="Q30" s="93" t="s">
        <v>343</v>
      </c>
      <c r="R30" s="93" t="s">
        <v>341</v>
      </c>
      <c r="S30" s="93" t="s">
        <v>342</v>
      </c>
      <c r="T30" s="90"/>
      <c r="U30" s="99" t="s">
        <v>172</v>
      </c>
      <c r="V30" s="100">
        <f>'5Rx0L'!H7</f>
        <v>20.420105184210524</v>
      </c>
      <c r="W30" s="100" t="s">
        <v>173</v>
      </c>
      <c r="X30" s="100">
        <f>'5Rx5L'!H7</f>
        <v>28.237854736842102</v>
      </c>
      <c r="Y30" s="100">
        <f>'5Rx5L'!H31</f>
        <v>13.319764210526316</v>
      </c>
      <c r="Z30" s="100">
        <f>'5Rx5L'!H55</f>
        <v>37.675495736842109</v>
      </c>
      <c r="AA30" s="101">
        <f>'5Rx5L'!H79</f>
        <v>22.735531473684215</v>
      </c>
      <c r="AB30" s="90"/>
      <c r="AC30" s="90"/>
    </row>
    <row r="31" spans="1:29" ht="15.75" thickBot="1" x14ac:dyDescent="0.3">
      <c r="A31" s="102" t="s">
        <v>239</v>
      </c>
      <c r="B31" s="90" t="s">
        <v>365</v>
      </c>
      <c r="C31" s="90" t="s">
        <v>361</v>
      </c>
      <c r="D31" s="90">
        <v>5</v>
      </c>
      <c r="E31" s="90">
        <v>205</v>
      </c>
      <c r="F31" s="90" t="s">
        <v>365</v>
      </c>
      <c r="G31" s="90" t="s">
        <v>366</v>
      </c>
      <c r="H31" s="90">
        <v>5</v>
      </c>
      <c r="I31" s="90">
        <v>205</v>
      </c>
      <c r="J31" s="90"/>
      <c r="K31" s="102" t="s">
        <v>239</v>
      </c>
      <c r="L31" s="90" t="s">
        <v>348</v>
      </c>
      <c r="M31" s="90" t="s">
        <v>347</v>
      </c>
      <c r="N31" s="90">
        <v>5</v>
      </c>
      <c r="O31" s="90">
        <v>103</v>
      </c>
      <c r="P31" s="90" t="s">
        <v>348</v>
      </c>
      <c r="Q31" s="90" t="s">
        <v>349</v>
      </c>
      <c r="R31" s="90">
        <v>5</v>
      </c>
      <c r="S31" s="90">
        <v>103</v>
      </c>
      <c r="T31" s="90"/>
      <c r="U31" s="99" t="s">
        <v>174</v>
      </c>
      <c r="V31" s="100">
        <f>'5Rx0L'!H31</f>
        <v>65.936487999999997</v>
      </c>
      <c r="W31" s="100">
        <f>'5Rx5L'!H103</f>
        <v>52.604516578947369</v>
      </c>
      <c r="X31" s="100">
        <f>'5Rx5L'!H127</f>
        <v>67.68649657894737</v>
      </c>
      <c r="Y31" s="100">
        <f>'5Rx5L'!H151</f>
        <v>59.804232947368426</v>
      </c>
      <c r="Z31" s="100">
        <f>'5Rx5L'!H175</f>
        <v>70.256924368421039</v>
      </c>
      <c r="AA31" s="101">
        <f>'5Rx5L'!H199</f>
        <v>59.484274473684216</v>
      </c>
      <c r="AB31" s="90"/>
      <c r="AC31" s="90"/>
    </row>
    <row r="32" spans="1:29" ht="15.75" thickBot="1" x14ac:dyDescent="0.3">
      <c r="A32" s="102" t="s">
        <v>227</v>
      </c>
      <c r="B32" s="90" t="s">
        <v>365</v>
      </c>
      <c r="C32" s="90" t="s">
        <v>361</v>
      </c>
      <c r="D32" s="90">
        <v>5</v>
      </c>
      <c r="E32" s="90">
        <v>205</v>
      </c>
      <c r="F32" s="90" t="s">
        <v>365</v>
      </c>
      <c r="G32" s="90" t="s">
        <v>346</v>
      </c>
      <c r="H32" s="90">
        <v>5</v>
      </c>
      <c r="I32" s="90">
        <v>205</v>
      </c>
      <c r="J32" s="90"/>
      <c r="K32" s="102" t="s">
        <v>227</v>
      </c>
      <c r="L32" s="90" t="s">
        <v>348</v>
      </c>
      <c r="M32" s="90" t="s">
        <v>367</v>
      </c>
      <c r="N32" s="90">
        <v>5</v>
      </c>
      <c r="O32" s="90">
        <v>103</v>
      </c>
      <c r="P32" s="90" t="s">
        <v>348</v>
      </c>
      <c r="Q32" s="90" t="s">
        <v>368</v>
      </c>
      <c r="R32" s="90">
        <v>5</v>
      </c>
      <c r="S32" s="90">
        <v>103</v>
      </c>
      <c r="T32" s="90"/>
      <c r="U32" s="99" t="s">
        <v>175</v>
      </c>
      <c r="V32" s="100">
        <f>'5Rx0L'!H55</f>
        <v>80.679410773684197</v>
      </c>
      <c r="W32" s="100">
        <f>'5Rx5L'!H223</f>
        <v>71.521894947368423</v>
      </c>
      <c r="X32" s="100">
        <f>'5Rx5L'!H247</f>
        <v>86.31518015789473</v>
      </c>
      <c r="Y32" s="100">
        <f>'5Rx5L'!H271</f>
        <v>79.494010578947382</v>
      </c>
      <c r="Z32" s="100">
        <f>'5Rx5L'!H295</f>
        <v>89.671738315789469</v>
      </c>
      <c r="AA32" s="101">
        <f>'5Rx5L'!H319</f>
        <v>76.367089736842104</v>
      </c>
      <c r="AB32" s="90"/>
      <c r="AC32" s="90"/>
    </row>
    <row r="33" spans="1:29" ht="15.75" thickBot="1" x14ac:dyDescent="0.3">
      <c r="A33" s="102" t="s">
        <v>240</v>
      </c>
      <c r="B33" s="90" t="s">
        <v>365</v>
      </c>
      <c r="C33" s="90" t="s">
        <v>361</v>
      </c>
      <c r="D33" s="90">
        <v>5</v>
      </c>
      <c r="E33" s="90">
        <v>205</v>
      </c>
      <c r="F33" s="90" t="s">
        <v>365</v>
      </c>
      <c r="G33" s="90" t="s">
        <v>347</v>
      </c>
      <c r="H33" s="90">
        <v>5</v>
      </c>
      <c r="I33" s="90">
        <v>205</v>
      </c>
      <c r="J33" s="90"/>
      <c r="K33" s="102" t="s">
        <v>240</v>
      </c>
      <c r="L33" s="90" t="s">
        <v>348</v>
      </c>
      <c r="M33" s="90" t="s">
        <v>362</v>
      </c>
      <c r="N33" s="90">
        <v>5</v>
      </c>
      <c r="O33" s="90">
        <v>103</v>
      </c>
      <c r="P33" s="90" t="s">
        <v>348</v>
      </c>
      <c r="Q33" s="90" t="s">
        <v>356</v>
      </c>
      <c r="R33" s="90">
        <v>5</v>
      </c>
      <c r="S33" s="90">
        <v>103</v>
      </c>
      <c r="T33" s="90"/>
      <c r="U33" s="99" t="s">
        <v>176</v>
      </c>
      <c r="V33" s="100">
        <f>'5Rx0L'!H79</f>
        <v>121.35171578947367</v>
      </c>
      <c r="W33" s="100">
        <f>'5Rx5L'!H343</f>
        <v>120.15724736842104</v>
      </c>
      <c r="X33" s="100">
        <f>'5Rx5L'!H367</f>
        <v>125.1018455263158</v>
      </c>
      <c r="Y33" s="100">
        <f>'5Rx5L'!H391</f>
        <v>118.03538057894737</v>
      </c>
      <c r="Z33" s="100">
        <f>'5Rx5L'!H415</f>
        <v>128.07484463157897</v>
      </c>
      <c r="AA33" s="101">
        <f>'5Rx5L'!H439</f>
        <v>120.67749052631579</v>
      </c>
      <c r="AB33" s="90"/>
      <c r="AC33" s="90"/>
    </row>
    <row r="34" spans="1:29" ht="15.75" thickBot="1" x14ac:dyDescent="0.3"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103" t="s">
        <v>177</v>
      </c>
      <c r="V34" s="104">
        <f>'5Rx0L'!H103</f>
        <v>138.21201215789475</v>
      </c>
      <c r="W34" s="104">
        <f>'5Rx5L'!H463</f>
        <v>134.00914399999999</v>
      </c>
      <c r="X34" s="104">
        <f>'5Rx5L'!H487</f>
        <v>134.46242942105263</v>
      </c>
      <c r="Y34" s="104">
        <f>'5Rx5L'!H511</f>
        <v>131.09280531578946</v>
      </c>
      <c r="Z34" s="104">
        <f>'5Rx5L'!H535</f>
        <v>137.05062431578946</v>
      </c>
      <c r="AA34" s="105">
        <f>'5Rx5L'!H559</f>
        <v>129.6534464736842</v>
      </c>
      <c r="AB34" s="90"/>
      <c r="AC34" s="90"/>
    </row>
    <row r="35" spans="1:29" ht="15.75" thickTop="1" x14ac:dyDescent="0.25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</row>
    <row r="36" spans="1:29" x14ac:dyDescent="0.25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</row>
    <row r="37" spans="1:29" x14ac:dyDescent="0.25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446"/>
  <sheetViews>
    <sheetView topLeftCell="A166" zoomScaleNormal="100" workbookViewId="0">
      <selection activeCell="N215" sqref="N215:O622"/>
    </sheetView>
  </sheetViews>
  <sheetFormatPr defaultRowHeight="15" x14ac:dyDescent="0.25"/>
  <cols>
    <col min="1" max="1" width="13.7109375" style="40" customWidth="1"/>
    <col min="2" max="3" width="9.140625" style="87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6" customWidth="1"/>
    <col min="13" max="13" width="13.7109375" style="40" customWidth="1"/>
    <col min="14" max="15" width="9.140625" style="87"/>
    <col min="16" max="16" width="2" style="19" customWidth="1"/>
    <col min="17" max="17" width="10.7109375" style="5" customWidth="1"/>
    <col min="18" max="19" width="10.7109375" style="6" customWidth="1"/>
    <col min="20" max="20" width="10.7109375" style="5" customWidth="1"/>
    <col min="21" max="21" width="10.7109375" style="6" customWidth="1"/>
    <col min="22" max="22" width="10.7109375" style="5" customWidth="1"/>
    <col min="23" max="23" width="10.7109375" style="6" customWidth="1"/>
    <col min="24" max="24" width="10.7109375" style="86" customWidth="1"/>
    <col min="25" max="25" width="2" style="19" customWidth="1"/>
    <col min="26" max="16384" width="9.140625" style="3"/>
  </cols>
  <sheetData>
    <row r="1" spans="1:25" x14ac:dyDescent="0.25">
      <c r="B1" s="87" t="s">
        <v>95</v>
      </c>
      <c r="E1" s="5" t="s">
        <v>1</v>
      </c>
      <c r="I1" s="31" t="s">
        <v>16</v>
      </c>
      <c r="N1" s="87" t="s">
        <v>95</v>
      </c>
      <c r="Q1" s="5" t="s">
        <v>1</v>
      </c>
      <c r="U1" s="31" t="s">
        <v>17</v>
      </c>
    </row>
    <row r="2" spans="1:25" x14ac:dyDescent="0.25">
      <c r="A2" s="39" t="s">
        <v>101</v>
      </c>
      <c r="B2" s="87" t="s">
        <v>250</v>
      </c>
      <c r="C2" s="87" t="s">
        <v>262</v>
      </c>
      <c r="F2" s="70" t="s">
        <v>248</v>
      </c>
      <c r="G2" s="70" t="s">
        <v>239</v>
      </c>
      <c r="H2" s="70" t="s">
        <v>227</v>
      </c>
      <c r="I2" s="70" t="s">
        <v>240</v>
      </c>
      <c r="J2" s="70" t="s">
        <v>241</v>
      </c>
      <c r="K2" s="70" t="s">
        <v>242</v>
      </c>
      <c r="L2" s="70" t="s">
        <v>243</v>
      </c>
      <c r="M2" s="39" t="s">
        <v>102</v>
      </c>
      <c r="N2" s="87" t="s">
        <v>250</v>
      </c>
      <c r="O2" s="87" t="s">
        <v>262</v>
      </c>
      <c r="R2" s="70" t="s">
        <v>248</v>
      </c>
      <c r="S2" s="70" t="s">
        <v>239</v>
      </c>
      <c r="T2" s="70" t="s">
        <v>227</v>
      </c>
      <c r="U2" s="70" t="s">
        <v>240</v>
      </c>
      <c r="V2" s="70" t="s">
        <v>241</v>
      </c>
      <c r="W2" s="70" t="s">
        <v>242</v>
      </c>
      <c r="X2" s="70" t="s">
        <v>243</v>
      </c>
      <c r="Y2" s="70" t="s">
        <v>224</v>
      </c>
    </row>
    <row r="3" spans="1:25" x14ac:dyDescent="0.25">
      <c r="B3" s="87" t="s">
        <v>210</v>
      </c>
      <c r="C3" s="87" t="s">
        <v>263</v>
      </c>
      <c r="F3" s="44" t="str">
        <f>C8</f>
        <v>+17 dBm CL Log Mag(dB)</v>
      </c>
      <c r="G3" s="44" t="str">
        <f>C214</f>
        <v>+15dBm CL Log Mag(dB)</v>
      </c>
      <c r="H3" s="44" t="str">
        <f>C420</f>
        <v>Conv Loss 13dBm LO Log Mag(dB)</v>
      </c>
      <c r="I3" s="44" t="str">
        <f>C626</f>
        <v>+11 dBm LO Log Mag(dB)</v>
      </c>
      <c r="J3" s="44">
        <f>C832</f>
        <v>0</v>
      </c>
      <c r="K3" s="44">
        <f>C1038</f>
        <v>0</v>
      </c>
      <c r="L3" s="44">
        <f>C1244</f>
        <v>0</v>
      </c>
      <c r="N3" s="87" t="s">
        <v>210</v>
      </c>
      <c r="O3" s="87" t="s">
        <v>263</v>
      </c>
      <c r="R3" s="44" t="str">
        <f>O8</f>
        <v>+17 dBm CL Log Mag(dB)</v>
      </c>
      <c r="S3" s="44" t="str">
        <f>O214</f>
        <v>+15 dBm LO Log Mag(dB)</v>
      </c>
      <c r="T3" s="44" t="str">
        <f>O420</f>
        <v>Conv Loss 13dBm LO Log Mag(dB)</v>
      </c>
      <c r="U3" s="44" t="str">
        <f>O626</f>
        <v>+11 dBm LO Log Mag(dB)</v>
      </c>
      <c r="V3" s="44">
        <f>O832</f>
        <v>0</v>
      </c>
      <c r="W3" s="44">
        <f>O1038</f>
        <v>0</v>
      </c>
      <c r="X3" s="44">
        <f>O1244</f>
        <v>0</v>
      </c>
    </row>
    <row r="4" spans="1:25" x14ac:dyDescent="0.25">
      <c r="B4" s="87" t="s">
        <v>98</v>
      </c>
      <c r="H4" s="6"/>
      <c r="J4" s="6"/>
      <c r="N4" s="87" t="s">
        <v>98</v>
      </c>
      <c r="T4" s="6"/>
      <c r="V4" s="6"/>
    </row>
    <row r="5" spans="1:25" x14ac:dyDescent="0.25">
      <c r="D5" s="20"/>
      <c r="E5" s="6">
        <f t="shared" ref="E5:E68" si="0">B9/1000000000</f>
        <v>2</v>
      </c>
      <c r="F5" s="6">
        <f t="shared" ref="F5:F68" si="1">C9</f>
        <v>0</v>
      </c>
      <c r="G5" s="44">
        <f t="shared" ref="G5:G68" si="2">C215</f>
        <v>-6.5167631999999998</v>
      </c>
      <c r="H5" s="44">
        <f t="shared" ref="H5:H68" si="3">C421</f>
        <v>-6.7947873999999997</v>
      </c>
      <c r="I5" s="44">
        <f t="shared" ref="I5:I68" si="4">C627</f>
        <v>-9.3009108999999999</v>
      </c>
      <c r="J5" s="44">
        <f t="shared" ref="J5:J68" si="5">C833</f>
        <v>0</v>
      </c>
      <c r="K5" s="44">
        <f t="shared" ref="K5:K68" si="6">C1039</f>
        <v>0</v>
      </c>
      <c r="L5" s="44">
        <f>C1245</f>
        <v>0</v>
      </c>
      <c r="P5" s="20"/>
      <c r="Q5" s="6">
        <f>N9/1000000000</f>
        <v>2</v>
      </c>
      <c r="R5" s="6">
        <f>O9</f>
        <v>0</v>
      </c>
      <c r="S5" s="44">
        <f>O215</f>
        <v>-9.8288708000000007</v>
      </c>
      <c r="T5" s="44">
        <f>O421</f>
        <v>-9.8504362000000008</v>
      </c>
      <c r="U5" s="44">
        <f>O627</f>
        <v>-9.9154099999999996</v>
      </c>
      <c r="V5" s="44">
        <f>O833</f>
        <v>0</v>
      </c>
      <c r="W5" s="44">
        <f>O1039</f>
        <v>0</v>
      </c>
      <c r="X5" s="44">
        <f>O1245</f>
        <v>0</v>
      </c>
      <c r="Y5" s="20"/>
    </row>
    <row r="6" spans="1:25" x14ac:dyDescent="0.25">
      <c r="D6" s="20"/>
      <c r="E6" s="6">
        <f t="shared" si="0"/>
        <v>2.11</v>
      </c>
      <c r="F6" s="6">
        <f t="shared" si="1"/>
        <v>0</v>
      </c>
      <c r="G6" s="44">
        <f t="shared" si="2"/>
        <v>-6.2213263999999997</v>
      </c>
      <c r="H6" s="44">
        <f t="shared" si="3"/>
        <v>-6.3858981000000004</v>
      </c>
      <c r="I6" s="44">
        <f t="shared" si="4"/>
        <v>-7.6382456000000003</v>
      </c>
      <c r="J6" s="44">
        <f t="shared" si="5"/>
        <v>0</v>
      </c>
      <c r="K6" s="44">
        <f t="shared" si="6"/>
        <v>0</v>
      </c>
      <c r="L6" s="44">
        <f t="shared" ref="L6:L69" si="7">C1246</f>
        <v>0</v>
      </c>
      <c r="P6" s="20"/>
      <c r="Q6" s="6">
        <f t="shared" ref="Q6:Q69" si="8">N10/1000000000</f>
        <v>2.11</v>
      </c>
      <c r="R6" s="6">
        <f t="shared" ref="R6:R69" si="9">O10</f>
        <v>0</v>
      </c>
      <c r="S6" s="44">
        <f t="shared" ref="S6:S69" si="10">O216</f>
        <v>-9.3506680000000006</v>
      </c>
      <c r="T6" s="44">
        <f t="shared" ref="T6:T69" si="11">O422</f>
        <v>-9.3352641999999992</v>
      </c>
      <c r="U6" s="44">
        <f t="shared" ref="U6:U69" si="12">O628</f>
        <v>-9.3528643000000002</v>
      </c>
      <c r="V6" s="44">
        <f t="shared" ref="V6:V69" si="13">O834</f>
        <v>0</v>
      </c>
      <c r="W6" s="44">
        <f t="shared" ref="W6:W69" si="14">O1040</f>
        <v>0</v>
      </c>
      <c r="X6" s="44">
        <f t="shared" ref="X6:X69" si="15">O1246</f>
        <v>0</v>
      </c>
      <c r="Y6" s="20"/>
    </row>
    <row r="7" spans="1:25" x14ac:dyDescent="0.25">
      <c r="B7" s="87" t="s">
        <v>99</v>
      </c>
      <c r="D7" s="20"/>
      <c r="E7" s="6">
        <f t="shared" si="0"/>
        <v>2.2200000000000002</v>
      </c>
      <c r="F7" s="6">
        <f t="shared" si="1"/>
        <v>0</v>
      </c>
      <c r="G7" s="44">
        <f t="shared" si="2"/>
        <v>-6.3038496999999998</v>
      </c>
      <c r="H7" s="44">
        <f t="shared" si="3"/>
        <v>-6.4154676999999998</v>
      </c>
      <c r="I7" s="44">
        <f t="shared" si="4"/>
        <v>-7.0496426000000003</v>
      </c>
      <c r="J7" s="44">
        <f t="shared" si="5"/>
        <v>0</v>
      </c>
      <c r="K7" s="44">
        <f t="shared" si="6"/>
        <v>0</v>
      </c>
      <c r="L7" s="44">
        <f t="shared" si="7"/>
        <v>0</v>
      </c>
      <c r="N7" s="87" t="s">
        <v>99</v>
      </c>
      <c r="P7" s="20"/>
      <c r="Q7" s="6">
        <f t="shared" si="8"/>
        <v>2.2200000000000002</v>
      </c>
      <c r="R7" s="6">
        <f t="shared" si="9"/>
        <v>0</v>
      </c>
      <c r="S7" s="44">
        <f t="shared" si="10"/>
        <v>-9.2348280000000003</v>
      </c>
      <c r="T7" s="44">
        <f t="shared" si="11"/>
        <v>-9.1910038000000007</v>
      </c>
      <c r="U7" s="44">
        <f t="shared" si="12"/>
        <v>-9.1680460000000004</v>
      </c>
      <c r="V7" s="44">
        <f t="shared" si="13"/>
        <v>0</v>
      </c>
      <c r="W7" s="44">
        <f t="shared" si="14"/>
        <v>0</v>
      </c>
      <c r="X7" s="44">
        <f t="shared" si="15"/>
        <v>0</v>
      </c>
      <c r="Y7" s="20"/>
    </row>
    <row r="8" spans="1:25" x14ac:dyDescent="0.25">
      <c r="B8" s="87" t="s">
        <v>19</v>
      </c>
      <c r="C8" s="87" t="s">
        <v>268</v>
      </c>
      <c r="D8" s="20"/>
      <c r="E8" s="6">
        <f t="shared" si="0"/>
        <v>2.33</v>
      </c>
      <c r="F8" s="6">
        <f t="shared" si="1"/>
        <v>0</v>
      </c>
      <c r="G8" s="44">
        <f t="shared" si="2"/>
        <v>-6.3276696000000001</v>
      </c>
      <c r="H8" s="44">
        <f t="shared" si="3"/>
        <v>-6.4150967999999997</v>
      </c>
      <c r="I8" s="44">
        <f t="shared" si="4"/>
        <v>-6.6262182999999997</v>
      </c>
      <c r="J8" s="44">
        <f t="shared" si="5"/>
        <v>0</v>
      </c>
      <c r="K8" s="44">
        <f t="shared" si="6"/>
        <v>0</v>
      </c>
      <c r="L8" s="44">
        <f t="shared" si="7"/>
        <v>0</v>
      </c>
      <c r="N8" s="87" t="s">
        <v>19</v>
      </c>
      <c r="O8" s="87" t="s">
        <v>268</v>
      </c>
      <c r="P8" s="20"/>
      <c r="Q8" s="6">
        <f t="shared" si="8"/>
        <v>2.33</v>
      </c>
      <c r="R8" s="6">
        <f t="shared" si="9"/>
        <v>0</v>
      </c>
      <c r="S8" s="44">
        <f t="shared" si="10"/>
        <v>-8.9949217000000008</v>
      </c>
      <c r="T8" s="44">
        <f t="shared" si="11"/>
        <v>-8.9846678000000004</v>
      </c>
      <c r="U8" s="44">
        <f t="shared" si="12"/>
        <v>-9.0102347999999992</v>
      </c>
      <c r="V8" s="44">
        <f t="shared" si="13"/>
        <v>0</v>
      </c>
      <c r="W8" s="44">
        <f t="shared" si="14"/>
        <v>0</v>
      </c>
      <c r="X8" s="44">
        <f t="shared" si="15"/>
        <v>0</v>
      </c>
      <c r="Y8" s="20"/>
    </row>
    <row r="9" spans="1:25" x14ac:dyDescent="0.25">
      <c r="B9" s="90">
        <v>2000000000</v>
      </c>
      <c r="C9" s="87">
        <v>0</v>
      </c>
      <c r="D9" s="20"/>
      <c r="E9" s="6">
        <f t="shared" si="0"/>
        <v>2.44</v>
      </c>
      <c r="F9" s="6">
        <f t="shared" si="1"/>
        <v>0</v>
      </c>
      <c r="G9" s="44">
        <f t="shared" si="2"/>
        <v>-6.3977779999999997</v>
      </c>
      <c r="H9" s="44">
        <f t="shared" si="3"/>
        <v>-6.4578027999999996</v>
      </c>
      <c r="I9" s="44">
        <f t="shared" si="4"/>
        <v>-6.5936661000000001</v>
      </c>
      <c r="J9" s="44">
        <f t="shared" si="5"/>
        <v>0</v>
      </c>
      <c r="K9" s="44">
        <f t="shared" si="6"/>
        <v>0</v>
      </c>
      <c r="L9" s="44">
        <f t="shared" si="7"/>
        <v>0</v>
      </c>
      <c r="N9" s="90">
        <v>2000000000</v>
      </c>
      <c r="O9" s="87">
        <v>0</v>
      </c>
      <c r="P9" s="20"/>
      <c r="Q9" s="6">
        <f t="shared" si="8"/>
        <v>2.44</v>
      </c>
      <c r="R9" s="6">
        <f t="shared" si="9"/>
        <v>0</v>
      </c>
      <c r="S9" s="44">
        <f t="shared" si="10"/>
        <v>-8.8976077999999994</v>
      </c>
      <c r="T9" s="44">
        <f t="shared" si="11"/>
        <v>-8.9322376000000006</v>
      </c>
      <c r="U9" s="44">
        <f t="shared" si="12"/>
        <v>-8.9531373999999992</v>
      </c>
      <c r="V9" s="44">
        <f t="shared" si="13"/>
        <v>0</v>
      </c>
      <c r="W9" s="44">
        <f t="shared" si="14"/>
        <v>0</v>
      </c>
      <c r="X9" s="44">
        <f t="shared" si="15"/>
        <v>0</v>
      </c>
      <c r="Y9" s="20"/>
    </row>
    <row r="10" spans="1:25" x14ac:dyDescent="0.25">
      <c r="B10" s="90">
        <v>2110000000</v>
      </c>
      <c r="C10" s="90">
        <v>0</v>
      </c>
      <c r="D10" s="20"/>
      <c r="E10" s="6">
        <f t="shared" si="0"/>
        <v>2.5499999999999998</v>
      </c>
      <c r="F10" s="6">
        <f t="shared" si="1"/>
        <v>0</v>
      </c>
      <c r="G10" s="44">
        <f t="shared" si="2"/>
        <v>-6.4600191000000002</v>
      </c>
      <c r="H10" s="44">
        <f t="shared" si="3"/>
        <v>-6.5147791000000002</v>
      </c>
      <c r="I10" s="44">
        <f t="shared" si="4"/>
        <v>-6.6385946000000002</v>
      </c>
      <c r="J10" s="44">
        <f t="shared" si="5"/>
        <v>0</v>
      </c>
      <c r="K10" s="44">
        <f t="shared" si="6"/>
        <v>0</v>
      </c>
      <c r="L10" s="44">
        <f t="shared" si="7"/>
        <v>0</v>
      </c>
      <c r="N10" s="90">
        <v>2110000000</v>
      </c>
      <c r="O10" s="90">
        <v>0</v>
      </c>
      <c r="P10" s="20"/>
      <c r="Q10" s="6">
        <f t="shared" si="8"/>
        <v>2.5499999999999998</v>
      </c>
      <c r="R10" s="6">
        <f t="shared" si="9"/>
        <v>0</v>
      </c>
      <c r="S10" s="44">
        <f t="shared" si="10"/>
        <v>-8.7184811</v>
      </c>
      <c r="T10" s="44">
        <f t="shared" si="11"/>
        <v>-8.7859335000000005</v>
      </c>
      <c r="U10" s="44">
        <f t="shared" si="12"/>
        <v>-8.8845767999999996</v>
      </c>
      <c r="V10" s="44">
        <f t="shared" si="13"/>
        <v>0</v>
      </c>
      <c r="W10" s="44">
        <f t="shared" si="14"/>
        <v>0</v>
      </c>
      <c r="X10" s="44">
        <f t="shared" si="15"/>
        <v>0</v>
      </c>
      <c r="Y10" s="20"/>
    </row>
    <row r="11" spans="1:25" x14ac:dyDescent="0.25">
      <c r="B11" s="90">
        <v>2220000000</v>
      </c>
      <c r="C11" s="90">
        <v>0</v>
      </c>
      <c r="D11" s="20"/>
      <c r="E11" s="6">
        <f t="shared" si="0"/>
        <v>2.66</v>
      </c>
      <c r="F11" s="6">
        <f t="shared" si="1"/>
        <v>0</v>
      </c>
      <c r="G11" s="44">
        <f t="shared" si="2"/>
        <v>-6.4281224999999997</v>
      </c>
      <c r="H11" s="44">
        <f t="shared" si="3"/>
        <v>-6.5361152000000002</v>
      </c>
      <c r="I11" s="44">
        <f t="shared" si="4"/>
        <v>-6.8055786999999999</v>
      </c>
      <c r="J11" s="44">
        <f t="shared" si="5"/>
        <v>0</v>
      </c>
      <c r="K11" s="44">
        <f t="shared" si="6"/>
        <v>0</v>
      </c>
      <c r="L11" s="44">
        <f t="shared" si="7"/>
        <v>0</v>
      </c>
      <c r="N11" s="90">
        <v>2220000000</v>
      </c>
      <c r="O11" s="90">
        <v>0</v>
      </c>
      <c r="P11" s="20"/>
      <c r="Q11" s="6">
        <f t="shared" si="8"/>
        <v>2.66</v>
      </c>
      <c r="R11" s="6">
        <f t="shared" si="9"/>
        <v>0</v>
      </c>
      <c r="S11" s="44">
        <f t="shared" si="10"/>
        <v>-8.9093952000000005</v>
      </c>
      <c r="T11" s="44">
        <f t="shared" si="11"/>
        <v>-9.1035976000000005</v>
      </c>
      <c r="U11" s="44">
        <f t="shared" si="12"/>
        <v>-9.2965946000000006</v>
      </c>
      <c r="V11" s="44">
        <f t="shared" si="13"/>
        <v>0</v>
      </c>
      <c r="W11" s="44">
        <f t="shared" si="14"/>
        <v>0</v>
      </c>
      <c r="X11" s="44">
        <f t="shared" si="15"/>
        <v>0</v>
      </c>
      <c r="Y11" s="20"/>
    </row>
    <row r="12" spans="1:25" x14ac:dyDescent="0.25">
      <c r="B12" s="90">
        <v>2330000000</v>
      </c>
      <c r="C12" s="90">
        <v>0</v>
      </c>
      <c r="D12" s="20"/>
      <c r="E12" s="6">
        <f t="shared" si="0"/>
        <v>2.77</v>
      </c>
      <c r="F12" s="6">
        <f t="shared" si="1"/>
        <v>0</v>
      </c>
      <c r="G12" s="44">
        <f t="shared" si="2"/>
        <v>-6.4416523000000003</v>
      </c>
      <c r="H12" s="44">
        <f t="shared" si="3"/>
        <v>-6.5901318</v>
      </c>
      <c r="I12" s="44">
        <f t="shared" si="4"/>
        <v>-6.8522210000000001</v>
      </c>
      <c r="J12" s="44">
        <f t="shared" si="5"/>
        <v>0</v>
      </c>
      <c r="K12" s="44">
        <f t="shared" si="6"/>
        <v>0</v>
      </c>
      <c r="L12" s="44">
        <f t="shared" si="7"/>
        <v>0</v>
      </c>
      <c r="N12" s="90">
        <v>2330000000</v>
      </c>
      <c r="O12" s="90">
        <v>0</v>
      </c>
      <c r="P12" s="20"/>
      <c r="Q12" s="6">
        <f t="shared" si="8"/>
        <v>2.77</v>
      </c>
      <c r="R12" s="6">
        <f t="shared" si="9"/>
        <v>0</v>
      </c>
      <c r="S12" s="44">
        <f t="shared" si="10"/>
        <v>-8.7736864000000008</v>
      </c>
      <c r="T12" s="44">
        <f t="shared" si="11"/>
        <v>-9.0292568000000006</v>
      </c>
      <c r="U12" s="44">
        <f t="shared" si="12"/>
        <v>-9.3132648000000007</v>
      </c>
      <c r="V12" s="44">
        <f t="shared" si="13"/>
        <v>0</v>
      </c>
      <c r="W12" s="44">
        <f t="shared" si="14"/>
        <v>0</v>
      </c>
      <c r="X12" s="44">
        <f t="shared" si="15"/>
        <v>0</v>
      </c>
      <c r="Y12" s="20"/>
    </row>
    <row r="13" spans="1:25" x14ac:dyDescent="0.25">
      <c r="B13" s="90">
        <v>2440000000</v>
      </c>
      <c r="C13" s="90">
        <v>0</v>
      </c>
      <c r="D13" s="20"/>
      <c r="E13" s="6">
        <f t="shared" si="0"/>
        <v>2.88</v>
      </c>
      <c r="F13" s="6">
        <f t="shared" si="1"/>
        <v>0</v>
      </c>
      <c r="G13" s="44">
        <f t="shared" si="2"/>
        <v>-6.7086214999999996</v>
      </c>
      <c r="H13" s="44">
        <f t="shared" si="3"/>
        <v>-6.9833588999999998</v>
      </c>
      <c r="I13" s="44">
        <f t="shared" si="4"/>
        <v>-7.2910037000000001</v>
      </c>
      <c r="J13" s="44">
        <f t="shared" si="5"/>
        <v>0</v>
      </c>
      <c r="K13" s="44">
        <f t="shared" si="6"/>
        <v>0</v>
      </c>
      <c r="L13" s="44">
        <f t="shared" si="7"/>
        <v>0</v>
      </c>
      <c r="N13" s="90">
        <v>2440000000</v>
      </c>
      <c r="O13" s="90">
        <v>0</v>
      </c>
      <c r="P13" s="20"/>
      <c r="Q13" s="6">
        <f t="shared" si="8"/>
        <v>2.88</v>
      </c>
      <c r="R13" s="6">
        <f t="shared" si="9"/>
        <v>0</v>
      </c>
      <c r="S13" s="44">
        <f t="shared" si="10"/>
        <v>-8.7083788000000002</v>
      </c>
      <c r="T13" s="44">
        <f t="shared" si="11"/>
        <v>-8.9459057000000008</v>
      </c>
      <c r="U13" s="44">
        <f t="shared" si="12"/>
        <v>-9.2188244000000008</v>
      </c>
      <c r="V13" s="44">
        <f t="shared" si="13"/>
        <v>0</v>
      </c>
      <c r="W13" s="44">
        <f t="shared" si="14"/>
        <v>0</v>
      </c>
      <c r="X13" s="44">
        <f t="shared" si="15"/>
        <v>0</v>
      </c>
      <c r="Y13" s="20"/>
    </row>
    <row r="14" spans="1:25" x14ac:dyDescent="0.25">
      <c r="B14" s="90">
        <v>2550000000</v>
      </c>
      <c r="C14" s="90">
        <v>0</v>
      </c>
      <c r="D14" s="20"/>
      <c r="E14" s="6">
        <f t="shared" si="0"/>
        <v>2.99</v>
      </c>
      <c r="F14" s="6">
        <f t="shared" si="1"/>
        <v>0</v>
      </c>
      <c r="G14" s="44">
        <f t="shared" si="2"/>
        <v>-6.6124234</v>
      </c>
      <c r="H14" s="44">
        <f t="shared" si="3"/>
        <v>-7.0022902</v>
      </c>
      <c r="I14" s="44">
        <f t="shared" si="4"/>
        <v>-7.5042910999999997</v>
      </c>
      <c r="J14" s="44">
        <f t="shared" si="5"/>
        <v>0</v>
      </c>
      <c r="K14" s="44">
        <f t="shared" si="6"/>
        <v>0</v>
      </c>
      <c r="L14" s="44">
        <f t="shared" si="7"/>
        <v>0</v>
      </c>
      <c r="N14" s="90">
        <v>2550000000</v>
      </c>
      <c r="O14" s="90">
        <v>0</v>
      </c>
      <c r="P14" s="20"/>
      <c r="Q14" s="6">
        <f t="shared" si="8"/>
        <v>2.99</v>
      </c>
      <c r="R14" s="6">
        <f t="shared" si="9"/>
        <v>0</v>
      </c>
      <c r="S14" s="44">
        <f t="shared" si="10"/>
        <v>-9.0302868000000007</v>
      </c>
      <c r="T14" s="44">
        <f t="shared" si="11"/>
        <v>-9.4538802999999998</v>
      </c>
      <c r="U14" s="44">
        <f t="shared" si="12"/>
        <v>-9.8678702999999999</v>
      </c>
      <c r="V14" s="44">
        <f t="shared" si="13"/>
        <v>0</v>
      </c>
      <c r="W14" s="44">
        <f t="shared" si="14"/>
        <v>0</v>
      </c>
      <c r="X14" s="44">
        <f t="shared" si="15"/>
        <v>0</v>
      </c>
      <c r="Y14" s="20"/>
    </row>
    <row r="15" spans="1:25" x14ac:dyDescent="0.25">
      <c r="B15" s="90">
        <v>2660000000</v>
      </c>
      <c r="C15" s="90">
        <v>0</v>
      </c>
      <c r="D15" s="20"/>
      <c r="E15" s="6">
        <f t="shared" si="0"/>
        <v>3.1</v>
      </c>
      <c r="F15" s="6">
        <f t="shared" si="1"/>
        <v>0</v>
      </c>
      <c r="G15" s="44">
        <f t="shared" si="2"/>
        <v>-6.5120316000000003</v>
      </c>
      <c r="H15" s="44">
        <f t="shared" si="3"/>
        <v>-6.8192443999999997</v>
      </c>
      <c r="I15" s="44">
        <f t="shared" si="4"/>
        <v>-7.4302134999999998</v>
      </c>
      <c r="J15" s="44">
        <f t="shared" si="5"/>
        <v>0</v>
      </c>
      <c r="K15" s="44">
        <f t="shared" si="6"/>
        <v>0</v>
      </c>
      <c r="L15" s="44">
        <f t="shared" si="7"/>
        <v>0</v>
      </c>
      <c r="N15" s="90">
        <v>2660000000</v>
      </c>
      <c r="O15" s="90">
        <v>0</v>
      </c>
      <c r="P15" s="20"/>
      <c r="Q15" s="6">
        <f t="shared" si="8"/>
        <v>3.1</v>
      </c>
      <c r="R15" s="6">
        <f t="shared" si="9"/>
        <v>0</v>
      </c>
      <c r="S15" s="44">
        <f t="shared" si="10"/>
        <v>-8.5074424999999998</v>
      </c>
      <c r="T15" s="44">
        <f t="shared" si="11"/>
        <v>-8.9428520000000002</v>
      </c>
      <c r="U15" s="44">
        <f t="shared" si="12"/>
        <v>-9.2766360999999993</v>
      </c>
      <c r="V15" s="44">
        <f t="shared" si="13"/>
        <v>0</v>
      </c>
      <c r="W15" s="44">
        <f t="shared" si="14"/>
        <v>0</v>
      </c>
      <c r="X15" s="44">
        <f t="shared" si="15"/>
        <v>0</v>
      </c>
      <c r="Y15" s="20"/>
    </row>
    <row r="16" spans="1:25" x14ac:dyDescent="0.25">
      <c r="B16" s="90">
        <v>2770000000</v>
      </c>
      <c r="C16" s="90">
        <v>0</v>
      </c>
      <c r="D16" s="20"/>
      <c r="E16" s="6">
        <f t="shared" si="0"/>
        <v>3.21</v>
      </c>
      <c r="F16" s="6">
        <f t="shared" si="1"/>
        <v>0</v>
      </c>
      <c r="G16" s="44">
        <f t="shared" si="2"/>
        <v>-6.7806835000000003</v>
      </c>
      <c r="H16" s="44">
        <f t="shared" si="3"/>
        <v>-7.2591190000000001</v>
      </c>
      <c r="I16" s="44">
        <f t="shared" si="4"/>
        <v>-7.8261947999999997</v>
      </c>
      <c r="J16" s="44">
        <f t="shared" si="5"/>
        <v>0</v>
      </c>
      <c r="K16" s="44">
        <f t="shared" si="6"/>
        <v>0</v>
      </c>
      <c r="L16" s="44">
        <f t="shared" si="7"/>
        <v>0</v>
      </c>
      <c r="N16" s="90">
        <v>2770000000</v>
      </c>
      <c r="O16" s="90">
        <v>0</v>
      </c>
      <c r="P16" s="20"/>
      <c r="Q16" s="6">
        <f t="shared" si="8"/>
        <v>3.21</v>
      </c>
      <c r="R16" s="6">
        <f t="shared" si="9"/>
        <v>0</v>
      </c>
      <c r="S16" s="44">
        <f t="shared" si="10"/>
        <v>-8.0834569999999992</v>
      </c>
      <c r="T16" s="44">
        <f t="shared" si="11"/>
        <v>-8.4387360000000005</v>
      </c>
      <c r="U16" s="44">
        <f t="shared" si="12"/>
        <v>-8.9192952999999999</v>
      </c>
      <c r="V16" s="44">
        <f t="shared" si="13"/>
        <v>0</v>
      </c>
      <c r="W16" s="44">
        <f t="shared" si="14"/>
        <v>0</v>
      </c>
      <c r="X16" s="44">
        <f t="shared" si="15"/>
        <v>0</v>
      </c>
      <c r="Y16" s="20"/>
    </row>
    <row r="17" spans="2:25" x14ac:dyDescent="0.25">
      <c r="B17" s="90">
        <v>2880000000</v>
      </c>
      <c r="C17" s="90">
        <v>0</v>
      </c>
      <c r="D17" s="20"/>
      <c r="E17" s="6">
        <f t="shared" si="0"/>
        <v>3.32</v>
      </c>
      <c r="F17" s="6">
        <f t="shared" si="1"/>
        <v>0</v>
      </c>
      <c r="G17" s="44">
        <f t="shared" si="2"/>
        <v>-6.5812907000000003</v>
      </c>
      <c r="H17" s="44">
        <f t="shared" si="3"/>
        <v>-7.2281570000000004</v>
      </c>
      <c r="I17" s="44">
        <f t="shared" si="4"/>
        <v>-8.0033455</v>
      </c>
      <c r="J17" s="44">
        <f t="shared" si="5"/>
        <v>0</v>
      </c>
      <c r="K17" s="44">
        <f t="shared" si="6"/>
        <v>0</v>
      </c>
      <c r="L17" s="44">
        <f t="shared" si="7"/>
        <v>0</v>
      </c>
      <c r="N17" s="90">
        <v>2880000000</v>
      </c>
      <c r="O17" s="90">
        <v>0</v>
      </c>
      <c r="P17" s="20"/>
      <c r="Q17" s="6">
        <f t="shared" si="8"/>
        <v>3.32</v>
      </c>
      <c r="R17" s="6">
        <f t="shared" si="9"/>
        <v>0</v>
      </c>
      <c r="S17" s="44">
        <f t="shared" si="10"/>
        <v>-8.1597624</v>
      </c>
      <c r="T17" s="44">
        <f t="shared" si="11"/>
        <v>-8.5891923999999999</v>
      </c>
      <c r="U17" s="44">
        <f t="shared" si="12"/>
        <v>-9.1687163999999992</v>
      </c>
      <c r="V17" s="44">
        <f t="shared" si="13"/>
        <v>0</v>
      </c>
      <c r="W17" s="44">
        <f t="shared" si="14"/>
        <v>0</v>
      </c>
      <c r="X17" s="44">
        <f t="shared" si="15"/>
        <v>0</v>
      </c>
      <c r="Y17" s="20"/>
    </row>
    <row r="18" spans="2:25" x14ac:dyDescent="0.25">
      <c r="B18" s="90">
        <v>2990000000</v>
      </c>
      <c r="C18" s="90">
        <v>0</v>
      </c>
      <c r="D18" s="20"/>
      <c r="E18" s="6">
        <f t="shared" si="0"/>
        <v>3.43</v>
      </c>
      <c r="F18" s="6">
        <f t="shared" si="1"/>
        <v>0</v>
      </c>
      <c r="G18" s="44">
        <f t="shared" si="2"/>
        <v>-6.5869527000000003</v>
      </c>
      <c r="H18" s="44">
        <f t="shared" si="3"/>
        <v>-7.2194228000000003</v>
      </c>
      <c r="I18" s="44">
        <f t="shared" si="4"/>
        <v>-8.0632705999999992</v>
      </c>
      <c r="J18" s="44">
        <f t="shared" si="5"/>
        <v>0</v>
      </c>
      <c r="K18" s="44">
        <f t="shared" si="6"/>
        <v>0</v>
      </c>
      <c r="L18" s="44">
        <f t="shared" si="7"/>
        <v>0</v>
      </c>
      <c r="N18" s="90">
        <v>2990000000</v>
      </c>
      <c r="O18" s="90">
        <v>0</v>
      </c>
      <c r="P18" s="20"/>
      <c r="Q18" s="6">
        <f t="shared" si="8"/>
        <v>3.43</v>
      </c>
      <c r="R18" s="6">
        <f t="shared" si="9"/>
        <v>0</v>
      </c>
      <c r="S18" s="44">
        <f t="shared" si="10"/>
        <v>-8.3180075000000002</v>
      </c>
      <c r="T18" s="44">
        <f t="shared" si="11"/>
        <v>-8.8487129000000007</v>
      </c>
      <c r="U18" s="44">
        <f t="shared" si="12"/>
        <v>-9.5549107000000006</v>
      </c>
      <c r="V18" s="44">
        <f t="shared" si="13"/>
        <v>0</v>
      </c>
      <c r="W18" s="44">
        <f t="shared" si="14"/>
        <v>0</v>
      </c>
      <c r="X18" s="44">
        <f t="shared" si="15"/>
        <v>0</v>
      </c>
      <c r="Y18" s="20"/>
    </row>
    <row r="19" spans="2:25" x14ac:dyDescent="0.25">
      <c r="B19" s="90">
        <v>3100000000</v>
      </c>
      <c r="C19" s="90">
        <v>0</v>
      </c>
      <c r="D19" s="20"/>
      <c r="E19" s="6">
        <f t="shared" si="0"/>
        <v>3.54</v>
      </c>
      <c r="F19" s="6">
        <f t="shared" si="1"/>
        <v>0</v>
      </c>
      <c r="G19" s="44">
        <f t="shared" si="2"/>
        <v>-6.3414688000000003</v>
      </c>
      <c r="H19" s="44">
        <f t="shared" si="3"/>
        <v>-6.9633364999999996</v>
      </c>
      <c r="I19" s="44">
        <f t="shared" si="4"/>
        <v>-7.8594746999999998</v>
      </c>
      <c r="J19" s="44">
        <f t="shared" si="5"/>
        <v>0</v>
      </c>
      <c r="K19" s="44">
        <f t="shared" si="6"/>
        <v>0</v>
      </c>
      <c r="L19" s="44">
        <f t="shared" si="7"/>
        <v>0</v>
      </c>
      <c r="N19" s="90">
        <v>3100000000</v>
      </c>
      <c r="O19" s="90">
        <v>0</v>
      </c>
      <c r="P19" s="20"/>
      <c r="Q19" s="6">
        <f t="shared" si="8"/>
        <v>3.54</v>
      </c>
      <c r="R19" s="6">
        <f t="shared" si="9"/>
        <v>0</v>
      </c>
      <c r="S19" s="44">
        <f t="shared" si="10"/>
        <v>-8.3066443999999997</v>
      </c>
      <c r="T19" s="44">
        <f t="shared" si="11"/>
        <v>-8.9364719000000008</v>
      </c>
      <c r="U19" s="44">
        <f t="shared" si="12"/>
        <v>-9.7497082000000006</v>
      </c>
      <c r="V19" s="44">
        <f t="shared" si="13"/>
        <v>0</v>
      </c>
      <c r="W19" s="44">
        <f t="shared" si="14"/>
        <v>0</v>
      </c>
      <c r="X19" s="44">
        <f t="shared" si="15"/>
        <v>0</v>
      </c>
      <c r="Y19" s="20"/>
    </row>
    <row r="20" spans="2:25" x14ac:dyDescent="0.25">
      <c r="B20" s="90">
        <v>3210000000</v>
      </c>
      <c r="C20" s="90">
        <v>0</v>
      </c>
      <c r="D20" s="20"/>
      <c r="E20" s="6">
        <f t="shared" si="0"/>
        <v>3.65</v>
      </c>
      <c r="F20" s="6">
        <f t="shared" si="1"/>
        <v>0</v>
      </c>
      <c r="G20" s="44">
        <f t="shared" si="2"/>
        <v>-5.8737364000000003</v>
      </c>
      <c r="H20" s="44">
        <f t="shared" si="3"/>
        <v>-6.4828238000000002</v>
      </c>
      <c r="I20" s="44">
        <f t="shared" si="4"/>
        <v>-7.5249142999999998</v>
      </c>
      <c r="J20" s="44">
        <f t="shared" si="5"/>
        <v>0</v>
      </c>
      <c r="K20" s="44">
        <f t="shared" si="6"/>
        <v>0</v>
      </c>
      <c r="L20" s="44">
        <f t="shared" si="7"/>
        <v>0</v>
      </c>
      <c r="N20" s="90">
        <v>3210000000</v>
      </c>
      <c r="O20" s="90">
        <v>0</v>
      </c>
      <c r="P20" s="20"/>
      <c r="Q20" s="6">
        <f t="shared" si="8"/>
        <v>3.65</v>
      </c>
      <c r="R20" s="6">
        <f t="shared" si="9"/>
        <v>0</v>
      </c>
      <c r="S20" s="44">
        <f t="shared" si="10"/>
        <v>-7.8365201999999998</v>
      </c>
      <c r="T20" s="44">
        <f t="shared" si="11"/>
        <v>-8.3283500999999998</v>
      </c>
      <c r="U20" s="44">
        <f t="shared" si="12"/>
        <v>-9.0991944999999994</v>
      </c>
      <c r="V20" s="44">
        <f t="shared" si="13"/>
        <v>0</v>
      </c>
      <c r="W20" s="44">
        <f t="shared" si="14"/>
        <v>0</v>
      </c>
      <c r="X20" s="44">
        <f t="shared" si="15"/>
        <v>0</v>
      </c>
      <c r="Y20" s="20"/>
    </row>
    <row r="21" spans="2:25" x14ac:dyDescent="0.25">
      <c r="B21" s="90">
        <v>3320000000</v>
      </c>
      <c r="C21" s="90">
        <v>0</v>
      </c>
      <c r="D21" s="20"/>
      <c r="E21" s="6">
        <f t="shared" si="0"/>
        <v>3.76</v>
      </c>
      <c r="F21" s="6">
        <f t="shared" si="1"/>
        <v>0</v>
      </c>
      <c r="G21" s="44">
        <f t="shared" si="2"/>
        <v>-6.4176044000000001</v>
      </c>
      <c r="H21" s="44">
        <f t="shared" si="3"/>
        <v>-7.2314486999999996</v>
      </c>
      <c r="I21" s="44">
        <f t="shared" si="4"/>
        <v>-8.3395595999999994</v>
      </c>
      <c r="J21" s="44">
        <f t="shared" si="5"/>
        <v>0</v>
      </c>
      <c r="K21" s="44">
        <f t="shared" si="6"/>
        <v>0</v>
      </c>
      <c r="L21" s="44">
        <f t="shared" si="7"/>
        <v>0</v>
      </c>
      <c r="N21" s="90">
        <v>3320000000</v>
      </c>
      <c r="O21" s="90">
        <v>0</v>
      </c>
      <c r="P21" s="20"/>
      <c r="Q21" s="6">
        <f t="shared" si="8"/>
        <v>3.76</v>
      </c>
      <c r="R21" s="6">
        <f t="shared" si="9"/>
        <v>0</v>
      </c>
      <c r="S21" s="44">
        <f t="shared" si="10"/>
        <v>-7.7309159999999997</v>
      </c>
      <c r="T21" s="44">
        <f t="shared" si="11"/>
        <v>-8.0675468000000006</v>
      </c>
      <c r="U21" s="44">
        <f t="shared" si="12"/>
        <v>-8.5856122999999993</v>
      </c>
      <c r="V21" s="44">
        <f t="shared" si="13"/>
        <v>0</v>
      </c>
      <c r="W21" s="44">
        <f t="shared" si="14"/>
        <v>0</v>
      </c>
      <c r="X21" s="44">
        <f t="shared" si="15"/>
        <v>0</v>
      </c>
      <c r="Y21" s="20"/>
    </row>
    <row r="22" spans="2:25" x14ac:dyDescent="0.25">
      <c r="B22" s="90">
        <v>3430000000</v>
      </c>
      <c r="C22" s="90">
        <v>0</v>
      </c>
      <c r="D22" s="20"/>
      <c r="E22" s="6">
        <f t="shared" si="0"/>
        <v>3.87</v>
      </c>
      <c r="F22" s="6">
        <f t="shared" si="1"/>
        <v>0</v>
      </c>
      <c r="G22" s="44">
        <f t="shared" si="2"/>
        <v>-7.1419163000000001</v>
      </c>
      <c r="H22" s="44">
        <f t="shared" si="3"/>
        <v>-7.9646926000000002</v>
      </c>
      <c r="I22" s="44">
        <f t="shared" si="4"/>
        <v>-9.1006879999999999</v>
      </c>
      <c r="J22" s="44">
        <f t="shared" si="5"/>
        <v>0</v>
      </c>
      <c r="K22" s="44">
        <f t="shared" si="6"/>
        <v>0</v>
      </c>
      <c r="L22" s="44">
        <f t="shared" si="7"/>
        <v>0</v>
      </c>
      <c r="N22" s="90">
        <v>3430000000</v>
      </c>
      <c r="O22" s="90">
        <v>0</v>
      </c>
      <c r="P22" s="20"/>
      <c r="Q22" s="6">
        <f t="shared" si="8"/>
        <v>3.87</v>
      </c>
      <c r="R22" s="6">
        <f t="shared" si="9"/>
        <v>0</v>
      </c>
      <c r="S22" s="44">
        <f t="shared" si="10"/>
        <v>-7.9194225999999999</v>
      </c>
      <c r="T22" s="44">
        <f t="shared" si="11"/>
        <v>-8.3691253999999997</v>
      </c>
      <c r="U22" s="44">
        <f t="shared" si="12"/>
        <v>-9.0351429000000003</v>
      </c>
      <c r="V22" s="44">
        <f t="shared" si="13"/>
        <v>0</v>
      </c>
      <c r="W22" s="44">
        <f t="shared" si="14"/>
        <v>0</v>
      </c>
      <c r="X22" s="44">
        <f t="shared" si="15"/>
        <v>0</v>
      </c>
      <c r="Y22" s="20"/>
    </row>
    <row r="23" spans="2:25" x14ac:dyDescent="0.25">
      <c r="B23" s="90">
        <v>3540000000</v>
      </c>
      <c r="C23" s="90">
        <v>0</v>
      </c>
      <c r="D23" s="20"/>
      <c r="E23" s="6">
        <f t="shared" si="0"/>
        <v>3.98</v>
      </c>
      <c r="F23" s="6">
        <f t="shared" si="1"/>
        <v>0</v>
      </c>
      <c r="G23" s="44">
        <f t="shared" si="2"/>
        <v>-6.6365189999999998</v>
      </c>
      <c r="H23" s="44">
        <f t="shared" si="3"/>
        <v>-7.4109869000000002</v>
      </c>
      <c r="I23" s="44">
        <f t="shared" si="4"/>
        <v>-8.6210403000000007</v>
      </c>
      <c r="J23" s="44">
        <f t="shared" si="5"/>
        <v>0</v>
      </c>
      <c r="K23" s="44">
        <f t="shared" si="6"/>
        <v>0</v>
      </c>
      <c r="L23" s="44">
        <f t="shared" si="7"/>
        <v>0</v>
      </c>
      <c r="N23" s="90">
        <v>3540000000</v>
      </c>
      <c r="O23" s="90">
        <v>0</v>
      </c>
      <c r="P23" s="20"/>
      <c r="Q23" s="6">
        <f t="shared" si="8"/>
        <v>3.98</v>
      </c>
      <c r="R23" s="6">
        <f t="shared" si="9"/>
        <v>0</v>
      </c>
      <c r="S23" s="44">
        <f t="shared" si="10"/>
        <v>-8.1660242000000007</v>
      </c>
      <c r="T23" s="44">
        <f t="shared" si="11"/>
        <v>-8.7911921</v>
      </c>
      <c r="U23" s="44">
        <f t="shared" si="12"/>
        <v>-9.6498069999999991</v>
      </c>
      <c r="V23" s="44">
        <f t="shared" si="13"/>
        <v>0</v>
      </c>
      <c r="W23" s="44">
        <f t="shared" si="14"/>
        <v>0</v>
      </c>
      <c r="X23" s="44">
        <f t="shared" si="15"/>
        <v>0</v>
      </c>
      <c r="Y23" s="20"/>
    </row>
    <row r="24" spans="2:25" x14ac:dyDescent="0.25">
      <c r="B24" s="90">
        <v>3650000000</v>
      </c>
      <c r="C24" s="90">
        <v>0</v>
      </c>
      <c r="D24" s="20"/>
      <c r="E24" s="6">
        <f t="shared" si="0"/>
        <v>4.09</v>
      </c>
      <c r="F24" s="6">
        <f t="shared" si="1"/>
        <v>0</v>
      </c>
      <c r="G24" s="44">
        <f t="shared" si="2"/>
        <v>-6.4049582000000003</v>
      </c>
      <c r="H24" s="44">
        <f t="shared" si="3"/>
        <v>-7.0459046000000001</v>
      </c>
      <c r="I24" s="44">
        <f t="shared" si="4"/>
        <v>-8.1315269000000008</v>
      </c>
      <c r="J24" s="44">
        <f t="shared" si="5"/>
        <v>0</v>
      </c>
      <c r="K24" s="44">
        <f t="shared" si="6"/>
        <v>0</v>
      </c>
      <c r="L24" s="44">
        <f t="shared" si="7"/>
        <v>0</v>
      </c>
      <c r="N24" s="90">
        <v>3650000000</v>
      </c>
      <c r="O24" s="90">
        <v>0</v>
      </c>
      <c r="P24" s="20"/>
      <c r="Q24" s="6">
        <f t="shared" si="8"/>
        <v>4.09</v>
      </c>
      <c r="R24" s="6">
        <f t="shared" si="9"/>
        <v>0</v>
      </c>
      <c r="S24" s="44">
        <f t="shared" si="10"/>
        <v>-7.9448090000000002</v>
      </c>
      <c r="T24" s="44">
        <f t="shared" si="11"/>
        <v>-8.4463557999999992</v>
      </c>
      <c r="U24" s="44">
        <f t="shared" si="12"/>
        <v>-9.1177206000000002</v>
      </c>
      <c r="V24" s="44">
        <f t="shared" si="13"/>
        <v>0</v>
      </c>
      <c r="W24" s="44">
        <f t="shared" si="14"/>
        <v>0</v>
      </c>
      <c r="X24" s="44">
        <f t="shared" si="15"/>
        <v>0</v>
      </c>
      <c r="Y24" s="20"/>
    </row>
    <row r="25" spans="2:25" x14ac:dyDescent="0.25">
      <c r="B25" s="90">
        <v>3760000000</v>
      </c>
      <c r="C25" s="90">
        <v>0</v>
      </c>
      <c r="D25" s="20"/>
      <c r="E25" s="6">
        <f t="shared" si="0"/>
        <v>4.2</v>
      </c>
      <c r="F25" s="6">
        <f t="shared" si="1"/>
        <v>0</v>
      </c>
      <c r="G25" s="44">
        <f t="shared" si="2"/>
        <v>-6.4322691000000001</v>
      </c>
      <c r="H25" s="44">
        <f t="shared" si="3"/>
        <v>-7.0699072000000003</v>
      </c>
      <c r="I25" s="44">
        <f t="shared" si="4"/>
        <v>-8.1746110999999999</v>
      </c>
      <c r="J25" s="44">
        <f t="shared" si="5"/>
        <v>0</v>
      </c>
      <c r="K25" s="44">
        <f t="shared" si="6"/>
        <v>0</v>
      </c>
      <c r="L25" s="44">
        <f t="shared" si="7"/>
        <v>0</v>
      </c>
      <c r="N25" s="90">
        <v>3760000000</v>
      </c>
      <c r="O25" s="90">
        <v>0</v>
      </c>
      <c r="P25" s="20"/>
      <c r="Q25" s="6">
        <f t="shared" si="8"/>
        <v>4.2</v>
      </c>
      <c r="R25" s="6">
        <f t="shared" si="9"/>
        <v>0</v>
      </c>
      <c r="S25" s="44">
        <f t="shared" si="10"/>
        <v>-7.9179453999999998</v>
      </c>
      <c r="T25" s="44">
        <f t="shared" si="11"/>
        <v>-8.3434486000000003</v>
      </c>
      <c r="U25" s="44">
        <f t="shared" si="12"/>
        <v>-8.9231452999999998</v>
      </c>
      <c r="V25" s="44">
        <f t="shared" si="13"/>
        <v>0</v>
      </c>
      <c r="W25" s="44">
        <f t="shared" si="14"/>
        <v>0</v>
      </c>
      <c r="X25" s="44">
        <f t="shared" si="15"/>
        <v>0</v>
      </c>
      <c r="Y25" s="20"/>
    </row>
    <row r="26" spans="2:25" x14ac:dyDescent="0.25">
      <c r="B26" s="90">
        <v>3870000000</v>
      </c>
      <c r="C26" s="90">
        <v>0</v>
      </c>
      <c r="D26" s="20"/>
      <c r="E26" s="6">
        <f t="shared" si="0"/>
        <v>4.3099999999999996</v>
      </c>
      <c r="F26" s="6">
        <f t="shared" si="1"/>
        <v>0</v>
      </c>
      <c r="G26" s="44">
        <f t="shared" si="2"/>
        <v>-6.5301828000000004</v>
      </c>
      <c r="H26" s="44">
        <f t="shared" si="3"/>
        <v>-7.1224318000000002</v>
      </c>
      <c r="I26" s="44">
        <f t="shared" si="4"/>
        <v>-8.1680764999999997</v>
      </c>
      <c r="J26" s="44">
        <f t="shared" si="5"/>
        <v>0</v>
      </c>
      <c r="K26" s="44">
        <f t="shared" si="6"/>
        <v>0</v>
      </c>
      <c r="L26" s="44">
        <f t="shared" si="7"/>
        <v>0</v>
      </c>
      <c r="N26" s="90">
        <v>3870000000</v>
      </c>
      <c r="O26" s="90">
        <v>0</v>
      </c>
      <c r="P26" s="20"/>
      <c r="Q26" s="6">
        <f t="shared" si="8"/>
        <v>4.3099999999999996</v>
      </c>
      <c r="R26" s="6">
        <f t="shared" si="9"/>
        <v>0</v>
      </c>
      <c r="S26" s="44">
        <f t="shared" si="10"/>
        <v>-8.0101718999999996</v>
      </c>
      <c r="T26" s="44">
        <f t="shared" si="11"/>
        <v>-8.4148531000000002</v>
      </c>
      <c r="U26" s="44">
        <f t="shared" si="12"/>
        <v>-8.9472798999999998</v>
      </c>
      <c r="V26" s="44">
        <f t="shared" si="13"/>
        <v>0</v>
      </c>
      <c r="W26" s="44">
        <f t="shared" si="14"/>
        <v>0</v>
      </c>
      <c r="X26" s="44">
        <f t="shared" si="15"/>
        <v>0</v>
      </c>
      <c r="Y26" s="20"/>
    </row>
    <row r="27" spans="2:25" x14ac:dyDescent="0.25">
      <c r="B27" s="90">
        <v>3980000000</v>
      </c>
      <c r="C27" s="90">
        <v>0</v>
      </c>
      <c r="D27" s="20"/>
      <c r="E27" s="6">
        <f t="shared" si="0"/>
        <v>4.42</v>
      </c>
      <c r="F27" s="6">
        <f t="shared" si="1"/>
        <v>0</v>
      </c>
      <c r="G27" s="44">
        <f t="shared" si="2"/>
        <v>-6.5663971999999999</v>
      </c>
      <c r="H27" s="44">
        <f t="shared" si="3"/>
        <v>-7.1799045000000001</v>
      </c>
      <c r="I27" s="44">
        <f t="shared" si="4"/>
        <v>-8.2317199999999993</v>
      </c>
      <c r="J27" s="44">
        <f t="shared" si="5"/>
        <v>0</v>
      </c>
      <c r="K27" s="44">
        <f t="shared" si="6"/>
        <v>0</v>
      </c>
      <c r="L27" s="44">
        <f t="shared" si="7"/>
        <v>0</v>
      </c>
      <c r="N27" s="90">
        <v>3980000000</v>
      </c>
      <c r="O27" s="90">
        <v>0</v>
      </c>
      <c r="P27" s="20"/>
      <c r="Q27" s="6">
        <f t="shared" si="8"/>
        <v>4.42</v>
      </c>
      <c r="R27" s="6">
        <f t="shared" si="9"/>
        <v>0</v>
      </c>
      <c r="S27" s="44">
        <f t="shared" si="10"/>
        <v>-7.9585109000000003</v>
      </c>
      <c r="T27" s="44">
        <f t="shared" si="11"/>
        <v>-8.3372592999999995</v>
      </c>
      <c r="U27" s="44">
        <f t="shared" si="12"/>
        <v>-8.8263607000000004</v>
      </c>
      <c r="V27" s="44">
        <f t="shared" si="13"/>
        <v>0</v>
      </c>
      <c r="W27" s="44">
        <f t="shared" si="14"/>
        <v>0</v>
      </c>
      <c r="X27" s="44">
        <f t="shared" si="15"/>
        <v>0</v>
      </c>
      <c r="Y27" s="20"/>
    </row>
    <row r="28" spans="2:25" x14ac:dyDescent="0.25">
      <c r="B28" s="90">
        <v>4090000000</v>
      </c>
      <c r="C28" s="90">
        <v>0</v>
      </c>
      <c r="D28" s="20"/>
      <c r="E28" s="6">
        <f t="shared" si="0"/>
        <v>4.53</v>
      </c>
      <c r="F28" s="6">
        <f t="shared" si="1"/>
        <v>0</v>
      </c>
      <c r="G28" s="44">
        <f t="shared" si="2"/>
        <v>-6.5409484000000004</v>
      </c>
      <c r="H28" s="44">
        <f t="shared" si="3"/>
        <v>-7.0794892000000003</v>
      </c>
      <c r="I28" s="44">
        <f t="shared" si="4"/>
        <v>-8.0155343999999999</v>
      </c>
      <c r="J28" s="44">
        <f t="shared" si="5"/>
        <v>0</v>
      </c>
      <c r="K28" s="44">
        <f t="shared" si="6"/>
        <v>0</v>
      </c>
      <c r="L28" s="44">
        <f t="shared" si="7"/>
        <v>0</v>
      </c>
      <c r="N28" s="90">
        <v>4090000000</v>
      </c>
      <c r="O28" s="90">
        <v>0</v>
      </c>
      <c r="P28" s="20"/>
      <c r="Q28" s="6">
        <f t="shared" si="8"/>
        <v>4.53</v>
      </c>
      <c r="R28" s="6">
        <f t="shared" si="9"/>
        <v>0</v>
      </c>
      <c r="S28" s="44">
        <f t="shared" si="10"/>
        <v>-8.0990686000000007</v>
      </c>
      <c r="T28" s="44">
        <f t="shared" si="11"/>
        <v>-8.5021219000000006</v>
      </c>
      <c r="U28" s="44">
        <f t="shared" si="12"/>
        <v>-9.0441751000000004</v>
      </c>
      <c r="V28" s="44">
        <f t="shared" si="13"/>
        <v>0</v>
      </c>
      <c r="W28" s="44">
        <f t="shared" si="14"/>
        <v>0</v>
      </c>
      <c r="X28" s="44">
        <f t="shared" si="15"/>
        <v>0</v>
      </c>
      <c r="Y28" s="20"/>
    </row>
    <row r="29" spans="2:25" x14ac:dyDescent="0.25">
      <c r="B29" s="90">
        <v>4200000000</v>
      </c>
      <c r="C29" s="90">
        <v>0</v>
      </c>
      <c r="D29" s="20"/>
      <c r="E29" s="6">
        <f t="shared" si="0"/>
        <v>4.6399999999999997</v>
      </c>
      <c r="F29" s="6">
        <f t="shared" si="1"/>
        <v>0</v>
      </c>
      <c r="G29" s="44">
        <f t="shared" si="2"/>
        <v>-6.4402331999999998</v>
      </c>
      <c r="H29" s="44">
        <f t="shared" si="3"/>
        <v>-6.8692368999999998</v>
      </c>
      <c r="I29" s="44">
        <f t="shared" si="4"/>
        <v>-7.6710504999999998</v>
      </c>
      <c r="J29" s="44">
        <f t="shared" si="5"/>
        <v>0</v>
      </c>
      <c r="K29" s="44">
        <f t="shared" si="6"/>
        <v>0</v>
      </c>
      <c r="L29" s="44">
        <f t="shared" si="7"/>
        <v>0</v>
      </c>
      <c r="N29" s="90">
        <v>4200000000</v>
      </c>
      <c r="O29" s="90">
        <v>0</v>
      </c>
      <c r="P29" s="20"/>
      <c r="Q29" s="6">
        <f t="shared" si="8"/>
        <v>4.6399999999999997</v>
      </c>
      <c r="R29" s="6">
        <f t="shared" si="9"/>
        <v>0</v>
      </c>
      <c r="S29" s="44">
        <f t="shared" si="10"/>
        <v>-7.9883765999999996</v>
      </c>
      <c r="T29" s="44">
        <f t="shared" si="11"/>
        <v>-8.3177032000000004</v>
      </c>
      <c r="U29" s="44">
        <f t="shared" si="12"/>
        <v>-8.7786302999999997</v>
      </c>
      <c r="V29" s="44">
        <f t="shared" si="13"/>
        <v>0</v>
      </c>
      <c r="W29" s="44">
        <f t="shared" si="14"/>
        <v>0</v>
      </c>
      <c r="X29" s="44">
        <f t="shared" si="15"/>
        <v>0</v>
      </c>
      <c r="Y29" s="20"/>
    </row>
    <row r="30" spans="2:25" x14ac:dyDescent="0.25">
      <c r="B30" s="90">
        <v>4310000000</v>
      </c>
      <c r="C30" s="90">
        <v>0</v>
      </c>
      <c r="D30" s="20"/>
      <c r="E30" s="6">
        <f t="shared" si="0"/>
        <v>4.75</v>
      </c>
      <c r="F30" s="6">
        <f t="shared" si="1"/>
        <v>0</v>
      </c>
      <c r="G30" s="44">
        <f t="shared" si="2"/>
        <v>-6.5576958999999997</v>
      </c>
      <c r="H30" s="44">
        <f t="shared" si="3"/>
        <v>-7.0790439000000003</v>
      </c>
      <c r="I30" s="44">
        <f t="shared" si="4"/>
        <v>-7.9625009999999996</v>
      </c>
      <c r="J30" s="44">
        <f t="shared" si="5"/>
        <v>0</v>
      </c>
      <c r="K30" s="44">
        <f t="shared" si="6"/>
        <v>0</v>
      </c>
      <c r="L30" s="44">
        <f t="shared" si="7"/>
        <v>0</v>
      </c>
      <c r="N30" s="90">
        <v>4310000000</v>
      </c>
      <c r="O30" s="90">
        <v>0</v>
      </c>
      <c r="P30" s="20"/>
      <c r="Q30" s="6">
        <f t="shared" si="8"/>
        <v>4.75</v>
      </c>
      <c r="R30" s="6">
        <f t="shared" si="9"/>
        <v>0</v>
      </c>
      <c r="S30" s="44">
        <f t="shared" si="10"/>
        <v>-7.9535622999999998</v>
      </c>
      <c r="T30" s="44">
        <f t="shared" si="11"/>
        <v>-8.2763720000000003</v>
      </c>
      <c r="U30" s="44">
        <f t="shared" si="12"/>
        <v>-8.7264938000000001</v>
      </c>
      <c r="V30" s="44">
        <f t="shared" si="13"/>
        <v>0</v>
      </c>
      <c r="W30" s="44">
        <f t="shared" si="14"/>
        <v>0</v>
      </c>
      <c r="X30" s="44">
        <f t="shared" si="15"/>
        <v>0</v>
      </c>
      <c r="Y30" s="20"/>
    </row>
    <row r="31" spans="2:25" x14ac:dyDescent="0.25">
      <c r="B31" s="90">
        <v>4420000000</v>
      </c>
      <c r="C31" s="90">
        <v>0</v>
      </c>
      <c r="D31" s="20"/>
      <c r="E31" s="6">
        <f t="shared" si="0"/>
        <v>4.8600000000000003</v>
      </c>
      <c r="F31" s="6">
        <f t="shared" si="1"/>
        <v>0</v>
      </c>
      <c r="G31" s="44">
        <f t="shared" si="2"/>
        <v>-6.6158375999999999</v>
      </c>
      <c r="H31" s="44">
        <f t="shared" si="3"/>
        <v>-7.2236060999999996</v>
      </c>
      <c r="I31" s="44">
        <f t="shared" si="4"/>
        <v>-8.0582209000000002</v>
      </c>
      <c r="J31" s="44">
        <f t="shared" si="5"/>
        <v>0</v>
      </c>
      <c r="K31" s="44">
        <f t="shared" si="6"/>
        <v>0</v>
      </c>
      <c r="L31" s="44">
        <f t="shared" si="7"/>
        <v>0</v>
      </c>
      <c r="N31" s="90">
        <v>4420000000</v>
      </c>
      <c r="O31" s="90">
        <v>0</v>
      </c>
      <c r="P31" s="20"/>
      <c r="Q31" s="6">
        <f t="shared" si="8"/>
        <v>4.8600000000000003</v>
      </c>
      <c r="R31" s="6">
        <f t="shared" si="9"/>
        <v>0</v>
      </c>
      <c r="S31" s="44">
        <f t="shared" si="10"/>
        <v>-7.9785423</v>
      </c>
      <c r="T31" s="44">
        <f t="shared" si="11"/>
        <v>-8.3162155000000002</v>
      </c>
      <c r="U31" s="44">
        <f t="shared" si="12"/>
        <v>-8.8208637000000003</v>
      </c>
      <c r="V31" s="44">
        <f t="shared" si="13"/>
        <v>0</v>
      </c>
      <c r="W31" s="44">
        <f t="shared" si="14"/>
        <v>0</v>
      </c>
      <c r="X31" s="44">
        <f t="shared" si="15"/>
        <v>0</v>
      </c>
      <c r="Y31" s="20"/>
    </row>
    <row r="32" spans="2:25" x14ac:dyDescent="0.25">
      <c r="B32" s="90">
        <v>4530000000</v>
      </c>
      <c r="C32" s="90">
        <v>0</v>
      </c>
      <c r="D32" s="20"/>
      <c r="E32" s="6">
        <f t="shared" si="0"/>
        <v>4.97</v>
      </c>
      <c r="F32" s="6">
        <f t="shared" si="1"/>
        <v>0</v>
      </c>
      <c r="G32" s="44">
        <f t="shared" si="2"/>
        <v>-6.5080670999999999</v>
      </c>
      <c r="H32" s="44">
        <f t="shared" si="3"/>
        <v>-7.0254840999999999</v>
      </c>
      <c r="I32" s="44">
        <f t="shared" si="4"/>
        <v>-7.8178181999999996</v>
      </c>
      <c r="J32" s="44">
        <f t="shared" si="5"/>
        <v>0</v>
      </c>
      <c r="K32" s="44">
        <f t="shared" si="6"/>
        <v>0</v>
      </c>
      <c r="L32" s="44">
        <f t="shared" si="7"/>
        <v>0</v>
      </c>
      <c r="N32" s="90">
        <v>4530000000</v>
      </c>
      <c r="O32" s="90">
        <v>0</v>
      </c>
      <c r="P32" s="20"/>
      <c r="Q32" s="6">
        <f t="shared" si="8"/>
        <v>4.97</v>
      </c>
      <c r="R32" s="6">
        <f t="shared" si="9"/>
        <v>0</v>
      </c>
      <c r="S32" s="44">
        <f t="shared" si="10"/>
        <v>-7.9811101000000004</v>
      </c>
      <c r="T32" s="44">
        <f t="shared" si="11"/>
        <v>-8.2954798000000007</v>
      </c>
      <c r="U32" s="44">
        <f t="shared" si="12"/>
        <v>-8.7598429000000007</v>
      </c>
      <c r="V32" s="44">
        <f t="shared" si="13"/>
        <v>0</v>
      </c>
      <c r="W32" s="44">
        <f t="shared" si="14"/>
        <v>0</v>
      </c>
      <c r="X32" s="44">
        <f t="shared" si="15"/>
        <v>0</v>
      </c>
      <c r="Y32" s="20"/>
    </row>
    <row r="33" spans="2:25" x14ac:dyDescent="0.25">
      <c r="B33" s="90">
        <v>4640000000</v>
      </c>
      <c r="C33" s="90">
        <v>0</v>
      </c>
      <c r="D33" s="20"/>
      <c r="E33" s="6">
        <f t="shared" si="0"/>
        <v>5.08</v>
      </c>
      <c r="F33" s="6">
        <f t="shared" si="1"/>
        <v>0</v>
      </c>
      <c r="G33" s="44">
        <f t="shared" si="2"/>
        <v>-6.4332684999999996</v>
      </c>
      <c r="H33" s="44">
        <f t="shared" si="3"/>
        <v>-6.8754792</v>
      </c>
      <c r="I33" s="44">
        <f t="shared" si="4"/>
        <v>-7.6092795999999998</v>
      </c>
      <c r="J33" s="44">
        <f t="shared" si="5"/>
        <v>0</v>
      </c>
      <c r="K33" s="44">
        <f t="shared" si="6"/>
        <v>0</v>
      </c>
      <c r="L33" s="44">
        <f t="shared" si="7"/>
        <v>0</v>
      </c>
      <c r="N33" s="90">
        <v>4640000000</v>
      </c>
      <c r="O33" s="90">
        <v>0</v>
      </c>
      <c r="P33" s="20"/>
      <c r="Q33" s="6">
        <f t="shared" si="8"/>
        <v>5.08</v>
      </c>
      <c r="R33" s="6">
        <f t="shared" si="9"/>
        <v>0</v>
      </c>
      <c r="S33" s="44">
        <f t="shared" si="10"/>
        <v>-7.7686457999999998</v>
      </c>
      <c r="T33" s="44">
        <f t="shared" si="11"/>
        <v>-8.0310316000000004</v>
      </c>
      <c r="U33" s="44">
        <f t="shared" si="12"/>
        <v>-8.4168196000000002</v>
      </c>
      <c r="V33" s="44">
        <f t="shared" si="13"/>
        <v>0</v>
      </c>
      <c r="W33" s="44">
        <f t="shared" si="14"/>
        <v>0</v>
      </c>
      <c r="X33" s="44">
        <f t="shared" si="15"/>
        <v>0</v>
      </c>
      <c r="Y33" s="20"/>
    </row>
    <row r="34" spans="2:25" x14ac:dyDescent="0.25">
      <c r="B34" s="90">
        <v>4750000000</v>
      </c>
      <c r="C34" s="90">
        <v>0</v>
      </c>
      <c r="D34" s="20"/>
      <c r="E34" s="6">
        <f t="shared" si="0"/>
        <v>5.19</v>
      </c>
      <c r="F34" s="6">
        <f t="shared" si="1"/>
        <v>0</v>
      </c>
      <c r="G34" s="44">
        <f t="shared" si="2"/>
        <v>-6.4939898999999999</v>
      </c>
      <c r="H34" s="44">
        <f t="shared" si="3"/>
        <v>-7.0091028</v>
      </c>
      <c r="I34" s="44">
        <f t="shared" si="4"/>
        <v>-7.6741476000000004</v>
      </c>
      <c r="J34" s="44">
        <f t="shared" si="5"/>
        <v>0</v>
      </c>
      <c r="K34" s="44">
        <f t="shared" si="6"/>
        <v>0</v>
      </c>
      <c r="L34" s="44">
        <f t="shared" si="7"/>
        <v>0</v>
      </c>
      <c r="N34" s="90">
        <v>4750000000</v>
      </c>
      <c r="O34" s="90">
        <v>0</v>
      </c>
      <c r="P34" s="20"/>
      <c r="Q34" s="6">
        <f t="shared" si="8"/>
        <v>5.19</v>
      </c>
      <c r="R34" s="6">
        <f t="shared" si="9"/>
        <v>0</v>
      </c>
      <c r="S34" s="44">
        <f t="shared" si="10"/>
        <v>-7.8486833999999996</v>
      </c>
      <c r="T34" s="44">
        <f t="shared" si="11"/>
        <v>-8.1458311000000005</v>
      </c>
      <c r="U34" s="44">
        <f t="shared" si="12"/>
        <v>-8.5729588999999997</v>
      </c>
      <c r="V34" s="44">
        <f t="shared" si="13"/>
        <v>0</v>
      </c>
      <c r="W34" s="44">
        <f t="shared" si="14"/>
        <v>0</v>
      </c>
      <c r="X34" s="44">
        <f t="shared" si="15"/>
        <v>0</v>
      </c>
      <c r="Y34" s="20"/>
    </row>
    <row r="35" spans="2:25" x14ac:dyDescent="0.25">
      <c r="B35" s="90">
        <v>4860000000</v>
      </c>
      <c r="C35" s="90">
        <v>0</v>
      </c>
      <c r="D35" s="20"/>
      <c r="E35" s="6">
        <f t="shared" si="0"/>
        <v>5.3</v>
      </c>
      <c r="F35" s="6">
        <f t="shared" si="1"/>
        <v>0</v>
      </c>
      <c r="G35" s="44">
        <f t="shared" si="2"/>
        <v>-6.4874109999999998</v>
      </c>
      <c r="H35" s="44">
        <f t="shared" si="3"/>
        <v>-6.9665103000000004</v>
      </c>
      <c r="I35" s="44">
        <f t="shared" si="4"/>
        <v>-7.6122965999999996</v>
      </c>
      <c r="J35" s="44">
        <f t="shared" si="5"/>
        <v>0</v>
      </c>
      <c r="K35" s="44">
        <f t="shared" si="6"/>
        <v>0</v>
      </c>
      <c r="L35" s="44">
        <f t="shared" si="7"/>
        <v>0</v>
      </c>
      <c r="N35" s="90">
        <v>4860000000</v>
      </c>
      <c r="O35" s="90">
        <v>0</v>
      </c>
      <c r="P35" s="20"/>
      <c r="Q35" s="6">
        <f t="shared" si="8"/>
        <v>5.3</v>
      </c>
      <c r="R35" s="6">
        <f t="shared" si="9"/>
        <v>0</v>
      </c>
      <c r="S35" s="44">
        <f t="shared" si="10"/>
        <v>-7.7856398000000002</v>
      </c>
      <c r="T35" s="44">
        <f t="shared" si="11"/>
        <v>-8.0416155000000007</v>
      </c>
      <c r="U35" s="44">
        <f t="shared" si="12"/>
        <v>-8.4281454</v>
      </c>
      <c r="V35" s="44">
        <f t="shared" si="13"/>
        <v>0</v>
      </c>
      <c r="W35" s="44">
        <f t="shared" si="14"/>
        <v>0</v>
      </c>
      <c r="X35" s="44">
        <f t="shared" si="15"/>
        <v>0</v>
      </c>
      <c r="Y35" s="20"/>
    </row>
    <row r="36" spans="2:25" x14ac:dyDescent="0.25">
      <c r="B36" s="90">
        <v>4970000000</v>
      </c>
      <c r="C36" s="90">
        <v>0</v>
      </c>
      <c r="D36" s="20"/>
      <c r="E36" s="6">
        <f t="shared" si="0"/>
        <v>5.41</v>
      </c>
      <c r="F36" s="6">
        <f t="shared" si="1"/>
        <v>0</v>
      </c>
      <c r="G36" s="44">
        <f t="shared" si="2"/>
        <v>-6.5124936</v>
      </c>
      <c r="H36" s="44">
        <f t="shared" si="3"/>
        <v>-6.9628711000000001</v>
      </c>
      <c r="I36" s="44">
        <f t="shared" si="4"/>
        <v>-7.5387988000000004</v>
      </c>
      <c r="J36" s="44">
        <f t="shared" si="5"/>
        <v>0</v>
      </c>
      <c r="K36" s="44">
        <f t="shared" si="6"/>
        <v>0</v>
      </c>
      <c r="L36" s="44">
        <f t="shared" si="7"/>
        <v>0</v>
      </c>
      <c r="N36" s="90">
        <v>4970000000</v>
      </c>
      <c r="O36" s="90">
        <v>0</v>
      </c>
      <c r="P36" s="20"/>
      <c r="Q36" s="6">
        <f t="shared" si="8"/>
        <v>5.41</v>
      </c>
      <c r="R36" s="6">
        <f t="shared" si="9"/>
        <v>0</v>
      </c>
      <c r="S36" s="44">
        <f t="shared" si="10"/>
        <v>-7.7821622000000001</v>
      </c>
      <c r="T36" s="44">
        <f t="shared" si="11"/>
        <v>-8.0491066</v>
      </c>
      <c r="U36" s="44">
        <f t="shared" si="12"/>
        <v>-8.4408560000000001</v>
      </c>
      <c r="V36" s="44">
        <f t="shared" si="13"/>
        <v>0</v>
      </c>
      <c r="W36" s="44">
        <f t="shared" si="14"/>
        <v>0</v>
      </c>
      <c r="X36" s="44">
        <f t="shared" si="15"/>
        <v>0</v>
      </c>
      <c r="Y36" s="20"/>
    </row>
    <row r="37" spans="2:25" x14ac:dyDescent="0.25">
      <c r="B37" s="90">
        <v>5080000000</v>
      </c>
      <c r="C37" s="90">
        <v>0</v>
      </c>
      <c r="D37" s="20"/>
      <c r="E37" s="6">
        <f t="shared" si="0"/>
        <v>5.52</v>
      </c>
      <c r="F37" s="6">
        <f t="shared" si="1"/>
        <v>0</v>
      </c>
      <c r="G37" s="44">
        <f t="shared" si="2"/>
        <v>-6.4473405000000001</v>
      </c>
      <c r="H37" s="44">
        <f t="shared" si="3"/>
        <v>-6.8630424000000003</v>
      </c>
      <c r="I37" s="44">
        <f t="shared" si="4"/>
        <v>-7.3693042000000002</v>
      </c>
      <c r="J37" s="44">
        <f t="shared" si="5"/>
        <v>0</v>
      </c>
      <c r="K37" s="44">
        <f t="shared" si="6"/>
        <v>0</v>
      </c>
      <c r="L37" s="44">
        <f t="shared" si="7"/>
        <v>0</v>
      </c>
      <c r="N37" s="90">
        <v>5080000000</v>
      </c>
      <c r="O37" s="90">
        <v>0</v>
      </c>
      <c r="P37" s="20"/>
      <c r="Q37" s="6">
        <f t="shared" si="8"/>
        <v>5.52</v>
      </c>
      <c r="R37" s="6">
        <f t="shared" si="9"/>
        <v>0</v>
      </c>
      <c r="S37" s="44">
        <f t="shared" si="10"/>
        <v>-7.7852715999999997</v>
      </c>
      <c r="T37" s="44">
        <f t="shared" si="11"/>
        <v>-8.0491848000000008</v>
      </c>
      <c r="U37" s="44">
        <f t="shared" si="12"/>
        <v>-8.4333611000000008</v>
      </c>
      <c r="V37" s="44">
        <f t="shared" si="13"/>
        <v>0</v>
      </c>
      <c r="W37" s="44">
        <f t="shared" si="14"/>
        <v>0</v>
      </c>
      <c r="X37" s="44">
        <f t="shared" si="15"/>
        <v>0</v>
      </c>
      <c r="Y37" s="20"/>
    </row>
    <row r="38" spans="2:25" x14ac:dyDescent="0.25">
      <c r="B38" s="90">
        <v>5190000000</v>
      </c>
      <c r="C38" s="90">
        <v>0</v>
      </c>
      <c r="D38" s="20"/>
      <c r="E38" s="6">
        <f t="shared" si="0"/>
        <v>5.63</v>
      </c>
      <c r="F38" s="6">
        <f t="shared" si="1"/>
        <v>0</v>
      </c>
      <c r="G38" s="44">
        <f t="shared" si="2"/>
        <v>-6.4342874999999999</v>
      </c>
      <c r="H38" s="44">
        <f t="shared" si="3"/>
        <v>-6.8366189000000004</v>
      </c>
      <c r="I38" s="44">
        <f t="shared" si="4"/>
        <v>-7.3294930000000003</v>
      </c>
      <c r="J38" s="44">
        <f t="shared" si="5"/>
        <v>0</v>
      </c>
      <c r="K38" s="44">
        <f t="shared" si="6"/>
        <v>0</v>
      </c>
      <c r="L38" s="44">
        <f t="shared" si="7"/>
        <v>0</v>
      </c>
      <c r="N38" s="90">
        <v>5190000000</v>
      </c>
      <c r="O38" s="90">
        <v>0</v>
      </c>
      <c r="P38" s="20"/>
      <c r="Q38" s="6">
        <f t="shared" si="8"/>
        <v>5.63</v>
      </c>
      <c r="R38" s="6">
        <f t="shared" si="9"/>
        <v>0</v>
      </c>
      <c r="S38" s="44">
        <f t="shared" si="10"/>
        <v>-7.7585936000000002</v>
      </c>
      <c r="T38" s="44">
        <f t="shared" si="11"/>
        <v>-7.9998870000000002</v>
      </c>
      <c r="U38" s="44">
        <f t="shared" si="12"/>
        <v>-8.3594512999999999</v>
      </c>
      <c r="V38" s="44">
        <f t="shared" si="13"/>
        <v>0</v>
      </c>
      <c r="W38" s="44">
        <f t="shared" si="14"/>
        <v>0</v>
      </c>
      <c r="X38" s="44">
        <f t="shared" si="15"/>
        <v>0</v>
      </c>
      <c r="Y38" s="20"/>
    </row>
    <row r="39" spans="2:25" x14ac:dyDescent="0.25">
      <c r="B39" s="90">
        <v>5300000000</v>
      </c>
      <c r="C39" s="90">
        <v>0</v>
      </c>
      <c r="D39" s="20"/>
      <c r="E39" s="6">
        <f t="shared" si="0"/>
        <v>5.74</v>
      </c>
      <c r="F39" s="6">
        <f t="shared" si="1"/>
        <v>0</v>
      </c>
      <c r="G39" s="44">
        <f t="shared" si="2"/>
        <v>-6.4604068000000003</v>
      </c>
      <c r="H39" s="44">
        <f t="shared" si="3"/>
        <v>-6.7996382999999998</v>
      </c>
      <c r="I39" s="44">
        <f t="shared" si="4"/>
        <v>-7.2644763000000001</v>
      </c>
      <c r="J39" s="44">
        <f t="shared" si="5"/>
        <v>0</v>
      </c>
      <c r="K39" s="44">
        <f t="shared" si="6"/>
        <v>0</v>
      </c>
      <c r="L39" s="44">
        <f t="shared" si="7"/>
        <v>0</v>
      </c>
      <c r="N39" s="90">
        <v>5300000000</v>
      </c>
      <c r="O39" s="90">
        <v>0</v>
      </c>
      <c r="P39" s="20"/>
      <c r="Q39" s="6">
        <f t="shared" si="8"/>
        <v>5.74</v>
      </c>
      <c r="R39" s="6">
        <f t="shared" si="9"/>
        <v>0</v>
      </c>
      <c r="S39" s="44">
        <f t="shared" si="10"/>
        <v>-7.7977128000000002</v>
      </c>
      <c r="T39" s="44">
        <f t="shared" si="11"/>
        <v>-8.0052423000000008</v>
      </c>
      <c r="U39" s="44">
        <f t="shared" si="12"/>
        <v>-8.2913723000000008</v>
      </c>
      <c r="V39" s="44">
        <f t="shared" si="13"/>
        <v>0</v>
      </c>
      <c r="W39" s="44">
        <f t="shared" si="14"/>
        <v>0</v>
      </c>
      <c r="X39" s="44">
        <f t="shared" si="15"/>
        <v>0</v>
      </c>
      <c r="Y39" s="20"/>
    </row>
    <row r="40" spans="2:25" x14ac:dyDescent="0.25">
      <c r="B40" s="90">
        <v>5410000000</v>
      </c>
      <c r="C40" s="90">
        <v>0</v>
      </c>
      <c r="D40" s="20"/>
      <c r="E40" s="6">
        <f t="shared" si="0"/>
        <v>5.85</v>
      </c>
      <c r="F40" s="6">
        <f t="shared" si="1"/>
        <v>0</v>
      </c>
      <c r="G40" s="44">
        <f t="shared" si="2"/>
        <v>-6.4927134999999998</v>
      </c>
      <c r="H40" s="44">
        <f t="shared" si="3"/>
        <v>-6.8093839000000003</v>
      </c>
      <c r="I40" s="44">
        <f t="shared" si="4"/>
        <v>-7.2695761000000001</v>
      </c>
      <c r="J40" s="44">
        <f t="shared" si="5"/>
        <v>0</v>
      </c>
      <c r="K40" s="44">
        <f t="shared" si="6"/>
        <v>0</v>
      </c>
      <c r="L40" s="44">
        <f t="shared" si="7"/>
        <v>0</v>
      </c>
      <c r="N40" s="90">
        <v>5410000000</v>
      </c>
      <c r="O40" s="90">
        <v>0</v>
      </c>
      <c r="P40" s="20"/>
      <c r="Q40" s="6">
        <f t="shared" si="8"/>
        <v>5.85</v>
      </c>
      <c r="R40" s="6">
        <f t="shared" si="9"/>
        <v>0</v>
      </c>
      <c r="S40" s="44">
        <f t="shared" si="10"/>
        <v>-7.8375105999999999</v>
      </c>
      <c r="T40" s="44">
        <f t="shared" si="11"/>
        <v>-8.0550984999999997</v>
      </c>
      <c r="U40" s="44">
        <f t="shared" si="12"/>
        <v>-8.3214798000000005</v>
      </c>
      <c r="V40" s="44">
        <f t="shared" si="13"/>
        <v>0</v>
      </c>
      <c r="W40" s="44">
        <f t="shared" si="14"/>
        <v>0</v>
      </c>
      <c r="X40" s="44">
        <f t="shared" si="15"/>
        <v>0</v>
      </c>
      <c r="Y40" s="20"/>
    </row>
    <row r="41" spans="2:25" x14ac:dyDescent="0.25">
      <c r="B41" s="90">
        <v>5520000000</v>
      </c>
      <c r="C41" s="90">
        <v>0</v>
      </c>
      <c r="D41" s="20"/>
      <c r="E41" s="6">
        <f t="shared" si="0"/>
        <v>5.96</v>
      </c>
      <c r="F41" s="6">
        <f t="shared" si="1"/>
        <v>0</v>
      </c>
      <c r="G41" s="44">
        <f t="shared" si="2"/>
        <v>-6.4621234000000003</v>
      </c>
      <c r="H41" s="44">
        <f t="shared" si="3"/>
        <v>-6.7403383000000003</v>
      </c>
      <c r="I41" s="44">
        <f t="shared" si="4"/>
        <v>-7.1717443000000003</v>
      </c>
      <c r="J41" s="44">
        <f t="shared" si="5"/>
        <v>0</v>
      </c>
      <c r="K41" s="44">
        <f t="shared" si="6"/>
        <v>0</v>
      </c>
      <c r="L41" s="44">
        <f t="shared" si="7"/>
        <v>0</v>
      </c>
      <c r="N41" s="90">
        <v>5520000000</v>
      </c>
      <c r="O41" s="90">
        <v>0</v>
      </c>
      <c r="P41" s="20"/>
      <c r="Q41" s="6">
        <f t="shared" si="8"/>
        <v>5.96</v>
      </c>
      <c r="R41" s="6">
        <f t="shared" si="9"/>
        <v>0</v>
      </c>
      <c r="S41" s="44">
        <f t="shared" si="10"/>
        <v>-7.8597460000000003</v>
      </c>
      <c r="T41" s="44">
        <f t="shared" si="11"/>
        <v>-8.0633973999999995</v>
      </c>
      <c r="U41" s="44">
        <f t="shared" si="12"/>
        <v>-8.2980022000000009</v>
      </c>
      <c r="V41" s="44">
        <f t="shared" si="13"/>
        <v>0</v>
      </c>
      <c r="W41" s="44">
        <f t="shared" si="14"/>
        <v>0</v>
      </c>
      <c r="X41" s="44">
        <f t="shared" si="15"/>
        <v>0</v>
      </c>
      <c r="Y41" s="20"/>
    </row>
    <row r="42" spans="2:25" x14ac:dyDescent="0.25">
      <c r="B42" s="90">
        <v>5630000000</v>
      </c>
      <c r="C42" s="90">
        <v>0</v>
      </c>
      <c r="D42" s="20"/>
      <c r="E42" s="6">
        <f t="shared" si="0"/>
        <v>6.07</v>
      </c>
      <c r="F42" s="6">
        <f t="shared" si="1"/>
        <v>0</v>
      </c>
      <c r="G42" s="44">
        <f t="shared" si="2"/>
        <v>-6.4829941</v>
      </c>
      <c r="H42" s="44">
        <f t="shared" si="3"/>
        <v>-6.7280464000000002</v>
      </c>
      <c r="I42" s="44">
        <f t="shared" si="4"/>
        <v>-7.1346879000000003</v>
      </c>
      <c r="J42" s="44">
        <f t="shared" si="5"/>
        <v>0</v>
      </c>
      <c r="K42" s="44">
        <f t="shared" si="6"/>
        <v>0</v>
      </c>
      <c r="L42" s="44">
        <f t="shared" si="7"/>
        <v>0</v>
      </c>
      <c r="N42" s="90">
        <v>5630000000</v>
      </c>
      <c r="O42" s="90">
        <v>0</v>
      </c>
      <c r="P42" s="20"/>
      <c r="Q42" s="6">
        <f t="shared" si="8"/>
        <v>6.07</v>
      </c>
      <c r="R42" s="6">
        <f t="shared" si="9"/>
        <v>0</v>
      </c>
      <c r="S42" s="44">
        <f t="shared" si="10"/>
        <v>-7.7569685000000002</v>
      </c>
      <c r="T42" s="44">
        <f t="shared" si="11"/>
        <v>-7.9389658000000001</v>
      </c>
      <c r="U42" s="44">
        <f t="shared" si="12"/>
        <v>-8.1653681000000002</v>
      </c>
      <c r="V42" s="44">
        <f t="shared" si="13"/>
        <v>0</v>
      </c>
      <c r="W42" s="44">
        <f t="shared" si="14"/>
        <v>0</v>
      </c>
      <c r="X42" s="44">
        <f t="shared" si="15"/>
        <v>0</v>
      </c>
      <c r="Y42" s="20"/>
    </row>
    <row r="43" spans="2:25" x14ac:dyDescent="0.25">
      <c r="B43" s="90">
        <v>5740000000</v>
      </c>
      <c r="C43" s="90">
        <v>0</v>
      </c>
      <c r="D43" s="20"/>
      <c r="E43" s="6">
        <f t="shared" si="0"/>
        <v>6.18</v>
      </c>
      <c r="F43" s="6">
        <f t="shared" si="1"/>
        <v>0</v>
      </c>
      <c r="G43" s="44">
        <f t="shared" si="2"/>
        <v>-6.4084034000000001</v>
      </c>
      <c r="H43" s="44">
        <f t="shared" si="3"/>
        <v>-6.6080417999999996</v>
      </c>
      <c r="I43" s="44">
        <f t="shared" si="4"/>
        <v>-6.9596276000000001</v>
      </c>
      <c r="J43" s="44">
        <f t="shared" si="5"/>
        <v>0</v>
      </c>
      <c r="K43" s="44">
        <f t="shared" si="6"/>
        <v>0</v>
      </c>
      <c r="L43" s="44">
        <f t="shared" si="7"/>
        <v>0</v>
      </c>
      <c r="N43" s="90">
        <v>5740000000</v>
      </c>
      <c r="O43" s="90">
        <v>0</v>
      </c>
      <c r="P43" s="20"/>
      <c r="Q43" s="6">
        <f t="shared" si="8"/>
        <v>6.18</v>
      </c>
      <c r="R43" s="6">
        <f t="shared" si="9"/>
        <v>0</v>
      </c>
      <c r="S43" s="44">
        <f t="shared" si="10"/>
        <v>-7.6914505999999996</v>
      </c>
      <c r="T43" s="44">
        <f t="shared" si="11"/>
        <v>-7.8237094999999997</v>
      </c>
      <c r="U43" s="44">
        <f t="shared" si="12"/>
        <v>-7.9993353000000003</v>
      </c>
      <c r="V43" s="44">
        <f t="shared" si="13"/>
        <v>0</v>
      </c>
      <c r="W43" s="44">
        <f t="shared" si="14"/>
        <v>0</v>
      </c>
      <c r="X43" s="44">
        <f t="shared" si="15"/>
        <v>0</v>
      </c>
      <c r="Y43" s="20"/>
    </row>
    <row r="44" spans="2:25" x14ac:dyDescent="0.25">
      <c r="B44" s="90">
        <v>5850000000</v>
      </c>
      <c r="C44" s="90">
        <v>0</v>
      </c>
      <c r="D44" s="20"/>
      <c r="E44" s="6">
        <f t="shared" si="0"/>
        <v>6.29</v>
      </c>
      <c r="F44" s="6">
        <f t="shared" si="1"/>
        <v>0</v>
      </c>
      <c r="G44" s="44">
        <f t="shared" si="2"/>
        <v>-6.3490285999999996</v>
      </c>
      <c r="H44" s="44">
        <f t="shared" si="3"/>
        <v>-6.5188622000000001</v>
      </c>
      <c r="I44" s="44">
        <f t="shared" si="4"/>
        <v>-6.8542585000000003</v>
      </c>
      <c r="J44" s="44">
        <f t="shared" si="5"/>
        <v>0</v>
      </c>
      <c r="K44" s="44">
        <f t="shared" si="6"/>
        <v>0</v>
      </c>
      <c r="L44" s="44">
        <f t="shared" si="7"/>
        <v>0</v>
      </c>
      <c r="N44" s="90">
        <v>5850000000</v>
      </c>
      <c r="O44" s="90">
        <v>0</v>
      </c>
      <c r="P44" s="20"/>
      <c r="Q44" s="6">
        <f t="shared" si="8"/>
        <v>6.29</v>
      </c>
      <c r="R44" s="6">
        <f t="shared" si="9"/>
        <v>0</v>
      </c>
      <c r="S44" s="44">
        <f t="shared" si="10"/>
        <v>-7.7119346000000002</v>
      </c>
      <c r="T44" s="44">
        <f t="shared" si="11"/>
        <v>-7.8427553000000003</v>
      </c>
      <c r="U44" s="44">
        <f t="shared" si="12"/>
        <v>-8.0132493999999994</v>
      </c>
      <c r="V44" s="44">
        <f t="shared" si="13"/>
        <v>0</v>
      </c>
      <c r="W44" s="44">
        <f t="shared" si="14"/>
        <v>0</v>
      </c>
      <c r="X44" s="44">
        <f t="shared" si="15"/>
        <v>0</v>
      </c>
      <c r="Y44" s="20"/>
    </row>
    <row r="45" spans="2:25" x14ac:dyDescent="0.25">
      <c r="B45" s="90">
        <v>5960000000</v>
      </c>
      <c r="C45" s="90">
        <v>0</v>
      </c>
      <c r="D45" s="20"/>
      <c r="E45" s="6">
        <f t="shared" si="0"/>
        <v>6.4</v>
      </c>
      <c r="F45" s="6">
        <f t="shared" si="1"/>
        <v>0</v>
      </c>
      <c r="G45" s="44">
        <f t="shared" si="2"/>
        <v>-6.3518629000000004</v>
      </c>
      <c r="H45" s="44">
        <f t="shared" si="3"/>
        <v>-6.5507802999999996</v>
      </c>
      <c r="I45" s="44">
        <f t="shared" si="4"/>
        <v>-6.9565802000000003</v>
      </c>
      <c r="J45" s="44">
        <f t="shared" si="5"/>
        <v>0</v>
      </c>
      <c r="K45" s="44">
        <f t="shared" si="6"/>
        <v>0</v>
      </c>
      <c r="L45" s="44">
        <f t="shared" si="7"/>
        <v>0</v>
      </c>
      <c r="N45" s="90">
        <v>5960000000</v>
      </c>
      <c r="O45" s="90">
        <v>0</v>
      </c>
      <c r="P45" s="20"/>
      <c r="Q45" s="6">
        <f t="shared" si="8"/>
        <v>6.4</v>
      </c>
      <c r="R45" s="6">
        <f t="shared" si="9"/>
        <v>0</v>
      </c>
      <c r="S45" s="44">
        <f t="shared" si="10"/>
        <v>-7.6421875999999997</v>
      </c>
      <c r="T45" s="44">
        <f t="shared" si="11"/>
        <v>-7.7625317999999996</v>
      </c>
      <c r="U45" s="44">
        <f t="shared" si="12"/>
        <v>-7.9463463000000001</v>
      </c>
      <c r="V45" s="44">
        <f t="shared" si="13"/>
        <v>0</v>
      </c>
      <c r="W45" s="44">
        <f t="shared" si="14"/>
        <v>0</v>
      </c>
      <c r="X45" s="44">
        <f t="shared" si="15"/>
        <v>0</v>
      </c>
      <c r="Y45" s="20"/>
    </row>
    <row r="46" spans="2:25" x14ac:dyDescent="0.25">
      <c r="B46" s="90">
        <v>6070000000</v>
      </c>
      <c r="C46" s="90">
        <v>0</v>
      </c>
      <c r="D46" s="20"/>
      <c r="E46" s="6">
        <f t="shared" si="0"/>
        <v>6.51</v>
      </c>
      <c r="F46" s="6">
        <f t="shared" si="1"/>
        <v>0</v>
      </c>
      <c r="G46" s="44">
        <f t="shared" si="2"/>
        <v>-6.3453382999999999</v>
      </c>
      <c r="H46" s="44">
        <f t="shared" si="3"/>
        <v>-6.5294990999999998</v>
      </c>
      <c r="I46" s="44">
        <f t="shared" si="4"/>
        <v>-6.9463381999999996</v>
      </c>
      <c r="J46" s="44">
        <f t="shared" si="5"/>
        <v>0</v>
      </c>
      <c r="K46" s="44">
        <f t="shared" si="6"/>
        <v>0</v>
      </c>
      <c r="L46" s="44">
        <f t="shared" si="7"/>
        <v>0</v>
      </c>
      <c r="N46" s="90">
        <v>6070000000</v>
      </c>
      <c r="O46" s="90">
        <v>0</v>
      </c>
      <c r="P46" s="20"/>
      <c r="Q46" s="6">
        <f t="shared" si="8"/>
        <v>6.51</v>
      </c>
      <c r="R46" s="6">
        <f t="shared" si="9"/>
        <v>0</v>
      </c>
      <c r="S46" s="44">
        <f t="shared" si="10"/>
        <v>-7.6233329999999997</v>
      </c>
      <c r="T46" s="44">
        <f t="shared" si="11"/>
        <v>-7.7144541999999996</v>
      </c>
      <c r="U46" s="44">
        <f t="shared" si="12"/>
        <v>-7.8606271999999997</v>
      </c>
      <c r="V46" s="44">
        <f t="shared" si="13"/>
        <v>0</v>
      </c>
      <c r="W46" s="44">
        <f t="shared" si="14"/>
        <v>0</v>
      </c>
      <c r="X46" s="44">
        <f t="shared" si="15"/>
        <v>0</v>
      </c>
      <c r="Y46" s="20"/>
    </row>
    <row r="47" spans="2:25" x14ac:dyDescent="0.25">
      <c r="B47" s="90">
        <v>6180000000</v>
      </c>
      <c r="C47" s="90">
        <v>0</v>
      </c>
      <c r="D47" s="20"/>
      <c r="E47" s="6">
        <f t="shared" si="0"/>
        <v>6.62</v>
      </c>
      <c r="F47" s="6">
        <f t="shared" si="1"/>
        <v>0</v>
      </c>
      <c r="G47" s="44">
        <f t="shared" si="2"/>
        <v>-6.2138228</v>
      </c>
      <c r="H47" s="44">
        <f t="shared" si="3"/>
        <v>-6.3661298999999998</v>
      </c>
      <c r="I47" s="44">
        <f t="shared" si="4"/>
        <v>-6.7025475999999999</v>
      </c>
      <c r="J47" s="44">
        <f t="shared" si="5"/>
        <v>0</v>
      </c>
      <c r="K47" s="44">
        <f t="shared" si="6"/>
        <v>0</v>
      </c>
      <c r="L47" s="44">
        <f t="shared" si="7"/>
        <v>0</v>
      </c>
      <c r="N47" s="90">
        <v>6180000000</v>
      </c>
      <c r="O47" s="90">
        <v>0</v>
      </c>
      <c r="P47" s="20"/>
      <c r="Q47" s="6">
        <f t="shared" si="8"/>
        <v>6.62</v>
      </c>
      <c r="R47" s="6">
        <f t="shared" si="9"/>
        <v>0</v>
      </c>
      <c r="S47" s="44">
        <f t="shared" si="10"/>
        <v>-7.5971726999999998</v>
      </c>
      <c r="T47" s="44">
        <f t="shared" si="11"/>
        <v>-7.6728734999999997</v>
      </c>
      <c r="U47" s="44">
        <f t="shared" si="12"/>
        <v>-7.8165050000000003</v>
      </c>
      <c r="V47" s="44">
        <f t="shared" si="13"/>
        <v>0</v>
      </c>
      <c r="W47" s="44">
        <f t="shared" si="14"/>
        <v>0</v>
      </c>
      <c r="X47" s="44">
        <f t="shared" si="15"/>
        <v>0</v>
      </c>
      <c r="Y47" s="20"/>
    </row>
    <row r="48" spans="2:25" x14ac:dyDescent="0.25">
      <c r="B48" s="90">
        <v>6290000000</v>
      </c>
      <c r="C48" s="90">
        <v>0</v>
      </c>
      <c r="D48" s="20"/>
      <c r="E48" s="6">
        <f t="shared" si="0"/>
        <v>6.73</v>
      </c>
      <c r="F48" s="6">
        <f t="shared" si="1"/>
        <v>0</v>
      </c>
      <c r="G48" s="44">
        <f t="shared" si="2"/>
        <v>-6.1910166999999996</v>
      </c>
      <c r="H48" s="44">
        <f t="shared" si="3"/>
        <v>-6.3520355000000004</v>
      </c>
      <c r="I48" s="44">
        <f t="shared" si="4"/>
        <v>-6.7126612999999997</v>
      </c>
      <c r="J48" s="44">
        <f t="shared" si="5"/>
        <v>0</v>
      </c>
      <c r="K48" s="44">
        <f t="shared" si="6"/>
        <v>0</v>
      </c>
      <c r="L48" s="44">
        <f t="shared" si="7"/>
        <v>0</v>
      </c>
      <c r="N48" s="90">
        <v>6290000000</v>
      </c>
      <c r="O48" s="90">
        <v>0</v>
      </c>
      <c r="P48" s="20"/>
      <c r="Q48" s="6">
        <f t="shared" si="8"/>
        <v>6.73</v>
      </c>
      <c r="R48" s="6">
        <f t="shared" si="9"/>
        <v>0</v>
      </c>
      <c r="S48" s="44">
        <f t="shared" si="10"/>
        <v>-7.5657734999999997</v>
      </c>
      <c r="T48" s="44">
        <f t="shared" si="11"/>
        <v>-7.6523538000000002</v>
      </c>
      <c r="U48" s="44">
        <f t="shared" si="12"/>
        <v>-7.8163527999999998</v>
      </c>
      <c r="V48" s="44">
        <f t="shared" si="13"/>
        <v>0</v>
      </c>
      <c r="W48" s="44">
        <f t="shared" si="14"/>
        <v>0</v>
      </c>
      <c r="X48" s="44">
        <f t="shared" si="15"/>
        <v>0</v>
      </c>
      <c r="Y48" s="20"/>
    </row>
    <row r="49" spans="2:25" x14ac:dyDescent="0.25">
      <c r="B49" s="90">
        <v>6400000000</v>
      </c>
      <c r="C49" s="90">
        <v>0</v>
      </c>
      <c r="D49" s="20"/>
      <c r="E49" s="6">
        <f t="shared" si="0"/>
        <v>6.84</v>
      </c>
      <c r="F49" s="6">
        <f t="shared" si="1"/>
        <v>0</v>
      </c>
      <c r="G49" s="44">
        <f t="shared" si="2"/>
        <v>-6.2007998999999998</v>
      </c>
      <c r="H49" s="44">
        <f t="shared" si="3"/>
        <v>-6.3847370000000003</v>
      </c>
      <c r="I49" s="44">
        <f t="shared" si="4"/>
        <v>-6.8039531999999996</v>
      </c>
      <c r="J49" s="44">
        <f t="shared" si="5"/>
        <v>0</v>
      </c>
      <c r="K49" s="44">
        <f t="shared" si="6"/>
        <v>0</v>
      </c>
      <c r="L49" s="44">
        <f t="shared" si="7"/>
        <v>0</v>
      </c>
      <c r="N49" s="90">
        <v>6400000000</v>
      </c>
      <c r="O49" s="90">
        <v>0</v>
      </c>
      <c r="P49" s="20"/>
      <c r="Q49" s="6">
        <f t="shared" si="8"/>
        <v>6.84</v>
      </c>
      <c r="R49" s="6">
        <f t="shared" si="9"/>
        <v>0</v>
      </c>
      <c r="S49" s="44">
        <f t="shared" si="10"/>
        <v>-7.5471978000000002</v>
      </c>
      <c r="T49" s="44">
        <f t="shared" si="11"/>
        <v>-7.6193242000000003</v>
      </c>
      <c r="U49" s="44">
        <f t="shared" si="12"/>
        <v>-7.7777542999999998</v>
      </c>
      <c r="V49" s="44">
        <f t="shared" si="13"/>
        <v>0</v>
      </c>
      <c r="W49" s="44">
        <f t="shared" si="14"/>
        <v>0</v>
      </c>
      <c r="X49" s="44">
        <f t="shared" si="15"/>
        <v>0</v>
      </c>
      <c r="Y49" s="20"/>
    </row>
    <row r="50" spans="2:25" x14ac:dyDescent="0.25">
      <c r="B50" s="90">
        <v>6510000000</v>
      </c>
      <c r="C50" s="90">
        <v>0</v>
      </c>
      <c r="D50" s="20"/>
      <c r="E50" s="6">
        <f t="shared" si="0"/>
        <v>6.95</v>
      </c>
      <c r="F50" s="6">
        <f t="shared" si="1"/>
        <v>0</v>
      </c>
      <c r="G50" s="44">
        <f t="shared" si="2"/>
        <v>-6.1375717999999999</v>
      </c>
      <c r="H50" s="44">
        <f t="shared" si="3"/>
        <v>-6.2824960000000001</v>
      </c>
      <c r="I50" s="44">
        <f t="shared" si="4"/>
        <v>-6.6205482</v>
      </c>
      <c r="J50" s="44">
        <f t="shared" si="5"/>
        <v>0</v>
      </c>
      <c r="K50" s="44">
        <f t="shared" si="6"/>
        <v>0</v>
      </c>
      <c r="L50" s="44">
        <f t="shared" si="7"/>
        <v>0</v>
      </c>
      <c r="N50" s="90">
        <v>6510000000</v>
      </c>
      <c r="O50" s="90">
        <v>0</v>
      </c>
      <c r="P50" s="20"/>
      <c r="Q50" s="6">
        <f t="shared" si="8"/>
        <v>6.95</v>
      </c>
      <c r="R50" s="6">
        <f t="shared" si="9"/>
        <v>0</v>
      </c>
      <c r="S50" s="44">
        <f t="shared" si="10"/>
        <v>-7.5758963000000001</v>
      </c>
      <c r="T50" s="44">
        <f t="shared" si="11"/>
        <v>-7.6514768999999996</v>
      </c>
      <c r="U50" s="44">
        <f t="shared" si="12"/>
        <v>-7.8199563000000003</v>
      </c>
      <c r="V50" s="44">
        <f t="shared" si="13"/>
        <v>0</v>
      </c>
      <c r="W50" s="44">
        <f t="shared" si="14"/>
        <v>0</v>
      </c>
      <c r="X50" s="44">
        <f t="shared" si="15"/>
        <v>0</v>
      </c>
      <c r="Y50" s="20"/>
    </row>
    <row r="51" spans="2:25" x14ac:dyDescent="0.25">
      <c r="B51" s="90">
        <v>6620000000</v>
      </c>
      <c r="C51" s="90">
        <v>0</v>
      </c>
      <c r="D51" s="20"/>
      <c r="E51" s="6">
        <f t="shared" si="0"/>
        <v>7.06</v>
      </c>
      <c r="F51" s="6">
        <f t="shared" si="1"/>
        <v>0</v>
      </c>
      <c r="G51" s="44">
        <f t="shared" si="2"/>
        <v>-6.0784558999999998</v>
      </c>
      <c r="H51" s="44">
        <f t="shared" si="3"/>
        <v>-6.2113208999999996</v>
      </c>
      <c r="I51" s="44">
        <f t="shared" si="4"/>
        <v>-6.5338444999999998</v>
      </c>
      <c r="J51" s="44">
        <f t="shared" si="5"/>
        <v>0</v>
      </c>
      <c r="K51" s="44">
        <f t="shared" si="6"/>
        <v>0</v>
      </c>
      <c r="L51" s="44">
        <f t="shared" si="7"/>
        <v>0</v>
      </c>
      <c r="N51" s="90">
        <v>6620000000</v>
      </c>
      <c r="O51" s="90">
        <v>0</v>
      </c>
      <c r="P51" s="20"/>
      <c r="Q51" s="6">
        <f t="shared" si="8"/>
        <v>7.06</v>
      </c>
      <c r="R51" s="6">
        <f t="shared" si="9"/>
        <v>0</v>
      </c>
      <c r="S51" s="44">
        <f t="shared" si="10"/>
        <v>-7.5356984000000002</v>
      </c>
      <c r="T51" s="44">
        <f t="shared" si="11"/>
        <v>-7.6349935999999996</v>
      </c>
      <c r="U51" s="44">
        <f t="shared" si="12"/>
        <v>-7.864357</v>
      </c>
      <c r="V51" s="44">
        <f t="shared" si="13"/>
        <v>0</v>
      </c>
      <c r="W51" s="44">
        <f t="shared" si="14"/>
        <v>0</v>
      </c>
      <c r="X51" s="44">
        <f t="shared" si="15"/>
        <v>0</v>
      </c>
      <c r="Y51" s="20"/>
    </row>
    <row r="52" spans="2:25" x14ac:dyDescent="0.25">
      <c r="B52" s="90">
        <v>6730000000</v>
      </c>
      <c r="C52" s="90">
        <v>0</v>
      </c>
      <c r="D52" s="20"/>
      <c r="E52" s="6">
        <f t="shared" si="0"/>
        <v>7.17</v>
      </c>
      <c r="F52" s="6">
        <f t="shared" si="1"/>
        <v>0</v>
      </c>
      <c r="G52" s="44">
        <f t="shared" si="2"/>
        <v>-6.1415914999999996</v>
      </c>
      <c r="H52" s="44">
        <f t="shared" si="3"/>
        <v>-6.3280405999999996</v>
      </c>
      <c r="I52" s="44">
        <f t="shared" si="4"/>
        <v>-6.7460632</v>
      </c>
      <c r="J52" s="44">
        <f t="shared" si="5"/>
        <v>0</v>
      </c>
      <c r="K52" s="44">
        <f t="shared" si="6"/>
        <v>0</v>
      </c>
      <c r="L52" s="44">
        <f t="shared" si="7"/>
        <v>0</v>
      </c>
      <c r="N52" s="90">
        <v>6730000000</v>
      </c>
      <c r="O52" s="90">
        <v>0</v>
      </c>
      <c r="P52" s="20"/>
      <c r="Q52" s="6">
        <f t="shared" si="8"/>
        <v>7.17</v>
      </c>
      <c r="R52" s="6">
        <f t="shared" si="9"/>
        <v>0</v>
      </c>
      <c r="S52" s="44">
        <f t="shared" si="10"/>
        <v>-7.5514163999999999</v>
      </c>
      <c r="T52" s="44">
        <f t="shared" si="11"/>
        <v>-7.6506729</v>
      </c>
      <c r="U52" s="44">
        <f t="shared" si="12"/>
        <v>-7.8772358999999996</v>
      </c>
      <c r="V52" s="44">
        <f t="shared" si="13"/>
        <v>0</v>
      </c>
      <c r="W52" s="44">
        <f t="shared" si="14"/>
        <v>0</v>
      </c>
      <c r="X52" s="44">
        <f t="shared" si="15"/>
        <v>0</v>
      </c>
      <c r="Y52" s="20"/>
    </row>
    <row r="53" spans="2:25" x14ac:dyDescent="0.25">
      <c r="B53" s="90">
        <v>6840000000</v>
      </c>
      <c r="C53" s="90">
        <v>0</v>
      </c>
      <c r="D53" s="20"/>
      <c r="E53" s="6">
        <f t="shared" si="0"/>
        <v>7.28</v>
      </c>
      <c r="F53" s="6">
        <f t="shared" si="1"/>
        <v>0</v>
      </c>
      <c r="G53" s="44">
        <f t="shared" si="2"/>
        <v>-6.0561767</v>
      </c>
      <c r="H53" s="44">
        <f t="shared" si="3"/>
        <v>-6.2353034000000003</v>
      </c>
      <c r="I53" s="44">
        <f t="shared" si="4"/>
        <v>-6.6620264000000002</v>
      </c>
      <c r="J53" s="44">
        <f t="shared" si="5"/>
        <v>0</v>
      </c>
      <c r="K53" s="44">
        <f t="shared" si="6"/>
        <v>0</v>
      </c>
      <c r="L53" s="44">
        <f t="shared" si="7"/>
        <v>0</v>
      </c>
      <c r="N53" s="90">
        <v>6840000000</v>
      </c>
      <c r="O53" s="90">
        <v>0</v>
      </c>
      <c r="P53" s="20"/>
      <c r="Q53" s="6">
        <f t="shared" si="8"/>
        <v>7.28</v>
      </c>
      <c r="R53" s="6">
        <f t="shared" si="9"/>
        <v>0</v>
      </c>
      <c r="S53" s="44">
        <f t="shared" si="10"/>
        <v>-7.4896975000000001</v>
      </c>
      <c r="T53" s="44">
        <f t="shared" si="11"/>
        <v>-7.5772681000000004</v>
      </c>
      <c r="U53" s="44">
        <f t="shared" si="12"/>
        <v>-7.7869978</v>
      </c>
      <c r="V53" s="44">
        <f t="shared" si="13"/>
        <v>0</v>
      </c>
      <c r="W53" s="44">
        <f t="shared" si="14"/>
        <v>0</v>
      </c>
      <c r="X53" s="44">
        <f t="shared" si="15"/>
        <v>0</v>
      </c>
      <c r="Y53" s="20"/>
    </row>
    <row r="54" spans="2:25" x14ac:dyDescent="0.25">
      <c r="B54" s="90">
        <v>6950000000</v>
      </c>
      <c r="C54" s="90">
        <v>0</v>
      </c>
      <c r="D54" s="20"/>
      <c r="E54" s="6">
        <f t="shared" si="0"/>
        <v>7.39</v>
      </c>
      <c r="F54" s="6">
        <f t="shared" si="1"/>
        <v>0</v>
      </c>
      <c r="G54" s="44">
        <f t="shared" si="2"/>
        <v>-6.0429816000000001</v>
      </c>
      <c r="H54" s="44">
        <f t="shared" si="3"/>
        <v>-6.1671205000000002</v>
      </c>
      <c r="I54" s="44">
        <f t="shared" si="4"/>
        <v>-6.5412936000000004</v>
      </c>
      <c r="J54" s="44">
        <f t="shared" si="5"/>
        <v>0</v>
      </c>
      <c r="K54" s="44">
        <f t="shared" si="6"/>
        <v>0</v>
      </c>
      <c r="L54" s="44">
        <f t="shared" si="7"/>
        <v>0</v>
      </c>
      <c r="N54" s="90">
        <v>6950000000</v>
      </c>
      <c r="O54" s="90">
        <v>0</v>
      </c>
      <c r="P54" s="20"/>
      <c r="Q54" s="6">
        <f t="shared" si="8"/>
        <v>7.39</v>
      </c>
      <c r="R54" s="6">
        <f t="shared" si="9"/>
        <v>0</v>
      </c>
      <c r="S54" s="44">
        <f t="shared" si="10"/>
        <v>-7.5510044000000001</v>
      </c>
      <c r="T54" s="44">
        <f t="shared" si="11"/>
        <v>-7.6694217</v>
      </c>
      <c r="U54" s="44">
        <f t="shared" si="12"/>
        <v>-7.9120564</v>
      </c>
      <c r="V54" s="44">
        <f t="shared" si="13"/>
        <v>0</v>
      </c>
      <c r="W54" s="44">
        <f t="shared" si="14"/>
        <v>0</v>
      </c>
      <c r="X54" s="44">
        <f t="shared" si="15"/>
        <v>0</v>
      </c>
      <c r="Y54" s="20"/>
    </row>
    <row r="55" spans="2:25" x14ac:dyDescent="0.25">
      <c r="B55" s="90">
        <v>7060000000</v>
      </c>
      <c r="C55" s="90">
        <v>0</v>
      </c>
      <c r="D55" s="20"/>
      <c r="E55" s="6">
        <f t="shared" si="0"/>
        <v>7.5</v>
      </c>
      <c r="F55" s="6">
        <f t="shared" si="1"/>
        <v>0</v>
      </c>
      <c r="G55" s="44">
        <f t="shared" si="2"/>
        <v>-6.0276054999999999</v>
      </c>
      <c r="H55" s="44">
        <f t="shared" si="3"/>
        <v>-6.1777452999999998</v>
      </c>
      <c r="I55" s="44">
        <f t="shared" si="4"/>
        <v>-6.6173763000000001</v>
      </c>
      <c r="J55" s="44">
        <f t="shared" si="5"/>
        <v>0</v>
      </c>
      <c r="K55" s="44">
        <f t="shared" si="6"/>
        <v>0</v>
      </c>
      <c r="L55" s="44">
        <f t="shared" si="7"/>
        <v>0</v>
      </c>
      <c r="N55" s="90">
        <v>7060000000</v>
      </c>
      <c r="O55" s="90">
        <v>0</v>
      </c>
      <c r="P55" s="20"/>
      <c r="Q55" s="6">
        <f t="shared" si="8"/>
        <v>7.5</v>
      </c>
      <c r="R55" s="6">
        <f t="shared" si="9"/>
        <v>0</v>
      </c>
      <c r="S55" s="44">
        <f t="shared" si="10"/>
        <v>-7.5401764</v>
      </c>
      <c r="T55" s="44">
        <f t="shared" si="11"/>
        <v>-7.6776289999999996</v>
      </c>
      <c r="U55" s="44">
        <f t="shared" si="12"/>
        <v>-7.9740148</v>
      </c>
      <c r="V55" s="44">
        <f t="shared" si="13"/>
        <v>0</v>
      </c>
      <c r="W55" s="44">
        <f t="shared" si="14"/>
        <v>0</v>
      </c>
      <c r="X55" s="44">
        <f t="shared" si="15"/>
        <v>0</v>
      </c>
      <c r="Y55" s="20"/>
    </row>
    <row r="56" spans="2:25" x14ac:dyDescent="0.25">
      <c r="B56" s="90">
        <v>7170000000</v>
      </c>
      <c r="C56" s="90">
        <v>0</v>
      </c>
      <c r="E56" s="6">
        <f t="shared" si="0"/>
        <v>7.61</v>
      </c>
      <c r="F56" s="6">
        <f t="shared" si="1"/>
        <v>0</v>
      </c>
      <c r="G56" s="44">
        <f t="shared" si="2"/>
        <v>-6.1070881000000004</v>
      </c>
      <c r="H56" s="44">
        <f t="shared" si="3"/>
        <v>-6.3079714999999998</v>
      </c>
      <c r="I56" s="44">
        <f t="shared" si="4"/>
        <v>-6.8949841999999997</v>
      </c>
      <c r="J56" s="44">
        <f t="shared" si="5"/>
        <v>0</v>
      </c>
      <c r="K56" s="44">
        <f t="shared" si="6"/>
        <v>0</v>
      </c>
      <c r="L56" s="44">
        <f t="shared" si="7"/>
        <v>0</v>
      </c>
      <c r="N56" s="90">
        <v>7170000000</v>
      </c>
      <c r="O56" s="90">
        <v>0</v>
      </c>
      <c r="Q56" s="6">
        <f t="shared" si="8"/>
        <v>7.61</v>
      </c>
      <c r="R56" s="6">
        <f t="shared" si="9"/>
        <v>0</v>
      </c>
      <c r="S56" s="44">
        <f t="shared" si="10"/>
        <v>-7.563879</v>
      </c>
      <c r="T56" s="44">
        <f t="shared" si="11"/>
        <v>-7.6872172000000001</v>
      </c>
      <c r="U56" s="44">
        <f t="shared" si="12"/>
        <v>-7.9284372000000003</v>
      </c>
      <c r="V56" s="44">
        <f t="shared" si="13"/>
        <v>0</v>
      </c>
      <c r="W56" s="44">
        <f t="shared" si="14"/>
        <v>0</v>
      </c>
      <c r="X56" s="44">
        <f t="shared" si="15"/>
        <v>0</v>
      </c>
    </row>
    <row r="57" spans="2:25" x14ac:dyDescent="0.25">
      <c r="B57" s="90">
        <v>7280000000</v>
      </c>
      <c r="C57" s="90">
        <v>0</v>
      </c>
      <c r="E57" s="6">
        <f t="shared" si="0"/>
        <v>7.72</v>
      </c>
      <c r="F57" s="6">
        <f t="shared" si="1"/>
        <v>0</v>
      </c>
      <c r="G57" s="44">
        <f t="shared" si="2"/>
        <v>-6.0930872000000003</v>
      </c>
      <c r="H57" s="44">
        <f t="shared" si="3"/>
        <v>-6.2522693</v>
      </c>
      <c r="I57" s="44">
        <f t="shared" si="4"/>
        <v>-6.7390341999999999</v>
      </c>
      <c r="J57" s="44">
        <f t="shared" si="5"/>
        <v>0</v>
      </c>
      <c r="K57" s="44">
        <f t="shared" si="6"/>
        <v>0</v>
      </c>
      <c r="L57" s="44">
        <f t="shared" si="7"/>
        <v>0</v>
      </c>
      <c r="N57" s="90">
        <v>7280000000</v>
      </c>
      <c r="O57" s="90">
        <v>0</v>
      </c>
      <c r="Q57" s="6">
        <f t="shared" si="8"/>
        <v>7.72</v>
      </c>
      <c r="R57" s="6">
        <f t="shared" si="9"/>
        <v>0</v>
      </c>
      <c r="S57" s="44">
        <f t="shared" si="10"/>
        <v>-7.6378994000000002</v>
      </c>
      <c r="T57" s="44">
        <f t="shared" si="11"/>
        <v>-7.7826848000000002</v>
      </c>
      <c r="U57" s="44">
        <f t="shared" si="12"/>
        <v>-8.0898398999999994</v>
      </c>
      <c r="V57" s="44">
        <f t="shared" si="13"/>
        <v>0</v>
      </c>
      <c r="W57" s="44">
        <f t="shared" si="14"/>
        <v>0</v>
      </c>
      <c r="X57" s="44">
        <f t="shared" si="15"/>
        <v>0</v>
      </c>
    </row>
    <row r="58" spans="2:25" x14ac:dyDescent="0.25">
      <c r="B58" s="90">
        <v>7390000000</v>
      </c>
      <c r="C58" s="90">
        <v>0</v>
      </c>
      <c r="E58" s="6">
        <f t="shared" si="0"/>
        <v>7.83</v>
      </c>
      <c r="F58" s="6">
        <f t="shared" si="1"/>
        <v>0</v>
      </c>
      <c r="G58" s="44">
        <f t="shared" si="2"/>
        <v>-6.1113505000000004</v>
      </c>
      <c r="H58" s="44">
        <f t="shared" si="3"/>
        <v>-6.2861241999999997</v>
      </c>
      <c r="I58" s="44">
        <f t="shared" si="4"/>
        <v>-6.8552217000000004</v>
      </c>
      <c r="J58" s="44">
        <f t="shared" si="5"/>
        <v>0</v>
      </c>
      <c r="K58" s="44">
        <f t="shared" si="6"/>
        <v>0</v>
      </c>
      <c r="L58" s="44">
        <f t="shared" si="7"/>
        <v>0</v>
      </c>
      <c r="N58" s="90">
        <v>7390000000</v>
      </c>
      <c r="O58" s="90">
        <v>0</v>
      </c>
      <c r="Q58" s="6">
        <f t="shared" si="8"/>
        <v>7.83</v>
      </c>
      <c r="R58" s="6">
        <f t="shared" si="9"/>
        <v>0</v>
      </c>
      <c r="S58" s="44">
        <f t="shared" si="10"/>
        <v>-7.6677302999999997</v>
      </c>
      <c r="T58" s="44">
        <f t="shared" si="11"/>
        <v>-7.8126253999999999</v>
      </c>
      <c r="U58" s="44">
        <f t="shared" si="12"/>
        <v>-8.1072845000000004</v>
      </c>
      <c r="V58" s="44">
        <f t="shared" si="13"/>
        <v>0</v>
      </c>
      <c r="W58" s="44">
        <f t="shared" si="14"/>
        <v>0</v>
      </c>
      <c r="X58" s="44">
        <f t="shared" si="15"/>
        <v>0</v>
      </c>
    </row>
    <row r="59" spans="2:25" x14ac:dyDescent="0.25">
      <c r="B59" s="90">
        <v>7500000000</v>
      </c>
      <c r="C59" s="90">
        <v>0</v>
      </c>
      <c r="E59" s="6">
        <f t="shared" si="0"/>
        <v>7.94</v>
      </c>
      <c r="F59" s="6">
        <f t="shared" si="1"/>
        <v>0</v>
      </c>
      <c r="G59" s="44">
        <f t="shared" si="2"/>
        <v>-6.2288221999999998</v>
      </c>
      <c r="H59" s="44">
        <f t="shared" si="3"/>
        <v>-6.4504757000000001</v>
      </c>
      <c r="I59" s="44">
        <f t="shared" si="4"/>
        <v>-7.1473617999999997</v>
      </c>
      <c r="J59" s="44">
        <f t="shared" si="5"/>
        <v>0</v>
      </c>
      <c r="K59" s="44">
        <f t="shared" si="6"/>
        <v>0</v>
      </c>
      <c r="L59" s="44">
        <f t="shared" si="7"/>
        <v>0</v>
      </c>
      <c r="N59" s="90">
        <v>7500000000</v>
      </c>
      <c r="O59" s="90">
        <v>0</v>
      </c>
      <c r="Q59" s="6">
        <f t="shared" si="8"/>
        <v>7.94</v>
      </c>
      <c r="R59" s="6">
        <f t="shared" si="9"/>
        <v>0</v>
      </c>
      <c r="S59" s="44">
        <f t="shared" si="10"/>
        <v>-7.7522912000000002</v>
      </c>
      <c r="T59" s="44">
        <f t="shared" si="11"/>
        <v>-7.9119729999999997</v>
      </c>
      <c r="U59" s="44">
        <f t="shared" si="12"/>
        <v>-8.2056704000000007</v>
      </c>
      <c r="V59" s="44">
        <f t="shared" si="13"/>
        <v>0</v>
      </c>
      <c r="W59" s="44">
        <f t="shared" si="14"/>
        <v>0</v>
      </c>
      <c r="X59" s="44">
        <f t="shared" si="15"/>
        <v>0</v>
      </c>
    </row>
    <row r="60" spans="2:25" x14ac:dyDescent="0.25">
      <c r="B60" s="90">
        <v>7610000000</v>
      </c>
      <c r="C60" s="90">
        <v>0</v>
      </c>
      <c r="E60" s="6">
        <f t="shared" si="0"/>
        <v>8.0500000000000007</v>
      </c>
      <c r="F60" s="6">
        <f t="shared" si="1"/>
        <v>0</v>
      </c>
      <c r="G60" s="44">
        <f t="shared" si="2"/>
        <v>-6.2294421</v>
      </c>
      <c r="H60" s="44">
        <f t="shared" si="3"/>
        <v>-6.4615111000000001</v>
      </c>
      <c r="I60" s="44">
        <f t="shared" si="4"/>
        <v>-7.1592278</v>
      </c>
      <c r="J60" s="44">
        <f t="shared" si="5"/>
        <v>0</v>
      </c>
      <c r="K60" s="44">
        <f t="shared" si="6"/>
        <v>0</v>
      </c>
      <c r="L60" s="44">
        <f t="shared" si="7"/>
        <v>0</v>
      </c>
      <c r="N60" s="90">
        <v>7610000000</v>
      </c>
      <c r="O60" s="90">
        <v>0</v>
      </c>
      <c r="Q60" s="6">
        <f t="shared" si="8"/>
        <v>8.0500000000000007</v>
      </c>
      <c r="R60" s="6">
        <f t="shared" si="9"/>
        <v>0</v>
      </c>
      <c r="S60" s="44">
        <f t="shared" si="10"/>
        <v>-7.8806666999999999</v>
      </c>
      <c r="T60" s="44">
        <f t="shared" si="11"/>
        <v>-8.0834788999999994</v>
      </c>
      <c r="U60" s="44">
        <f t="shared" si="12"/>
        <v>-8.4537601000000002</v>
      </c>
      <c r="V60" s="44">
        <f t="shared" si="13"/>
        <v>0</v>
      </c>
      <c r="W60" s="44">
        <f t="shared" si="14"/>
        <v>0</v>
      </c>
      <c r="X60" s="44">
        <f t="shared" si="15"/>
        <v>0</v>
      </c>
    </row>
    <row r="61" spans="2:25" x14ac:dyDescent="0.25">
      <c r="B61" s="90">
        <v>7720000000</v>
      </c>
      <c r="C61" s="90">
        <v>0</v>
      </c>
      <c r="E61" s="6">
        <f t="shared" si="0"/>
        <v>8.16</v>
      </c>
      <c r="F61" s="6">
        <f t="shared" si="1"/>
        <v>0</v>
      </c>
      <c r="G61" s="44">
        <f t="shared" si="2"/>
        <v>-6.2787476</v>
      </c>
      <c r="H61" s="44">
        <f t="shared" si="3"/>
        <v>-6.5373044</v>
      </c>
      <c r="I61" s="44">
        <f t="shared" si="4"/>
        <v>-7.2535973</v>
      </c>
      <c r="J61" s="44">
        <f t="shared" si="5"/>
        <v>0</v>
      </c>
      <c r="K61" s="44">
        <f t="shared" si="6"/>
        <v>0</v>
      </c>
      <c r="L61" s="44">
        <f t="shared" si="7"/>
        <v>0</v>
      </c>
      <c r="N61" s="90">
        <v>7720000000</v>
      </c>
      <c r="O61" s="90">
        <v>0</v>
      </c>
      <c r="Q61" s="6">
        <f t="shared" si="8"/>
        <v>8.16</v>
      </c>
      <c r="R61" s="6">
        <f t="shared" si="9"/>
        <v>0</v>
      </c>
      <c r="S61" s="44">
        <f t="shared" si="10"/>
        <v>-8.0303736000000008</v>
      </c>
      <c r="T61" s="44">
        <f t="shared" si="11"/>
        <v>-8.2675122999999999</v>
      </c>
      <c r="U61" s="44">
        <f t="shared" si="12"/>
        <v>-8.6810255000000005</v>
      </c>
      <c r="V61" s="44">
        <f t="shared" si="13"/>
        <v>0</v>
      </c>
      <c r="W61" s="44">
        <f t="shared" si="14"/>
        <v>0</v>
      </c>
      <c r="X61" s="44">
        <f t="shared" si="15"/>
        <v>0</v>
      </c>
    </row>
    <row r="62" spans="2:25" x14ac:dyDescent="0.25">
      <c r="B62" s="90">
        <v>7830000000</v>
      </c>
      <c r="C62" s="90">
        <v>0</v>
      </c>
      <c r="E62" s="6">
        <f t="shared" si="0"/>
        <v>8.27</v>
      </c>
      <c r="F62" s="6">
        <f t="shared" si="1"/>
        <v>0</v>
      </c>
      <c r="G62" s="44">
        <f t="shared" si="2"/>
        <v>-6.3148923000000003</v>
      </c>
      <c r="H62" s="44">
        <f t="shared" si="3"/>
        <v>-6.6500063000000003</v>
      </c>
      <c r="I62" s="44">
        <f t="shared" si="4"/>
        <v>-7.4124565000000002</v>
      </c>
      <c r="J62" s="44">
        <f t="shared" si="5"/>
        <v>0</v>
      </c>
      <c r="K62" s="44">
        <f t="shared" si="6"/>
        <v>0</v>
      </c>
      <c r="L62" s="44">
        <f t="shared" si="7"/>
        <v>0</v>
      </c>
      <c r="N62" s="90">
        <v>7830000000</v>
      </c>
      <c r="O62" s="90">
        <v>0</v>
      </c>
      <c r="Q62" s="6">
        <f t="shared" si="8"/>
        <v>8.27</v>
      </c>
      <c r="R62" s="6">
        <f t="shared" si="9"/>
        <v>0</v>
      </c>
      <c r="S62" s="44">
        <f t="shared" si="10"/>
        <v>-8.0389298999999994</v>
      </c>
      <c r="T62" s="44">
        <f t="shared" si="11"/>
        <v>-8.2877644999999998</v>
      </c>
      <c r="U62" s="44">
        <f t="shared" si="12"/>
        <v>-8.7055959999999999</v>
      </c>
      <c r="V62" s="44">
        <f t="shared" si="13"/>
        <v>0</v>
      </c>
      <c r="W62" s="44">
        <f t="shared" si="14"/>
        <v>0</v>
      </c>
      <c r="X62" s="44">
        <f t="shared" si="15"/>
        <v>0</v>
      </c>
    </row>
    <row r="63" spans="2:25" x14ac:dyDescent="0.25">
      <c r="B63" s="90">
        <v>7940000000</v>
      </c>
      <c r="C63" s="90">
        <v>0</v>
      </c>
      <c r="E63" s="6">
        <f t="shared" si="0"/>
        <v>8.3800000000000008</v>
      </c>
      <c r="F63" s="6">
        <f t="shared" si="1"/>
        <v>0</v>
      </c>
      <c r="G63" s="44">
        <f t="shared" si="2"/>
        <v>-6.3239646</v>
      </c>
      <c r="H63" s="44">
        <f t="shared" si="3"/>
        <v>-6.7013902999999999</v>
      </c>
      <c r="I63" s="44">
        <f t="shared" si="4"/>
        <v>-7.5291237999999998</v>
      </c>
      <c r="J63" s="44">
        <f t="shared" si="5"/>
        <v>0</v>
      </c>
      <c r="K63" s="44">
        <f t="shared" si="6"/>
        <v>0</v>
      </c>
      <c r="L63" s="44">
        <f t="shared" si="7"/>
        <v>0</v>
      </c>
      <c r="N63" s="90">
        <v>7940000000</v>
      </c>
      <c r="O63" s="90">
        <v>0</v>
      </c>
      <c r="Q63" s="6">
        <f t="shared" si="8"/>
        <v>8.3800000000000008</v>
      </c>
      <c r="R63" s="6">
        <f t="shared" si="9"/>
        <v>0</v>
      </c>
      <c r="S63" s="44">
        <f t="shared" si="10"/>
        <v>-8.1448288000000009</v>
      </c>
      <c r="T63" s="44">
        <f t="shared" si="11"/>
        <v>-8.4250945999999995</v>
      </c>
      <c r="U63" s="44">
        <f t="shared" si="12"/>
        <v>-8.8508177000000003</v>
      </c>
      <c r="V63" s="44">
        <f t="shared" si="13"/>
        <v>0</v>
      </c>
      <c r="W63" s="44">
        <f t="shared" si="14"/>
        <v>0</v>
      </c>
      <c r="X63" s="44">
        <f t="shared" si="15"/>
        <v>0</v>
      </c>
    </row>
    <row r="64" spans="2:25" x14ac:dyDescent="0.25">
      <c r="B64" s="90">
        <v>8050000000</v>
      </c>
      <c r="C64" s="90">
        <v>0</v>
      </c>
      <c r="E64" s="6">
        <f t="shared" si="0"/>
        <v>8.49</v>
      </c>
      <c r="F64" s="6">
        <f t="shared" si="1"/>
        <v>0</v>
      </c>
      <c r="G64" s="44">
        <f t="shared" si="2"/>
        <v>-6.4013834000000003</v>
      </c>
      <c r="H64" s="44">
        <f t="shared" si="3"/>
        <v>-6.7934526999999996</v>
      </c>
      <c r="I64" s="44">
        <f t="shared" si="4"/>
        <v>-7.5749278000000002</v>
      </c>
      <c r="J64" s="44">
        <f t="shared" si="5"/>
        <v>0</v>
      </c>
      <c r="K64" s="44">
        <f t="shared" si="6"/>
        <v>0</v>
      </c>
      <c r="L64" s="44">
        <f t="shared" si="7"/>
        <v>0</v>
      </c>
      <c r="N64" s="90">
        <v>8050000000</v>
      </c>
      <c r="O64" s="90">
        <v>0</v>
      </c>
      <c r="Q64" s="6">
        <f t="shared" si="8"/>
        <v>8.49</v>
      </c>
      <c r="R64" s="6">
        <f t="shared" si="9"/>
        <v>0</v>
      </c>
      <c r="S64" s="44">
        <f t="shared" si="10"/>
        <v>-8.2184028999999992</v>
      </c>
      <c r="T64" s="44">
        <f t="shared" si="11"/>
        <v>-8.5089369000000001</v>
      </c>
      <c r="U64" s="44">
        <f t="shared" si="12"/>
        <v>-8.9619446000000007</v>
      </c>
      <c r="V64" s="44">
        <f t="shared" si="13"/>
        <v>0</v>
      </c>
      <c r="W64" s="44">
        <f t="shared" si="14"/>
        <v>0</v>
      </c>
      <c r="X64" s="44">
        <f t="shared" si="15"/>
        <v>0</v>
      </c>
    </row>
    <row r="65" spans="2:24" x14ac:dyDescent="0.25">
      <c r="B65" s="90">
        <v>8160000000</v>
      </c>
      <c r="C65" s="90">
        <v>0</v>
      </c>
      <c r="E65" s="6">
        <f t="shared" si="0"/>
        <v>8.6</v>
      </c>
      <c r="F65" s="6">
        <f t="shared" si="1"/>
        <v>0</v>
      </c>
      <c r="G65" s="44">
        <f t="shared" si="2"/>
        <v>-6.5259023000000003</v>
      </c>
      <c r="H65" s="44">
        <f t="shared" si="3"/>
        <v>-6.9611086999999996</v>
      </c>
      <c r="I65" s="44">
        <f t="shared" si="4"/>
        <v>-7.7681522000000003</v>
      </c>
      <c r="J65" s="44">
        <f t="shared" si="5"/>
        <v>0</v>
      </c>
      <c r="K65" s="44">
        <f t="shared" si="6"/>
        <v>0</v>
      </c>
      <c r="L65" s="44">
        <f t="shared" si="7"/>
        <v>0</v>
      </c>
      <c r="N65" s="90">
        <v>8160000000</v>
      </c>
      <c r="O65" s="90">
        <v>0</v>
      </c>
      <c r="Q65" s="6">
        <f t="shared" si="8"/>
        <v>8.6</v>
      </c>
      <c r="R65" s="6">
        <f t="shared" si="9"/>
        <v>0</v>
      </c>
      <c r="S65" s="44">
        <f t="shared" si="10"/>
        <v>-8.2536745000000007</v>
      </c>
      <c r="T65" s="44">
        <f t="shared" si="11"/>
        <v>-8.5056667000000008</v>
      </c>
      <c r="U65" s="44">
        <f t="shared" si="12"/>
        <v>-8.9201107000000004</v>
      </c>
      <c r="V65" s="44">
        <f t="shared" si="13"/>
        <v>0</v>
      </c>
      <c r="W65" s="44">
        <f t="shared" si="14"/>
        <v>0</v>
      </c>
      <c r="X65" s="44">
        <f t="shared" si="15"/>
        <v>0</v>
      </c>
    </row>
    <row r="66" spans="2:24" x14ac:dyDescent="0.25">
      <c r="B66" s="90">
        <v>8270000000</v>
      </c>
      <c r="C66" s="90">
        <v>0</v>
      </c>
      <c r="E66" s="6">
        <f t="shared" si="0"/>
        <v>8.7100000000000009</v>
      </c>
      <c r="F66" s="6">
        <f t="shared" si="1"/>
        <v>0</v>
      </c>
      <c r="G66" s="44">
        <f t="shared" si="2"/>
        <v>-6.5403390000000003</v>
      </c>
      <c r="H66" s="44">
        <f t="shared" si="3"/>
        <v>-6.9835624999999997</v>
      </c>
      <c r="I66" s="44">
        <f t="shared" si="4"/>
        <v>-7.8340310999999998</v>
      </c>
      <c r="J66" s="44">
        <f t="shared" si="5"/>
        <v>0</v>
      </c>
      <c r="K66" s="44">
        <f t="shared" si="6"/>
        <v>0</v>
      </c>
      <c r="L66" s="44">
        <f t="shared" si="7"/>
        <v>0</v>
      </c>
      <c r="N66" s="90">
        <v>8270000000</v>
      </c>
      <c r="O66" s="90">
        <v>0</v>
      </c>
      <c r="Q66" s="6">
        <f t="shared" si="8"/>
        <v>8.7100000000000009</v>
      </c>
      <c r="R66" s="6">
        <f t="shared" si="9"/>
        <v>0</v>
      </c>
      <c r="S66" s="44">
        <f t="shared" si="10"/>
        <v>-8.3404960999999993</v>
      </c>
      <c r="T66" s="44">
        <f t="shared" si="11"/>
        <v>-8.6332635999999994</v>
      </c>
      <c r="U66" s="44">
        <f t="shared" si="12"/>
        <v>-9.0728101999999993</v>
      </c>
      <c r="V66" s="44">
        <f t="shared" si="13"/>
        <v>0</v>
      </c>
      <c r="W66" s="44">
        <f t="shared" si="14"/>
        <v>0</v>
      </c>
      <c r="X66" s="44">
        <f t="shared" si="15"/>
        <v>0</v>
      </c>
    </row>
    <row r="67" spans="2:24" x14ac:dyDescent="0.25">
      <c r="B67" s="90">
        <v>8380000000</v>
      </c>
      <c r="C67" s="90">
        <v>0</v>
      </c>
      <c r="E67" s="6">
        <f t="shared" si="0"/>
        <v>8.82</v>
      </c>
      <c r="F67" s="6">
        <f t="shared" si="1"/>
        <v>0</v>
      </c>
      <c r="G67" s="44">
        <f t="shared" si="2"/>
        <v>-6.6643933999999998</v>
      </c>
      <c r="H67" s="44">
        <f t="shared" si="3"/>
        <v>-7.1312183999999998</v>
      </c>
      <c r="I67" s="44">
        <f t="shared" si="4"/>
        <v>-7.9580541</v>
      </c>
      <c r="J67" s="44">
        <f t="shared" si="5"/>
        <v>0</v>
      </c>
      <c r="K67" s="44">
        <f t="shared" si="6"/>
        <v>0</v>
      </c>
      <c r="L67" s="44">
        <f t="shared" si="7"/>
        <v>0</v>
      </c>
      <c r="N67" s="90">
        <v>8380000000</v>
      </c>
      <c r="O67" s="90">
        <v>0</v>
      </c>
      <c r="Q67" s="6">
        <f t="shared" si="8"/>
        <v>8.82</v>
      </c>
      <c r="R67" s="6">
        <f t="shared" si="9"/>
        <v>0</v>
      </c>
      <c r="S67" s="44">
        <f t="shared" si="10"/>
        <v>-8.2979258999999992</v>
      </c>
      <c r="T67" s="44">
        <f t="shared" si="11"/>
        <v>-8.5708046000000007</v>
      </c>
      <c r="U67" s="44">
        <f t="shared" si="12"/>
        <v>-9.0214137999999995</v>
      </c>
      <c r="V67" s="44">
        <f t="shared" si="13"/>
        <v>0</v>
      </c>
      <c r="W67" s="44">
        <f t="shared" si="14"/>
        <v>0</v>
      </c>
      <c r="X67" s="44">
        <f t="shared" si="15"/>
        <v>0</v>
      </c>
    </row>
    <row r="68" spans="2:24" x14ac:dyDescent="0.25">
      <c r="B68" s="90">
        <v>8490000000</v>
      </c>
      <c r="C68" s="90">
        <v>0</v>
      </c>
      <c r="E68" s="6">
        <f t="shared" si="0"/>
        <v>8.93</v>
      </c>
      <c r="F68" s="6">
        <f t="shared" si="1"/>
        <v>0</v>
      </c>
      <c r="G68" s="44">
        <f t="shared" si="2"/>
        <v>-6.6594094999999998</v>
      </c>
      <c r="H68" s="44">
        <f t="shared" si="3"/>
        <v>-7.1314830999999996</v>
      </c>
      <c r="I68" s="44">
        <f t="shared" si="4"/>
        <v>-7.9886464999999998</v>
      </c>
      <c r="J68" s="44">
        <f t="shared" si="5"/>
        <v>0</v>
      </c>
      <c r="K68" s="44">
        <f t="shared" si="6"/>
        <v>0</v>
      </c>
      <c r="L68" s="44">
        <f t="shared" si="7"/>
        <v>0</v>
      </c>
      <c r="N68" s="90">
        <v>8490000000</v>
      </c>
      <c r="O68" s="90">
        <v>0</v>
      </c>
      <c r="Q68" s="6">
        <f t="shared" si="8"/>
        <v>8.93</v>
      </c>
      <c r="R68" s="6">
        <f t="shared" si="9"/>
        <v>0</v>
      </c>
      <c r="S68" s="44">
        <f t="shared" si="10"/>
        <v>-8.2784633999999997</v>
      </c>
      <c r="T68" s="44">
        <f t="shared" si="11"/>
        <v>-8.5235605000000003</v>
      </c>
      <c r="U68" s="44">
        <f t="shared" si="12"/>
        <v>-8.9230900000000002</v>
      </c>
      <c r="V68" s="44">
        <f t="shared" si="13"/>
        <v>0</v>
      </c>
      <c r="W68" s="44">
        <f t="shared" si="14"/>
        <v>0</v>
      </c>
      <c r="X68" s="44">
        <f t="shared" si="15"/>
        <v>0</v>
      </c>
    </row>
    <row r="69" spans="2:24" x14ac:dyDescent="0.25">
      <c r="B69" s="90">
        <v>8600000000</v>
      </c>
      <c r="C69" s="90">
        <v>0</v>
      </c>
      <c r="E69" s="6">
        <f t="shared" ref="E69:E132" si="16">B73/1000000000</f>
        <v>9.0399999999999991</v>
      </c>
      <c r="F69" s="6">
        <f t="shared" ref="F69:F132" si="17">C73</f>
        <v>0</v>
      </c>
      <c r="G69" s="44">
        <f t="shared" ref="G69:G132" si="18">C279</f>
        <v>-6.7903376</v>
      </c>
      <c r="H69" s="44">
        <f t="shared" ref="H69:H132" si="19">C485</f>
        <v>-7.2363815000000002</v>
      </c>
      <c r="I69" s="44">
        <f t="shared" ref="I69:I132" si="20">C691</f>
        <v>-7.9974599</v>
      </c>
      <c r="J69" s="44">
        <f t="shared" ref="J69:J132" si="21">C897</f>
        <v>0</v>
      </c>
      <c r="K69" s="44">
        <f t="shared" ref="K69:K132" si="22">C1103</f>
        <v>0</v>
      </c>
      <c r="L69" s="44">
        <f t="shared" si="7"/>
        <v>0</v>
      </c>
      <c r="N69" s="90">
        <v>8600000000</v>
      </c>
      <c r="O69" s="90">
        <v>0</v>
      </c>
      <c r="Q69" s="6">
        <f t="shared" si="8"/>
        <v>9.0399999999999991</v>
      </c>
      <c r="R69" s="6">
        <f t="shared" si="9"/>
        <v>0</v>
      </c>
      <c r="S69" s="44">
        <f t="shared" si="10"/>
        <v>-8.2333421999999992</v>
      </c>
      <c r="T69" s="44">
        <f t="shared" si="11"/>
        <v>-8.4804820999999997</v>
      </c>
      <c r="U69" s="44">
        <f t="shared" si="12"/>
        <v>-8.8901453000000004</v>
      </c>
      <c r="V69" s="44">
        <f t="shared" si="13"/>
        <v>0</v>
      </c>
      <c r="W69" s="44">
        <f t="shared" si="14"/>
        <v>0</v>
      </c>
      <c r="X69" s="44">
        <f t="shared" si="15"/>
        <v>0</v>
      </c>
    </row>
    <row r="70" spans="2:24" x14ac:dyDescent="0.25">
      <c r="B70" s="90">
        <v>8710000000</v>
      </c>
      <c r="C70" s="90">
        <v>0</v>
      </c>
      <c r="E70" s="6">
        <f t="shared" si="16"/>
        <v>9.15</v>
      </c>
      <c r="F70" s="6">
        <f t="shared" si="17"/>
        <v>0</v>
      </c>
      <c r="G70" s="44">
        <f t="shared" si="18"/>
        <v>-6.8333725999999997</v>
      </c>
      <c r="H70" s="44">
        <f t="shared" si="19"/>
        <v>-7.3092718000000003</v>
      </c>
      <c r="I70" s="44">
        <f t="shared" si="20"/>
        <v>-8.2028140999999994</v>
      </c>
      <c r="J70" s="44">
        <f t="shared" si="21"/>
        <v>0</v>
      </c>
      <c r="K70" s="44">
        <f t="shared" si="22"/>
        <v>0</v>
      </c>
      <c r="L70" s="44">
        <f t="shared" ref="L70:L133" si="23">C1310</f>
        <v>0</v>
      </c>
      <c r="N70" s="90">
        <v>8710000000</v>
      </c>
      <c r="O70" s="90">
        <v>0</v>
      </c>
      <c r="Q70" s="6">
        <f t="shared" ref="Q70:Q133" si="24">N74/1000000000</f>
        <v>9.15</v>
      </c>
      <c r="R70" s="6">
        <f t="shared" ref="R70:R133" si="25">O74</f>
        <v>0</v>
      </c>
      <c r="S70" s="44">
        <f t="shared" ref="S70:S133" si="26">O280</f>
        <v>-8.2174358000000005</v>
      </c>
      <c r="T70" s="44">
        <f t="shared" ref="T70:T133" si="27">O486</f>
        <v>-8.4381036999999992</v>
      </c>
      <c r="U70" s="44">
        <f t="shared" ref="U70:U133" si="28">O692</f>
        <v>-8.8031406000000008</v>
      </c>
      <c r="V70" s="44">
        <f t="shared" ref="V70:V133" si="29">O898</f>
        <v>0</v>
      </c>
      <c r="W70" s="44">
        <f t="shared" ref="W70:W133" si="30">O1104</f>
        <v>0</v>
      </c>
      <c r="X70" s="44">
        <f t="shared" ref="X70:X133" si="31">O1310</f>
        <v>0</v>
      </c>
    </row>
    <row r="71" spans="2:24" x14ac:dyDescent="0.25">
      <c r="B71" s="90">
        <v>8820000000</v>
      </c>
      <c r="C71" s="90">
        <v>0</v>
      </c>
      <c r="E71" s="6">
        <f t="shared" si="16"/>
        <v>9.26</v>
      </c>
      <c r="F71" s="6">
        <f t="shared" si="17"/>
        <v>0</v>
      </c>
      <c r="G71" s="44">
        <f t="shared" si="18"/>
        <v>-6.7582912000000004</v>
      </c>
      <c r="H71" s="44">
        <f t="shared" si="19"/>
        <v>-7.1761656</v>
      </c>
      <c r="I71" s="44">
        <f t="shared" si="20"/>
        <v>-7.9763646000000001</v>
      </c>
      <c r="J71" s="44">
        <f t="shared" si="21"/>
        <v>0</v>
      </c>
      <c r="K71" s="44">
        <f t="shared" si="22"/>
        <v>0</v>
      </c>
      <c r="L71" s="44">
        <f t="shared" si="23"/>
        <v>0</v>
      </c>
      <c r="N71" s="90">
        <v>8820000000</v>
      </c>
      <c r="O71" s="90">
        <v>0</v>
      </c>
      <c r="Q71" s="6">
        <f t="shared" si="24"/>
        <v>9.26</v>
      </c>
      <c r="R71" s="6">
        <f t="shared" si="25"/>
        <v>0</v>
      </c>
      <c r="S71" s="44">
        <f t="shared" si="26"/>
        <v>-8.2656565000000004</v>
      </c>
      <c r="T71" s="44">
        <f t="shared" si="27"/>
        <v>-8.4876289000000007</v>
      </c>
      <c r="U71" s="44">
        <f t="shared" si="28"/>
        <v>-8.8496112999999994</v>
      </c>
      <c r="V71" s="44">
        <f t="shared" si="29"/>
        <v>0</v>
      </c>
      <c r="W71" s="44">
        <f t="shared" si="30"/>
        <v>0</v>
      </c>
      <c r="X71" s="44">
        <f t="shared" si="31"/>
        <v>0</v>
      </c>
    </row>
    <row r="72" spans="2:24" x14ac:dyDescent="0.25">
      <c r="B72" s="90">
        <v>8930000000</v>
      </c>
      <c r="C72" s="90">
        <v>0</v>
      </c>
      <c r="E72" s="6">
        <f t="shared" si="16"/>
        <v>9.3699999999999992</v>
      </c>
      <c r="F72" s="6">
        <f t="shared" si="17"/>
        <v>0</v>
      </c>
      <c r="G72" s="44">
        <f t="shared" si="18"/>
        <v>-6.7741799</v>
      </c>
      <c r="H72" s="44">
        <f t="shared" si="19"/>
        <v>-7.2097688</v>
      </c>
      <c r="I72" s="44">
        <f t="shared" si="20"/>
        <v>-8.0135641</v>
      </c>
      <c r="J72" s="44">
        <f t="shared" si="21"/>
        <v>0</v>
      </c>
      <c r="K72" s="44">
        <f t="shared" si="22"/>
        <v>0</v>
      </c>
      <c r="L72" s="44">
        <f t="shared" si="23"/>
        <v>0</v>
      </c>
      <c r="N72" s="90">
        <v>8930000000</v>
      </c>
      <c r="O72" s="90">
        <v>0</v>
      </c>
      <c r="Q72" s="6">
        <f t="shared" si="24"/>
        <v>9.3699999999999992</v>
      </c>
      <c r="R72" s="6">
        <f t="shared" si="25"/>
        <v>0</v>
      </c>
      <c r="S72" s="44">
        <f t="shared" si="26"/>
        <v>-8.2646502999999996</v>
      </c>
      <c r="T72" s="44">
        <f t="shared" si="27"/>
        <v>-8.4863300000000006</v>
      </c>
      <c r="U72" s="44">
        <f t="shared" si="28"/>
        <v>-8.8349513999999996</v>
      </c>
      <c r="V72" s="44">
        <f t="shared" si="29"/>
        <v>0</v>
      </c>
      <c r="W72" s="44">
        <f t="shared" si="30"/>
        <v>0</v>
      </c>
      <c r="X72" s="44">
        <f t="shared" si="31"/>
        <v>0</v>
      </c>
    </row>
    <row r="73" spans="2:24" x14ac:dyDescent="0.25">
      <c r="B73" s="90">
        <v>9040000000</v>
      </c>
      <c r="C73" s="90">
        <v>0</v>
      </c>
      <c r="E73" s="6">
        <f t="shared" si="16"/>
        <v>9.48</v>
      </c>
      <c r="F73" s="6">
        <f t="shared" si="17"/>
        <v>0</v>
      </c>
      <c r="G73" s="44">
        <f t="shared" si="18"/>
        <v>-6.8345513000000002</v>
      </c>
      <c r="H73" s="44">
        <f t="shared" si="19"/>
        <v>-7.2724875999999998</v>
      </c>
      <c r="I73" s="44">
        <f t="shared" si="20"/>
        <v>-8.0477152000000007</v>
      </c>
      <c r="J73" s="44">
        <f t="shared" si="21"/>
        <v>0</v>
      </c>
      <c r="K73" s="44">
        <f t="shared" si="22"/>
        <v>0</v>
      </c>
      <c r="L73" s="44">
        <f t="shared" si="23"/>
        <v>0</v>
      </c>
      <c r="N73" s="90">
        <v>9040000000</v>
      </c>
      <c r="O73" s="90">
        <v>0</v>
      </c>
      <c r="Q73" s="6">
        <f t="shared" si="24"/>
        <v>9.48</v>
      </c>
      <c r="R73" s="6">
        <f t="shared" si="25"/>
        <v>0</v>
      </c>
      <c r="S73" s="44">
        <f t="shared" si="26"/>
        <v>-8.3034266999999993</v>
      </c>
      <c r="T73" s="44">
        <f t="shared" si="27"/>
        <v>-8.5156115999999997</v>
      </c>
      <c r="U73" s="44">
        <f t="shared" si="28"/>
        <v>-8.8571100000000005</v>
      </c>
      <c r="V73" s="44">
        <f t="shared" si="29"/>
        <v>0</v>
      </c>
      <c r="W73" s="44">
        <f t="shared" si="30"/>
        <v>0</v>
      </c>
      <c r="X73" s="44">
        <f t="shared" si="31"/>
        <v>0</v>
      </c>
    </row>
    <row r="74" spans="2:24" x14ac:dyDescent="0.25">
      <c r="B74" s="90">
        <v>9150000000</v>
      </c>
      <c r="C74" s="90">
        <v>0</v>
      </c>
      <c r="E74" s="6">
        <f t="shared" si="16"/>
        <v>9.59</v>
      </c>
      <c r="F74" s="6">
        <f t="shared" si="17"/>
        <v>0</v>
      </c>
      <c r="G74" s="44">
        <f t="shared" si="18"/>
        <v>-6.728796</v>
      </c>
      <c r="H74" s="44">
        <f t="shared" si="19"/>
        <v>-7.1529325999999998</v>
      </c>
      <c r="I74" s="44">
        <f t="shared" si="20"/>
        <v>-7.8980141000000001</v>
      </c>
      <c r="J74" s="44">
        <f t="shared" si="21"/>
        <v>0</v>
      </c>
      <c r="K74" s="44">
        <f t="shared" si="22"/>
        <v>0</v>
      </c>
      <c r="L74" s="44">
        <f t="shared" si="23"/>
        <v>0</v>
      </c>
      <c r="N74" s="90">
        <v>9150000000</v>
      </c>
      <c r="O74" s="90">
        <v>0</v>
      </c>
      <c r="Q74" s="6">
        <f t="shared" si="24"/>
        <v>9.59</v>
      </c>
      <c r="R74" s="6">
        <f t="shared" si="25"/>
        <v>0</v>
      </c>
      <c r="S74" s="44">
        <f t="shared" si="26"/>
        <v>-8.3262110000000007</v>
      </c>
      <c r="T74" s="44">
        <f t="shared" si="27"/>
        <v>-8.5455874999999999</v>
      </c>
      <c r="U74" s="44">
        <f t="shared" si="28"/>
        <v>-8.8908863</v>
      </c>
      <c r="V74" s="44">
        <f t="shared" si="29"/>
        <v>0</v>
      </c>
      <c r="W74" s="44">
        <f t="shared" si="30"/>
        <v>0</v>
      </c>
      <c r="X74" s="44">
        <f t="shared" si="31"/>
        <v>0</v>
      </c>
    </row>
    <row r="75" spans="2:24" x14ac:dyDescent="0.25">
      <c r="B75" s="90">
        <v>9260000000</v>
      </c>
      <c r="C75" s="90">
        <v>0</v>
      </c>
      <c r="E75" s="6">
        <f t="shared" si="16"/>
        <v>9.6999999999999993</v>
      </c>
      <c r="F75" s="6">
        <f t="shared" si="17"/>
        <v>0</v>
      </c>
      <c r="G75" s="44">
        <f t="shared" si="18"/>
        <v>-6.8488026</v>
      </c>
      <c r="H75" s="44">
        <f t="shared" si="19"/>
        <v>-7.2960482000000004</v>
      </c>
      <c r="I75" s="44">
        <f t="shared" si="20"/>
        <v>-8.0719785999999996</v>
      </c>
      <c r="J75" s="44">
        <f t="shared" si="21"/>
        <v>0</v>
      </c>
      <c r="K75" s="44">
        <f t="shared" si="22"/>
        <v>0</v>
      </c>
      <c r="L75" s="44">
        <f t="shared" si="23"/>
        <v>0</v>
      </c>
      <c r="N75" s="90">
        <v>9260000000</v>
      </c>
      <c r="O75" s="90">
        <v>0</v>
      </c>
      <c r="Q75" s="6">
        <f t="shared" si="24"/>
        <v>9.6999999999999993</v>
      </c>
      <c r="R75" s="6">
        <f t="shared" si="25"/>
        <v>0</v>
      </c>
      <c r="S75" s="44">
        <f t="shared" si="26"/>
        <v>-8.3931713000000006</v>
      </c>
      <c r="T75" s="44">
        <f t="shared" si="27"/>
        <v>-8.6022549000000001</v>
      </c>
      <c r="U75" s="44">
        <f t="shared" si="28"/>
        <v>-8.9364633999999992</v>
      </c>
      <c r="V75" s="44">
        <f t="shared" si="29"/>
        <v>0</v>
      </c>
      <c r="W75" s="44">
        <f t="shared" si="30"/>
        <v>0</v>
      </c>
      <c r="X75" s="44">
        <f t="shared" si="31"/>
        <v>0</v>
      </c>
    </row>
    <row r="76" spans="2:24" x14ac:dyDescent="0.25">
      <c r="B76" s="90">
        <v>9370000000</v>
      </c>
      <c r="C76" s="90">
        <v>0</v>
      </c>
      <c r="E76" s="6">
        <f t="shared" si="16"/>
        <v>9.81</v>
      </c>
      <c r="F76" s="6">
        <f t="shared" si="17"/>
        <v>0</v>
      </c>
      <c r="G76" s="44">
        <f t="shared" si="18"/>
        <v>-6.8549366000000003</v>
      </c>
      <c r="H76" s="44">
        <f t="shared" si="19"/>
        <v>-7.2943406</v>
      </c>
      <c r="I76" s="44">
        <f t="shared" si="20"/>
        <v>-8.0398779000000005</v>
      </c>
      <c r="J76" s="44">
        <f t="shared" si="21"/>
        <v>0</v>
      </c>
      <c r="K76" s="44">
        <f t="shared" si="22"/>
        <v>0</v>
      </c>
      <c r="L76" s="44">
        <f t="shared" si="23"/>
        <v>0</v>
      </c>
      <c r="N76" s="90">
        <v>9370000000</v>
      </c>
      <c r="O76" s="90">
        <v>0</v>
      </c>
      <c r="Q76" s="6">
        <f t="shared" si="24"/>
        <v>9.81</v>
      </c>
      <c r="R76" s="6">
        <f t="shared" si="25"/>
        <v>0</v>
      </c>
      <c r="S76" s="44">
        <f t="shared" si="26"/>
        <v>-8.3768396000000003</v>
      </c>
      <c r="T76" s="44">
        <f t="shared" si="27"/>
        <v>-8.5838994999999993</v>
      </c>
      <c r="U76" s="44">
        <f t="shared" si="28"/>
        <v>-8.9230604000000007</v>
      </c>
      <c r="V76" s="44">
        <f t="shared" si="29"/>
        <v>0</v>
      </c>
      <c r="W76" s="44">
        <f t="shared" si="30"/>
        <v>0</v>
      </c>
      <c r="X76" s="44">
        <f t="shared" si="31"/>
        <v>0</v>
      </c>
    </row>
    <row r="77" spans="2:24" x14ac:dyDescent="0.25">
      <c r="B77" s="90">
        <v>9480000000</v>
      </c>
      <c r="C77" s="90">
        <v>0</v>
      </c>
      <c r="E77" s="6">
        <f t="shared" si="16"/>
        <v>9.92</v>
      </c>
      <c r="F77" s="6">
        <f t="shared" si="17"/>
        <v>0</v>
      </c>
      <c r="G77" s="44">
        <f t="shared" si="18"/>
        <v>-6.7466254000000001</v>
      </c>
      <c r="H77" s="44">
        <f t="shared" si="19"/>
        <v>-7.1499882000000001</v>
      </c>
      <c r="I77" s="44">
        <f t="shared" si="20"/>
        <v>-7.8720550999999999</v>
      </c>
      <c r="J77" s="44">
        <f t="shared" si="21"/>
        <v>0</v>
      </c>
      <c r="K77" s="44">
        <f t="shared" si="22"/>
        <v>0</v>
      </c>
      <c r="L77" s="44">
        <f t="shared" si="23"/>
        <v>0</v>
      </c>
      <c r="N77" s="90">
        <v>9480000000</v>
      </c>
      <c r="O77" s="90">
        <v>0</v>
      </c>
      <c r="Q77" s="6">
        <f t="shared" si="24"/>
        <v>9.92</v>
      </c>
      <c r="R77" s="6">
        <f t="shared" si="25"/>
        <v>0</v>
      </c>
      <c r="S77" s="44">
        <f t="shared" si="26"/>
        <v>-8.4153280000000006</v>
      </c>
      <c r="T77" s="44">
        <f t="shared" si="27"/>
        <v>-8.6450423999999995</v>
      </c>
      <c r="U77" s="44">
        <f t="shared" si="28"/>
        <v>-9.0035781999999998</v>
      </c>
      <c r="V77" s="44">
        <f t="shared" si="29"/>
        <v>0</v>
      </c>
      <c r="W77" s="44">
        <f t="shared" si="30"/>
        <v>0</v>
      </c>
      <c r="X77" s="44">
        <f t="shared" si="31"/>
        <v>0</v>
      </c>
    </row>
    <row r="78" spans="2:24" x14ac:dyDescent="0.25">
      <c r="B78" s="90">
        <v>9590000000</v>
      </c>
      <c r="C78" s="90">
        <v>0</v>
      </c>
      <c r="E78" s="6">
        <f t="shared" si="16"/>
        <v>10.029999999999999</v>
      </c>
      <c r="F78" s="6">
        <f t="shared" si="17"/>
        <v>0</v>
      </c>
      <c r="G78" s="44">
        <f t="shared" si="18"/>
        <v>-6.7164678999999996</v>
      </c>
      <c r="H78" s="44">
        <f t="shared" si="19"/>
        <v>-7.1137642999999997</v>
      </c>
      <c r="I78" s="44">
        <f t="shared" si="20"/>
        <v>-7.8378978000000004</v>
      </c>
      <c r="J78" s="44">
        <f t="shared" si="21"/>
        <v>0</v>
      </c>
      <c r="K78" s="44">
        <f t="shared" si="22"/>
        <v>0</v>
      </c>
      <c r="L78" s="44">
        <f t="shared" si="23"/>
        <v>0</v>
      </c>
      <c r="N78" s="90">
        <v>9590000000</v>
      </c>
      <c r="O78" s="90">
        <v>0</v>
      </c>
      <c r="Q78" s="6">
        <f t="shared" si="24"/>
        <v>10.029999999999999</v>
      </c>
      <c r="R78" s="6">
        <f t="shared" si="25"/>
        <v>0</v>
      </c>
      <c r="S78" s="44">
        <f t="shared" si="26"/>
        <v>-8.4494790999999996</v>
      </c>
      <c r="T78" s="44">
        <f t="shared" si="27"/>
        <v>-8.6730022000000009</v>
      </c>
      <c r="U78" s="44">
        <f t="shared" si="28"/>
        <v>-9.0310555000000008</v>
      </c>
      <c r="V78" s="44">
        <f t="shared" si="29"/>
        <v>0</v>
      </c>
      <c r="W78" s="44">
        <f t="shared" si="30"/>
        <v>0</v>
      </c>
      <c r="X78" s="44">
        <f t="shared" si="31"/>
        <v>0</v>
      </c>
    </row>
    <row r="79" spans="2:24" x14ac:dyDescent="0.25">
      <c r="B79" s="90">
        <v>9700000000</v>
      </c>
      <c r="C79" s="90">
        <v>0</v>
      </c>
      <c r="E79" s="6">
        <f t="shared" si="16"/>
        <v>10.14</v>
      </c>
      <c r="F79" s="6">
        <f t="shared" si="17"/>
        <v>0</v>
      </c>
      <c r="G79" s="44">
        <f t="shared" si="18"/>
        <v>-6.6360617</v>
      </c>
      <c r="H79" s="44">
        <f t="shared" si="19"/>
        <v>-7.0233835999999998</v>
      </c>
      <c r="I79" s="44">
        <f t="shared" si="20"/>
        <v>-7.7190652000000002</v>
      </c>
      <c r="J79" s="44">
        <f t="shared" si="21"/>
        <v>0</v>
      </c>
      <c r="K79" s="44">
        <f t="shared" si="22"/>
        <v>0</v>
      </c>
      <c r="L79" s="44">
        <f t="shared" si="23"/>
        <v>0</v>
      </c>
      <c r="N79" s="90">
        <v>9700000000</v>
      </c>
      <c r="O79" s="90">
        <v>0</v>
      </c>
      <c r="Q79" s="6">
        <f t="shared" si="24"/>
        <v>10.14</v>
      </c>
      <c r="R79" s="6">
        <f t="shared" si="25"/>
        <v>0</v>
      </c>
      <c r="S79" s="44">
        <f t="shared" si="26"/>
        <v>-8.4033680000000004</v>
      </c>
      <c r="T79" s="44">
        <f t="shared" si="27"/>
        <v>-8.6378936999999993</v>
      </c>
      <c r="U79" s="44">
        <f t="shared" si="28"/>
        <v>-9.0120229999999992</v>
      </c>
      <c r="V79" s="44">
        <f t="shared" si="29"/>
        <v>0</v>
      </c>
      <c r="W79" s="44">
        <f t="shared" si="30"/>
        <v>0</v>
      </c>
      <c r="X79" s="44">
        <f t="shared" si="31"/>
        <v>0</v>
      </c>
    </row>
    <row r="80" spans="2:24" x14ac:dyDescent="0.25">
      <c r="B80" s="90">
        <v>9810000000</v>
      </c>
      <c r="C80" s="90">
        <v>0</v>
      </c>
      <c r="E80" s="6">
        <f t="shared" si="16"/>
        <v>10.25</v>
      </c>
      <c r="F80" s="6">
        <f t="shared" si="17"/>
        <v>0</v>
      </c>
      <c r="G80" s="44">
        <f t="shared" si="18"/>
        <v>-6.7272686999999998</v>
      </c>
      <c r="H80" s="44">
        <f t="shared" si="19"/>
        <v>-7.1343335999999997</v>
      </c>
      <c r="I80" s="44">
        <f t="shared" si="20"/>
        <v>-7.8828186999999996</v>
      </c>
      <c r="J80" s="44">
        <f t="shared" si="21"/>
        <v>0</v>
      </c>
      <c r="K80" s="44">
        <f t="shared" si="22"/>
        <v>0</v>
      </c>
      <c r="L80" s="44">
        <f t="shared" si="23"/>
        <v>0</v>
      </c>
      <c r="N80" s="90">
        <v>9810000000</v>
      </c>
      <c r="O80" s="90">
        <v>0</v>
      </c>
      <c r="Q80" s="6">
        <f t="shared" si="24"/>
        <v>10.25</v>
      </c>
      <c r="R80" s="6">
        <f t="shared" si="25"/>
        <v>0</v>
      </c>
      <c r="S80" s="44">
        <f t="shared" si="26"/>
        <v>-8.3825091999999994</v>
      </c>
      <c r="T80" s="44">
        <f t="shared" si="27"/>
        <v>-8.5780706000000002</v>
      </c>
      <c r="U80" s="44">
        <f t="shared" si="28"/>
        <v>-8.9213953000000004</v>
      </c>
      <c r="V80" s="44">
        <f t="shared" si="29"/>
        <v>0</v>
      </c>
      <c r="W80" s="44">
        <f t="shared" si="30"/>
        <v>0</v>
      </c>
      <c r="X80" s="44">
        <f t="shared" si="31"/>
        <v>0</v>
      </c>
    </row>
    <row r="81" spans="2:24" x14ac:dyDescent="0.25">
      <c r="B81" s="90">
        <v>9920000000</v>
      </c>
      <c r="C81" s="90">
        <v>0</v>
      </c>
      <c r="E81" s="6">
        <f t="shared" si="16"/>
        <v>10.36</v>
      </c>
      <c r="F81" s="6">
        <f t="shared" si="17"/>
        <v>0</v>
      </c>
      <c r="G81" s="44">
        <f t="shared" si="18"/>
        <v>-6.7108378000000002</v>
      </c>
      <c r="H81" s="44">
        <f t="shared" si="19"/>
        <v>-7.1056122999999998</v>
      </c>
      <c r="I81" s="44">
        <f t="shared" si="20"/>
        <v>-7.8087473000000003</v>
      </c>
      <c r="J81" s="44">
        <f t="shared" si="21"/>
        <v>0</v>
      </c>
      <c r="K81" s="44">
        <f t="shared" si="22"/>
        <v>0</v>
      </c>
      <c r="L81" s="44">
        <f t="shared" si="23"/>
        <v>0</v>
      </c>
      <c r="N81" s="90">
        <v>9920000000</v>
      </c>
      <c r="O81" s="90">
        <v>0</v>
      </c>
      <c r="Q81" s="6">
        <f t="shared" si="24"/>
        <v>10.36</v>
      </c>
      <c r="R81" s="6">
        <f t="shared" si="25"/>
        <v>0</v>
      </c>
      <c r="S81" s="44">
        <f t="shared" si="26"/>
        <v>-8.4400119999999994</v>
      </c>
      <c r="T81" s="44">
        <f t="shared" si="27"/>
        <v>-8.6455231000000001</v>
      </c>
      <c r="U81" s="44">
        <f t="shared" si="28"/>
        <v>-9.0232191000000004</v>
      </c>
      <c r="V81" s="44">
        <f t="shared" si="29"/>
        <v>0</v>
      </c>
      <c r="W81" s="44">
        <f t="shared" si="30"/>
        <v>0</v>
      </c>
      <c r="X81" s="44">
        <f t="shared" si="31"/>
        <v>0</v>
      </c>
    </row>
    <row r="82" spans="2:24" x14ac:dyDescent="0.25">
      <c r="B82" s="90">
        <v>10030000000</v>
      </c>
      <c r="C82" s="90">
        <v>0</v>
      </c>
      <c r="E82" s="6">
        <f t="shared" si="16"/>
        <v>10.47</v>
      </c>
      <c r="F82" s="6">
        <f t="shared" si="17"/>
        <v>0</v>
      </c>
      <c r="G82" s="44">
        <f t="shared" si="18"/>
        <v>-6.7284527000000001</v>
      </c>
      <c r="H82" s="44">
        <f t="shared" si="19"/>
        <v>-7.1456198999999998</v>
      </c>
      <c r="I82" s="44">
        <f t="shared" si="20"/>
        <v>-7.8728322999999998</v>
      </c>
      <c r="J82" s="44">
        <f t="shared" si="21"/>
        <v>0</v>
      </c>
      <c r="K82" s="44">
        <f t="shared" si="22"/>
        <v>0</v>
      </c>
      <c r="L82" s="44">
        <f t="shared" si="23"/>
        <v>0</v>
      </c>
      <c r="N82" s="90">
        <v>10030000000</v>
      </c>
      <c r="O82" s="90">
        <v>0</v>
      </c>
      <c r="Q82" s="6">
        <f t="shared" si="24"/>
        <v>10.47</v>
      </c>
      <c r="R82" s="6">
        <f t="shared" si="25"/>
        <v>0</v>
      </c>
      <c r="S82" s="44">
        <f t="shared" si="26"/>
        <v>-8.4215955999999998</v>
      </c>
      <c r="T82" s="44">
        <f t="shared" si="27"/>
        <v>-8.6110410999999996</v>
      </c>
      <c r="U82" s="44">
        <f t="shared" si="28"/>
        <v>-8.9721440999999995</v>
      </c>
      <c r="V82" s="44">
        <f t="shared" si="29"/>
        <v>0</v>
      </c>
      <c r="W82" s="44">
        <f t="shared" si="30"/>
        <v>0</v>
      </c>
      <c r="X82" s="44">
        <f t="shared" si="31"/>
        <v>0</v>
      </c>
    </row>
    <row r="83" spans="2:24" x14ac:dyDescent="0.25">
      <c r="B83" s="90">
        <v>10140000000</v>
      </c>
      <c r="C83" s="90">
        <v>0</v>
      </c>
      <c r="E83" s="6">
        <f t="shared" si="16"/>
        <v>10.58</v>
      </c>
      <c r="F83" s="6">
        <f t="shared" si="17"/>
        <v>0</v>
      </c>
      <c r="G83" s="44">
        <f t="shared" si="18"/>
        <v>-6.7035213000000002</v>
      </c>
      <c r="H83" s="44">
        <f t="shared" si="19"/>
        <v>-7.1057753999999997</v>
      </c>
      <c r="I83" s="44">
        <f t="shared" si="20"/>
        <v>-7.8234776999999998</v>
      </c>
      <c r="J83" s="44">
        <f t="shared" si="21"/>
        <v>0</v>
      </c>
      <c r="K83" s="44">
        <f t="shared" si="22"/>
        <v>0</v>
      </c>
      <c r="L83" s="44">
        <f t="shared" si="23"/>
        <v>0</v>
      </c>
      <c r="N83" s="90">
        <v>10140000000</v>
      </c>
      <c r="O83" s="90">
        <v>0</v>
      </c>
      <c r="Q83" s="6">
        <f t="shared" si="24"/>
        <v>10.58</v>
      </c>
      <c r="R83" s="6">
        <f t="shared" si="25"/>
        <v>0</v>
      </c>
      <c r="S83" s="44">
        <f t="shared" si="26"/>
        <v>-8.4519757999999996</v>
      </c>
      <c r="T83" s="44">
        <f t="shared" si="27"/>
        <v>-8.6433897000000002</v>
      </c>
      <c r="U83" s="44">
        <f t="shared" si="28"/>
        <v>-8.9933814999999999</v>
      </c>
      <c r="V83" s="44">
        <f t="shared" si="29"/>
        <v>0</v>
      </c>
      <c r="W83" s="44">
        <f t="shared" si="30"/>
        <v>0</v>
      </c>
      <c r="X83" s="44">
        <f t="shared" si="31"/>
        <v>0</v>
      </c>
    </row>
    <row r="84" spans="2:24" x14ac:dyDescent="0.25">
      <c r="B84" s="90">
        <v>10250000000</v>
      </c>
      <c r="C84" s="90">
        <v>0</v>
      </c>
      <c r="E84" s="6">
        <f t="shared" si="16"/>
        <v>10.69</v>
      </c>
      <c r="F84" s="6">
        <f t="shared" si="17"/>
        <v>0</v>
      </c>
      <c r="G84" s="44">
        <f t="shared" si="18"/>
        <v>-6.7460914000000001</v>
      </c>
      <c r="H84" s="44">
        <f t="shared" si="19"/>
        <v>-7.1582211999999998</v>
      </c>
      <c r="I84" s="44">
        <f t="shared" si="20"/>
        <v>-7.8875865999999997</v>
      </c>
      <c r="J84" s="44">
        <f t="shared" si="21"/>
        <v>0</v>
      </c>
      <c r="K84" s="44">
        <f t="shared" si="22"/>
        <v>0</v>
      </c>
      <c r="L84" s="44">
        <f t="shared" si="23"/>
        <v>0</v>
      </c>
      <c r="N84" s="90">
        <v>10250000000</v>
      </c>
      <c r="O84" s="90">
        <v>0</v>
      </c>
      <c r="Q84" s="6">
        <f t="shared" si="24"/>
        <v>10.69</v>
      </c>
      <c r="R84" s="6">
        <f t="shared" si="25"/>
        <v>0</v>
      </c>
      <c r="S84" s="44">
        <f t="shared" si="26"/>
        <v>-8.5346203000000003</v>
      </c>
      <c r="T84" s="44">
        <f t="shared" si="27"/>
        <v>-8.7380419000000007</v>
      </c>
      <c r="U84" s="44">
        <f t="shared" si="28"/>
        <v>-9.1166496000000006</v>
      </c>
      <c r="V84" s="44">
        <f t="shared" si="29"/>
        <v>0</v>
      </c>
      <c r="W84" s="44">
        <f t="shared" si="30"/>
        <v>0</v>
      </c>
      <c r="X84" s="44">
        <f t="shared" si="31"/>
        <v>0</v>
      </c>
    </row>
    <row r="85" spans="2:24" x14ac:dyDescent="0.25">
      <c r="B85" s="90">
        <v>10360000000</v>
      </c>
      <c r="C85" s="90">
        <v>0</v>
      </c>
      <c r="E85" s="6">
        <f t="shared" si="16"/>
        <v>10.8</v>
      </c>
      <c r="F85" s="6">
        <f t="shared" si="17"/>
        <v>0</v>
      </c>
      <c r="G85" s="44">
        <f t="shared" si="18"/>
        <v>-6.6653848</v>
      </c>
      <c r="H85" s="44">
        <f t="shared" si="19"/>
        <v>-7.0767198000000002</v>
      </c>
      <c r="I85" s="44">
        <f t="shared" si="20"/>
        <v>-7.7889786000000001</v>
      </c>
      <c r="J85" s="44">
        <f t="shared" si="21"/>
        <v>0</v>
      </c>
      <c r="K85" s="44">
        <f t="shared" si="22"/>
        <v>0</v>
      </c>
      <c r="L85" s="44">
        <f t="shared" si="23"/>
        <v>0</v>
      </c>
      <c r="N85" s="90">
        <v>10360000000</v>
      </c>
      <c r="O85" s="90">
        <v>0</v>
      </c>
      <c r="Q85" s="6">
        <f t="shared" si="24"/>
        <v>10.8</v>
      </c>
      <c r="R85" s="6">
        <f t="shared" si="25"/>
        <v>0</v>
      </c>
      <c r="S85" s="44">
        <f t="shared" si="26"/>
        <v>-8.5475779000000003</v>
      </c>
      <c r="T85" s="44">
        <f t="shared" si="27"/>
        <v>-8.7524624000000006</v>
      </c>
      <c r="U85" s="44">
        <f t="shared" si="28"/>
        <v>-9.1368322000000006</v>
      </c>
      <c r="V85" s="44">
        <f t="shared" si="29"/>
        <v>0</v>
      </c>
      <c r="W85" s="44">
        <f t="shared" si="30"/>
        <v>0</v>
      </c>
      <c r="X85" s="44">
        <f t="shared" si="31"/>
        <v>0</v>
      </c>
    </row>
    <row r="86" spans="2:24" x14ac:dyDescent="0.25">
      <c r="B86" s="90">
        <v>10470000000</v>
      </c>
      <c r="C86" s="90">
        <v>0</v>
      </c>
      <c r="E86" s="6">
        <f t="shared" si="16"/>
        <v>10.91</v>
      </c>
      <c r="F86" s="6">
        <f t="shared" si="17"/>
        <v>0</v>
      </c>
      <c r="G86" s="44">
        <f t="shared" si="18"/>
        <v>-6.7858118999999997</v>
      </c>
      <c r="H86" s="44">
        <f t="shared" si="19"/>
        <v>-7.2048639999999997</v>
      </c>
      <c r="I86" s="44">
        <f t="shared" si="20"/>
        <v>-7.9256615999999998</v>
      </c>
      <c r="J86" s="44">
        <f t="shared" si="21"/>
        <v>0</v>
      </c>
      <c r="K86" s="44">
        <f t="shared" si="22"/>
        <v>0</v>
      </c>
      <c r="L86" s="44">
        <f t="shared" si="23"/>
        <v>0</v>
      </c>
      <c r="N86" s="90">
        <v>10470000000</v>
      </c>
      <c r="O86" s="90">
        <v>0</v>
      </c>
      <c r="Q86" s="6">
        <f t="shared" si="24"/>
        <v>10.91</v>
      </c>
      <c r="R86" s="6">
        <f t="shared" si="25"/>
        <v>0</v>
      </c>
      <c r="S86" s="44">
        <f t="shared" si="26"/>
        <v>-8.5147437999999998</v>
      </c>
      <c r="T86" s="44">
        <f t="shared" si="27"/>
        <v>-8.7078447000000008</v>
      </c>
      <c r="U86" s="44">
        <f t="shared" si="28"/>
        <v>-9.1063843000000002</v>
      </c>
      <c r="V86" s="44">
        <f t="shared" si="29"/>
        <v>0</v>
      </c>
      <c r="W86" s="44">
        <f t="shared" si="30"/>
        <v>0</v>
      </c>
      <c r="X86" s="44">
        <f t="shared" si="31"/>
        <v>0</v>
      </c>
    </row>
    <row r="87" spans="2:24" x14ac:dyDescent="0.25">
      <c r="B87" s="90">
        <v>10580000000</v>
      </c>
      <c r="C87" s="90">
        <v>0</v>
      </c>
      <c r="E87" s="6">
        <f t="shared" si="16"/>
        <v>11.02</v>
      </c>
      <c r="F87" s="6">
        <f t="shared" si="17"/>
        <v>0</v>
      </c>
      <c r="G87" s="44">
        <f t="shared" si="18"/>
        <v>-6.7853855999999997</v>
      </c>
      <c r="H87" s="44">
        <f t="shared" si="19"/>
        <v>-7.2319168999999999</v>
      </c>
      <c r="I87" s="44">
        <f t="shared" si="20"/>
        <v>-8.0665197000000006</v>
      </c>
      <c r="J87" s="44">
        <f t="shared" si="21"/>
        <v>0</v>
      </c>
      <c r="K87" s="44">
        <f t="shared" si="22"/>
        <v>0</v>
      </c>
      <c r="L87" s="44">
        <f t="shared" si="23"/>
        <v>0</v>
      </c>
      <c r="N87" s="90">
        <v>10580000000</v>
      </c>
      <c r="O87" s="90">
        <v>0</v>
      </c>
      <c r="Q87" s="6">
        <f t="shared" si="24"/>
        <v>11.02</v>
      </c>
      <c r="R87" s="6">
        <f t="shared" si="25"/>
        <v>0</v>
      </c>
      <c r="S87" s="44">
        <f t="shared" si="26"/>
        <v>-8.5302076000000007</v>
      </c>
      <c r="T87" s="44">
        <f t="shared" si="27"/>
        <v>-8.7290925999999995</v>
      </c>
      <c r="U87" s="44">
        <f t="shared" si="28"/>
        <v>-9.1286068</v>
      </c>
      <c r="V87" s="44">
        <f t="shared" si="29"/>
        <v>0</v>
      </c>
      <c r="W87" s="44">
        <f t="shared" si="30"/>
        <v>0</v>
      </c>
      <c r="X87" s="44">
        <f t="shared" si="31"/>
        <v>0</v>
      </c>
    </row>
    <row r="88" spans="2:24" x14ac:dyDescent="0.25">
      <c r="B88" s="90">
        <v>10690000000</v>
      </c>
      <c r="C88" s="90">
        <v>0</v>
      </c>
      <c r="E88" s="6">
        <f t="shared" si="16"/>
        <v>11.13</v>
      </c>
      <c r="F88" s="6">
        <f t="shared" si="17"/>
        <v>0</v>
      </c>
      <c r="G88" s="44">
        <f t="shared" si="18"/>
        <v>-6.8825282999999997</v>
      </c>
      <c r="H88" s="44">
        <f t="shared" si="19"/>
        <v>-7.3064017000000003</v>
      </c>
      <c r="I88" s="44">
        <f t="shared" si="20"/>
        <v>-8.0584697999999992</v>
      </c>
      <c r="J88" s="44">
        <f t="shared" si="21"/>
        <v>0</v>
      </c>
      <c r="K88" s="44">
        <f t="shared" si="22"/>
        <v>0</v>
      </c>
      <c r="L88" s="44">
        <f t="shared" si="23"/>
        <v>0</v>
      </c>
      <c r="N88" s="90">
        <v>10690000000</v>
      </c>
      <c r="O88" s="90">
        <v>0</v>
      </c>
      <c r="Q88" s="6">
        <f t="shared" si="24"/>
        <v>11.13</v>
      </c>
      <c r="R88" s="6">
        <f t="shared" si="25"/>
        <v>0</v>
      </c>
      <c r="S88" s="44">
        <f t="shared" si="26"/>
        <v>-8.6298466000000005</v>
      </c>
      <c r="T88" s="44">
        <f t="shared" si="27"/>
        <v>-8.8556147000000003</v>
      </c>
      <c r="U88" s="44">
        <f t="shared" si="28"/>
        <v>-9.2855377000000008</v>
      </c>
      <c r="V88" s="44">
        <f t="shared" si="29"/>
        <v>0</v>
      </c>
      <c r="W88" s="44">
        <f t="shared" si="30"/>
        <v>0</v>
      </c>
      <c r="X88" s="44">
        <f t="shared" si="31"/>
        <v>0</v>
      </c>
    </row>
    <row r="89" spans="2:24" x14ac:dyDescent="0.25">
      <c r="B89" s="90">
        <v>10800000000</v>
      </c>
      <c r="C89" s="90">
        <v>0</v>
      </c>
      <c r="E89" s="6">
        <f t="shared" si="16"/>
        <v>11.24</v>
      </c>
      <c r="F89" s="6">
        <f t="shared" si="17"/>
        <v>0</v>
      </c>
      <c r="G89" s="44">
        <f t="shared" si="18"/>
        <v>-6.9344124999999996</v>
      </c>
      <c r="H89" s="44">
        <f t="shared" si="19"/>
        <v>-7.4075875</v>
      </c>
      <c r="I89" s="44">
        <f t="shared" si="20"/>
        <v>-8.3090934999999995</v>
      </c>
      <c r="J89" s="44">
        <f t="shared" si="21"/>
        <v>0</v>
      </c>
      <c r="K89" s="44">
        <f t="shared" si="22"/>
        <v>0</v>
      </c>
      <c r="L89" s="44">
        <f t="shared" si="23"/>
        <v>0</v>
      </c>
      <c r="N89" s="90">
        <v>10800000000</v>
      </c>
      <c r="O89" s="90">
        <v>0</v>
      </c>
      <c r="Q89" s="6">
        <f t="shared" si="24"/>
        <v>11.24</v>
      </c>
      <c r="R89" s="6">
        <f t="shared" si="25"/>
        <v>0</v>
      </c>
      <c r="S89" s="44">
        <f t="shared" si="26"/>
        <v>-8.7172660999999998</v>
      </c>
      <c r="T89" s="44">
        <f t="shared" si="27"/>
        <v>-8.9785128000000007</v>
      </c>
      <c r="U89" s="44">
        <f t="shared" si="28"/>
        <v>-9.4501819999999999</v>
      </c>
      <c r="V89" s="44">
        <f t="shared" si="29"/>
        <v>0</v>
      </c>
      <c r="W89" s="44">
        <f t="shared" si="30"/>
        <v>0</v>
      </c>
      <c r="X89" s="44">
        <f t="shared" si="31"/>
        <v>0</v>
      </c>
    </row>
    <row r="90" spans="2:24" x14ac:dyDescent="0.25">
      <c r="B90" s="90">
        <v>10910000000</v>
      </c>
      <c r="C90" s="90">
        <v>0</v>
      </c>
      <c r="E90" s="6">
        <f t="shared" si="16"/>
        <v>11.35</v>
      </c>
      <c r="F90" s="6">
        <f t="shared" si="17"/>
        <v>0</v>
      </c>
      <c r="G90" s="44">
        <f t="shared" si="18"/>
        <v>-6.9635939999999996</v>
      </c>
      <c r="H90" s="44">
        <f t="shared" si="19"/>
        <v>-7.4781632</v>
      </c>
      <c r="I90" s="44">
        <f t="shared" si="20"/>
        <v>-8.4377507999999999</v>
      </c>
      <c r="J90" s="44">
        <f t="shared" si="21"/>
        <v>0</v>
      </c>
      <c r="K90" s="44">
        <f t="shared" si="22"/>
        <v>0</v>
      </c>
      <c r="L90" s="44">
        <f t="shared" si="23"/>
        <v>0</v>
      </c>
      <c r="N90" s="90">
        <v>10910000000</v>
      </c>
      <c r="O90" s="90">
        <v>0</v>
      </c>
      <c r="Q90" s="6">
        <f t="shared" si="24"/>
        <v>11.35</v>
      </c>
      <c r="R90" s="6">
        <f t="shared" si="25"/>
        <v>0</v>
      </c>
      <c r="S90" s="44">
        <f t="shared" si="26"/>
        <v>-8.8209924999999991</v>
      </c>
      <c r="T90" s="44">
        <f t="shared" si="27"/>
        <v>-9.1125641000000002</v>
      </c>
      <c r="U90" s="44">
        <f t="shared" si="28"/>
        <v>-9.5995969999999993</v>
      </c>
      <c r="V90" s="44">
        <f t="shared" si="29"/>
        <v>0</v>
      </c>
      <c r="W90" s="44">
        <f t="shared" si="30"/>
        <v>0</v>
      </c>
      <c r="X90" s="44">
        <f t="shared" si="31"/>
        <v>0</v>
      </c>
    </row>
    <row r="91" spans="2:24" x14ac:dyDescent="0.25">
      <c r="B91" s="90">
        <v>11020000000</v>
      </c>
      <c r="C91" s="90">
        <v>0</v>
      </c>
      <c r="E91" s="6">
        <f t="shared" si="16"/>
        <v>11.46</v>
      </c>
      <c r="F91" s="6">
        <f t="shared" si="17"/>
        <v>0</v>
      </c>
      <c r="G91" s="44">
        <f t="shared" si="18"/>
        <v>-6.9853725000000004</v>
      </c>
      <c r="H91" s="44">
        <f t="shared" si="19"/>
        <v>-7.5168419000000002</v>
      </c>
      <c r="I91" s="44">
        <f t="shared" si="20"/>
        <v>-8.4815865000000006</v>
      </c>
      <c r="J91" s="44">
        <f t="shared" si="21"/>
        <v>0</v>
      </c>
      <c r="K91" s="44">
        <f t="shared" si="22"/>
        <v>0</v>
      </c>
      <c r="L91" s="44">
        <f t="shared" si="23"/>
        <v>0</v>
      </c>
      <c r="N91" s="90">
        <v>11020000000</v>
      </c>
      <c r="O91" s="90">
        <v>0</v>
      </c>
      <c r="Q91" s="6">
        <f t="shared" si="24"/>
        <v>11.46</v>
      </c>
      <c r="R91" s="6">
        <f t="shared" si="25"/>
        <v>0</v>
      </c>
      <c r="S91" s="44">
        <f t="shared" si="26"/>
        <v>-8.9200478000000007</v>
      </c>
      <c r="T91" s="44">
        <f t="shared" si="27"/>
        <v>-9.2368001999999994</v>
      </c>
      <c r="U91" s="44">
        <f t="shared" si="28"/>
        <v>-9.7671127000000002</v>
      </c>
      <c r="V91" s="44">
        <f t="shared" si="29"/>
        <v>0</v>
      </c>
      <c r="W91" s="44">
        <f t="shared" si="30"/>
        <v>0</v>
      </c>
      <c r="X91" s="44">
        <f t="shared" si="31"/>
        <v>0</v>
      </c>
    </row>
    <row r="92" spans="2:24" x14ac:dyDescent="0.25">
      <c r="B92" s="90">
        <v>11130000000</v>
      </c>
      <c r="C92" s="90">
        <v>0</v>
      </c>
      <c r="E92" s="6">
        <f t="shared" si="16"/>
        <v>11.57</v>
      </c>
      <c r="F92" s="6">
        <f t="shared" si="17"/>
        <v>0</v>
      </c>
      <c r="G92" s="44">
        <f t="shared" si="18"/>
        <v>-7.0711408000000002</v>
      </c>
      <c r="H92" s="44">
        <f t="shared" si="19"/>
        <v>-7.6513596000000001</v>
      </c>
      <c r="I92" s="44">
        <f t="shared" si="20"/>
        <v>-8.6679869000000007</v>
      </c>
      <c r="J92" s="44">
        <f t="shared" si="21"/>
        <v>0</v>
      </c>
      <c r="K92" s="44">
        <f t="shared" si="22"/>
        <v>0</v>
      </c>
      <c r="L92" s="44">
        <f t="shared" si="23"/>
        <v>0</v>
      </c>
      <c r="N92" s="90">
        <v>11130000000</v>
      </c>
      <c r="O92" s="90">
        <v>0</v>
      </c>
      <c r="Q92" s="6">
        <f t="shared" si="24"/>
        <v>11.57</v>
      </c>
      <c r="R92" s="6">
        <f t="shared" si="25"/>
        <v>0</v>
      </c>
      <c r="S92" s="44">
        <f t="shared" si="26"/>
        <v>-8.9444379999999999</v>
      </c>
      <c r="T92" s="44">
        <f t="shared" si="27"/>
        <v>-9.2879275999999997</v>
      </c>
      <c r="U92" s="44">
        <f t="shared" si="28"/>
        <v>-9.8370724000000003</v>
      </c>
      <c r="V92" s="44">
        <f t="shared" si="29"/>
        <v>0</v>
      </c>
      <c r="W92" s="44">
        <f t="shared" si="30"/>
        <v>0</v>
      </c>
      <c r="X92" s="44">
        <f t="shared" si="31"/>
        <v>0</v>
      </c>
    </row>
    <row r="93" spans="2:24" x14ac:dyDescent="0.25">
      <c r="B93" s="90">
        <v>11240000000</v>
      </c>
      <c r="C93" s="90">
        <v>0</v>
      </c>
      <c r="E93" s="6">
        <f t="shared" si="16"/>
        <v>11.68</v>
      </c>
      <c r="F93" s="6">
        <f t="shared" si="17"/>
        <v>0</v>
      </c>
      <c r="G93" s="44">
        <f t="shared" si="18"/>
        <v>-7.1416348999999997</v>
      </c>
      <c r="H93" s="44">
        <f t="shared" si="19"/>
        <v>-7.7609148000000001</v>
      </c>
      <c r="I93" s="44">
        <f t="shared" si="20"/>
        <v>-8.7958487999999999</v>
      </c>
      <c r="J93" s="44">
        <f t="shared" si="21"/>
        <v>0</v>
      </c>
      <c r="K93" s="44">
        <f t="shared" si="22"/>
        <v>0</v>
      </c>
      <c r="L93" s="44">
        <f t="shared" si="23"/>
        <v>0</v>
      </c>
      <c r="N93" s="90">
        <v>11240000000</v>
      </c>
      <c r="O93" s="90">
        <v>0</v>
      </c>
      <c r="Q93" s="6">
        <f t="shared" si="24"/>
        <v>11.68</v>
      </c>
      <c r="R93" s="6">
        <f t="shared" si="25"/>
        <v>0</v>
      </c>
      <c r="S93" s="44">
        <f t="shared" si="26"/>
        <v>-8.9883232</v>
      </c>
      <c r="T93" s="44">
        <f t="shared" si="27"/>
        <v>-9.3438157999999998</v>
      </c>
      <c r="U93" s="44">
        <f t="shared" si="28"/>
        <v>-9.9181480000000004</v>
      </c>
      <c r="V93" s="44">
        <f t="shared" si="29"/>
        <v>0</v>
      </c>
      <c r="W93" s="44">
        <f t="shared" si="30"/>
        <v>0</v>
      </c>
      <c r="X93" s="44">
        <f t="shared" si="31"/>
        <v>0</v>
      </c>
    </row>
    <row r="94" spans="2:24" x14ac:dyDescent="0.25">
      <c r="B94" s="90">
        <v>11350000000</v>
      </c>
      <c r="C94" s="90">
        <v>0</v>
      </c>
      <c r="E94" s="6">
        <f t="shared" si="16"/>
        <v>11.79</v>
      </c>
      <c r="F94" s="6">
        <f t="shared" si="17"/>
        <v>0</v>
      </c>
      <c r="G94" s="44">
        <f t="shared" si="18"/>
        <v>-7.0427436999999999</v>
      </c>
      <c r="H94" s="44">
        <f t="shared" si="19"/>
        <v>-7.7234945000000002</v>
      </c>
      <c r="I94" s="44">
        <f t="shared" si="20"/>
        <v>-8.8569469000000005</v>
      </c>
      <c r="J94" s="44">
        <f t="shared" si="21"/>
        <v>0</v>
      </c>
      <c r="K94" s="44">
        <f t="shared" si="22"/>
        <v>0</v>
      </c>
      <c r="L94" s="44">
        <f t="shared" si="23"/>
        <v>0</v>
      </c>
      <c r="N94" s="90">
        <v>11350000000</v>
      </c>
      <c r="O94" s="90">
        <v>0</v>
      </c>
      <c r="Q94" s="6">
        <f t="shared" si="24"/>
        <v>11.79</v>
      </c>
      <c r="R94" s="6">
        <f t="shared" si="25"/>
        <v>0</v>
      </c>
      <c r="S94" s="44">
        <f t="shared" si="26"/>
        <v>-8.9517307000000006</v>
      </c>
      <c r="T94" s="44">
        <f t="shared" si="27"/>
        <v>-9.3227309999999992</v>
      </c>
      <c r="U94" s="44">
        <f t="shared" si="28"/>
        <v>-9.8816527999999995</v>
      </c>
      <c r="V94" s="44">
        <f t="shared" si="29"/>
        <v>0</v>
      </c>
      <c r="W94" s="44">
        <f t="shared" si="30"/>
        <v>0</v>
      </c>
      <c r="X94" s="44">
        <f t="shared" si="31"/>
        <v>0</v>
      </c>
    </row>
    <row r="95" spans="2:24" x14ac:dyDescent="0.25">
      <c r="B95" s="90">
        <v>11460000000</v>
      </c>
      <c r="C95" s="90">
        <v>0</v>
      </c>
      <c r="E95" s="6">
        <f t="shared" si="16"/>
        <v>11.9</v>
      </c>
      <c r="F95" s="6">
        <f t="shared" si="17"/>
        <v>0</v>
      </c>
      <c r="G95" s="44">
        <f t="shared" si="18"/>
        <v>-6.9706273000000003</v>
      </c>
      <c r="H95" s="44">
        <f t="shared" si="19"/>
        <v>-7.6601577000000001</v>
      </c>
      <c r="I95" s="44">
        <f t="shared" si="20"/>
        <v>-8.7513036999999994</v>
      </c>
      <c r="J95" s="44">
        <f t="shared" si="21"/>
        <v>0</v>
      </c>
      <c r="K95" s="44">
        <f t="shared" si="22"/>
        <v>0</v>
      </c>
      <c r="L95" s="44">
        <f t="shared" si="23"/>
        <v>0</v>
      </c>
      <c r="N95" s="90">
        <v>11460000000</v>
      </c>
      <c r="O95" s="90">
        <v>0</v>
      </c>
      <c r="Q95" s="6">
        <f t="shared" si="24"/>
        <v>11.9</v>
      </c>
      <c r="R95" s="6">
        <f t="shared" si="25"/>
        <v>0</v>
      </c>
      <c r="S95" s="44">
        <f t="shared" si="26"/>
        <v>-8.9838427999999997</v>
      </c>
      <c r="T95" s="44">
        <f t="shared" si="27"/>
        <v>-9.3616647999999998</v>
      </c>
      <c r="U95" s="44">
        <f t="shared" si="28"/>
        <v>-9.9212951999999994</v>
      </c>
      <c r="V95" s="44">
        <f t="shared" si="29"/>
        <v>0</v>
      </c>
      <c r="W95" s="44">
        <f t="shared" si="30"/>
        <v>0</v>
      </c>
      <c r="X95" s="44">
        <f t="shared" si="31"/>
        <v>0</v>
      </c>
    </row>
    <row r="96" spans="2:24" x14ac:dyDescent="0.25">
      <c r="B96" s="90">
        <v>11570000000</v>
      </c>
      <c r="C96" s="90">
        <v>0</v>
      </c>
      <c r="E96" s="6">
        <f t="shared" si="16"/>
        <v>12.01</v>
      </c>
      <c r="F96" s="6">
        <f t="shared" si="17"/>
        <v>0</v>
      </c>
      <c r="G96" s="44">
        <f t="shared" si="18"/>
        <v>-6.9903997999999996</v>
      </c>
      <c r="H96" s="44">
        <f t="shared" si="19"/>
        <v>-7.7598289999999999</v>
      </c>
      <c r="I96" s="44">
        <f t="shared" si="20"/>
        <v>-8.9326944000000008</v>
      </c>
      <c r="J96" s="44">
        <f t="shared" si="21"/>
        <v>0</v>
      </c>
      <c r="K96" s="44">
        <f t="shared" si="22"/>
        <v>0</v>
      </c>
      <c r="L96" s="44">
        <f t="shared" si="23"/>
        <v>0</v>
      </c>
      <c r="N96" s="90">
        <v>11570000000</v>
      </c>
      <c r="O96" s="90">
        <v>0</v>
      </c>
      <c r="Q96" s="6">
        <f t="shared" si="24"/>
        <v>12.01</v>
      </c>
      <c r="R96" s="6">
        <f t="shared" si="25"/>
        <v>0</v>
      </c>
      <c r="S96" s="44">
        <f t="shared" si="26"/>
        <v>-9.0289792999999996</v>
      </c>
      <c r="T96" s="44">
        <f t="shared" si="27"/>
        <v>-9.4037371000000007</v>
      </c>
      <c r="U96" s="44">
        <f t="shared" si="28"/>
        <v>-9.9263820999999997</v>
      </c>
      <c r="V96" s="44">
        <f t="shared" si="29"/>
        <v>0</v>
      </c>
      <c r="W96" s="44">
        <f t="shared" si="30"/>
        <v>0</v>
      </c>
      <c r="X96" s="44">
        <f t="shared" si="31"/>
        <v>0</v>
      </c>
    </row>
    <row r="97" spans="2:24" x14ac:dyDescent="0.25">
      <c r="B97" s="90">
        <v>11680000000</v>
      </c>
      <c r="C97" s="90">
        <v>0</v>
      </c>
      <c r="E97" s="6">
        <f t="shared" si="16"/>
        <v>12.12</v>
      </c>
      <c r="F97" s="6">
        <f t="shared" si="17"/>
        <v>0</v>
      </c>
      <c r="G97" s="44">
        <f t="shared" si="18"/>
        <v>-6.8658900000000003</v>
      </c>
      <c r="H97" s="44">
        <f t="shared" si="19"/>
        <v>-7.6391473000000003</v>
      </c>
      <c r="I97" s="44">
        <f t="shared" si="20"/>
        <v>-8.8038626000000004</v>
      </c>
      <c r="J97" s="44">
        <f t="shared" si="21"/>
        <v>0</v>
      </c>
      <c r="K97" s="44">
        <f t="shared" si="22"/>
        <v>0</v>
      </c>
      <c r="L97" s="44">
        <f t="shared" si="23"/>
        <v>0</v>
      </c>
      <c r="N97" s="90">
        <v>11680000000</v>
      </c>
      <c r="O97" s="90">
        <v>0</v>
      </c>
      <c r="Q97" s="6">
        <f t="shared" si="24"/>
        <v>12.12</v>
      </c>
      <c r="R97" s="6">
        <f t="shared" si="25"/>
        <v>0</v>
      </c>
      <c r="S97" s="44">
        <f t="shared" si="26"/>
        <v>-8.9988040999999992</v>
      </c>
      <c r="T97" s="44">
        <f t="shared" si="27"/>
        <v>-9.3477478000000005</v>
      </c>
      <c r="U97" s="44">
        <f t="shared" si="28"/>
        <v>-9.8371762999999994</v>
      </c>
      <c r="V97" s="44">
        <f t="shared" si="29"/>
        <v>0</v>
      </c>
      <c r="W97" s="44">
        <f t="shared" si="30"/>
        <v>0</v>
      </c>
      <c r="X97" s="44">
        <f t="shared" si="31"/>
        <v>0</v>
      </c>
    </row>
    <row r="98" spans="2:24" x14ac:dyDescent="0.25">
      <c r="B98" s="90">
        <v>11790000000</v>
      </c>
      <c r="C98" s="90">
        <v>0</v>
      </c>
      <c r="E98" s="6">
        <f t="shared" si="16"/>
        <v>12.23</v>
      </c>
      <c r="F98" s="6">
        <f t="shared" si="17"/>
        <v>0</v>
      </c>
      <c r="G98" s="44">
        <f t="shared" si="18"/>
        <v>-6.7316623</v>
      </c>
      <c r="H98" s="44">
        <f t="shared" si="19"/>
        <v>-7.4539809000000004</v>
      </c>
      <c r="I98" s="44">
        <f t="shared" si="20"/>
        <v>-8.6382703999999997</v>
      </c>
      <c r="J98" s="44">
        <f t="shared" si="21"/>
        <v>0</v>
      </c>
      <c r="K98" s="44">
        <f t="shared" si="22"/>
        <v>0</v>
      </c>
      <c r="L98" s="44">
        <f t="shared" si="23"/>
        <v>0</v>
      </c>
      <c r="N98" s="90">
        <v>11790000000</v>
      </c>
      <c r="O98" s="90">
        <v>0</v>
      </c>
      <c r="Q98" s="6">
        <f t="shared" si="24"/>
        <v>12.23</v>
      </c>
      <c r="R98" s="6">
        <f t="shared" si="25"/>
        <v>0</v>
      </c>
      <c r="S98" s="44">
        <f t="shared" si="26"/>
        <v>-9.0018749000000007</v>
      </c>
      <c r="T98" s="44">
        <f t="shared" si="27"/>
        <v>-9.3433083999999997</v>
      </c>
      <c r="U98" s="44">
        <f t="shared" si="28"/>
        <v>-9.8089647000000006</v>
      </c>
      <c r="V98" s="44">
        <f t="shared" si="29"/>
        <v>0</v>
      </c>
      <c r="W98" s="44">
        <f t="shared" si="30"/>
        <v>0</v>
      </c>
      <c r="X98" s="44">
        <f t="shared" si="31"/>
        <v>0</v>
      </c>
    </row>
    <row r="99" spans="2:24" x14ac:dyDescent="0.25">
      <c r="B99" s="90">
        <v>11900000000</v>
      </c>
      <c r="C99" s="90">
        <v>0</v>
      </c>
      <c r="E99" s="6">
        <f t="shared" si="16"/>
        <v>12.34</v>
      </c>
      <c r="F99" s="6">
        <f t="shared" si="17"/>
        <v>0</v>
      </c>
      <c r="G99" s="44">
        <f t="shared" si="18"/>
        <v>-6.7391901000000001</v>
      </c>
      <c r="H99" s="44">
        <f t="shared" si="19"/>
        <v>-7.4311347000000003</v>
      </c>
      <c r="I99" s="44">
        <f t="shared" si="20"/>
        <v>-8.6743097000000002</v>
      </c>
      <c r="J99" s="44">
        <f t="shared" si="21"/>
        <v>0</v>
      </c>
      <c r="K99" s="44">
        <f t="shared" si="22"/>
        <v>0</v>
      </c>
      <c r="L99" s="44">
        <f t="shared" si="23"/>
        <v>0</v>
      </c>
      <c r="N99" s="90">
        <v>11900000000</v>
      </c>
      <c r="O99" s="90">
        <v>0</v>
      </c>
      <c r="Q99" s="6">
        <f t="shared" si="24"/>
        <v>12.34</v>
      </c>
      <c r="R99" s="6">
        <f t="shared" si="25"/>
        <v>0</v>
      </c>
      <c r="S99" s="44">
        <f t="shared" si="26"/>
        <v>-8.9893149999999995</v>
      </c>
      <c r="T99" s="44">
        <f t="shared" si="27"/>
        <v>-9.3063468999999994</v>
      </c>
      <c r="U99" s="44">
        <f t="shared" si="28"/>
        <v>-9.7320651999999992</v>
      </c>
      <c r="V99" s="44">
        <f t="shared" si="29"/>
        <v>0</v>
      </c>
      <c r="W99" s="44">
        <f t="shared" si="30"/>
        <v>0</v>
      </c>
      <c r="X99" s="44">
        <f t="shared" si="31"/>
        <v>0</v>
      </c>
    </row>
    <row r="100" spans="2:24" x14ac:dyDescent="0.25">
      <c r="B100" s="90">
        <v>12010000000</v>
      </c>
      <c r="C100" s="90">
        <v>0</v>
      </c>
      <c r="E100" s="6">
        <f t="shared" si="16"/>
        <v>12.45</v>
      </c>
      <c r="F100" s="6">
        <f t="shared" si="17"/>
        <v>0</v>
      </c>
      <c r="G100" s="44">
        <f t="shared" si="18"/>
        <v>-6.7362652000000001</v>
      </c>
      <c r="H100" s="44">
        <f t="shared" si="19"/>
        <v>-7.3135241999999998</v>
      </c>
      <c r="I100" s="44">
        <f t="shared" si="20"/>
        <v>-8.5290318000000003</v>
      </c>
      <c r="J100" s="44">
        <f t="shared" si="21"/>
        <v>0</v>
      </c>
      <c r="K100" s="44">
        <f t="shared" si="22"/>
        <v>0</v>
      </c>
      <c r="L100" s="44">
        <f t="shared" si="23"/>
        <v>0</v>
      </c>
      <c r="N100" s="90">
        <v>12010000000</v>
      </c>
      <c r="O100" s="90">
        <v>0</v>
      </c>
      <c r="Q100" s="6">
        <f t="shared" si="24"/>
        <v>12.45</v>
      </c>
      <c r="R100" s="6">
        <f t="shared" si="25"/>
        <v>0</v>
      </c>
      <c r="S100" s="44">
        <f t="shared" si="26"/>
        <v>-9.0196915000000004</v>
      </c>
      <c r="T100" s="44">
        <f t="shared" si="27"/>
        <v>-9.3153229</v>
      </c>
      <c r="U100" s="44">
        <f t="shared" si="28"/>
        <v>-9.6973724000000008</v>
      </c>
      <c r="V100" s="44">
        <f t="shared" si="29"/>
        <v>0</v>
      </c>
      <c r="W100" s="44">
        <f t="shared" si="30"/>
        <v>0</v>
      </c>
      <c r="X100" s="44">
        <f t="shared" si="31"/>
        <v>0</v>
      </c>
    </row>
    <row r="101" spans="2:24" x14ac:dyDescent="0.25">
      <c r="B101" s="90">
        <v>12120000000</v>
      </c>
      <c r="C101" s="90">
        <v>0</v>
      </c>
      <c r="E101" s="6">
        <f t="shared" si="16"/>
        <v>12.56</v>
      </c>
      <c r="F101" s="6">
        <f t="shared" si="17"/>
        <v>0</v>
      </c>
      <c r="G101" s="44">
        <f t="shared" si="18"/>
        <v>-6.6313791000000002</v>
      </c>
      <c r="H101" s="44">
        <f t="shared" si="19"/>
        <v>-7.1091213</v>
      </c>
      <c r="I101" s="44">
        <f t="shared" si="20"/>
        <v>-8.2526902999999994</v>
      </c>
      <c r="J101" s="44">
        <f t="shared" si="21"/>
        <v>0</v>
      </c>
      <c r="K101" s="44">
        <f t="shared" si="22"/>
        <v>0</v>
      </c>
      <c r="L101" s="44">
        <f t="shared" si="23"/>
        <v>0</v>
      </c>
      <c r="N101" s="90">
        <v>12120000000</v>
      </c>
      <c r="O101" s="90">
        <v>0</v>
      </c>
      <c r="Q101" s="6">
        <f t="shared" si="24"/>
        <v>12.56</v>
      </c>
      <c r="R101" s="6">
        <f t="shared" si="25"/>
        <v>0</v>
      </c>
      <c r="S101" s="44">
        <f t="shared" si="26"/>
        <v>-8.9987201999999993</v>
      </c>
      <c r="T101" s="44">
        <f t="shared" si="27"/>
        <v>-9.2831287000000007</v>
      </c>
      <c r="U101" s="44">
        <f t="shared" si="28"/>
        <v>-9.6378068999999993</v>
      </c>
      <c r="V101" s="44">
        <f t="shared" si="29"/>
        <v>0</v>
      </c>
      <c r="W101" s="44">
        <f t="shared" si="30"/>
        <v>0</v>
      </c>
      <c r="X101" s="44">
        <f t="shared" si="31"/>
        <v>0</v>
      </c>
    </row>
    <row r="102" spans="2:24" x14ac:dyDescent="0.25">
      <c r="B102" s="90">
        <v>12230000000</v>
      </c>
      <c r="C102" s="90">
        <v>0</v>
      </c>
      <c r="E102" s="6">
        <f t="shared" si="16"/>
        <v>12.67</v>
      </c>
      <c r="F102" s="6">
        <f t="shared" si="17"/>
        <v>0</v>
      </c>
      <c r="G102" s="44">
        <f t="shared" si="18"/>
        <v>-6.5803881000000004</v>
      </c>
      <c r="H102" s="44">
        <f t="shared" si="19"/>
        <v>-6.9694022999999996</v>
      </c>
      <c r="I102" s="44">
        <f t="shared" si="20"/>
        <v>-7.9756850999999997</v>
      </c>
      <c r="J102" s="44">
        <f t="shared" si="21"/>
        <v>0</v>
      </c>
      <c r="K102" s="44">
        <f t="shared" si="22"/>
        <v>0</v>
      </c>
      <c r="L102" s="44">
        <f t="shared" si="23"/>
        <v>0</v>
      </c>
      <c r="N102" s="90">
        <v>12230000000</v>
      </c>
      <c r="O102" s="90">
        <v>0</v>
      </c>
      <c r="Q102" s="6">
        <f t="shared" si="24"/>
        <v>12.67</v>
      </c>
      <c r="R102" s="6">
        <f t="shared" si="25"/>
        <v>0</v>
      </c>
      <c r="S102" s="44">
        <f t="shared" si="26"/>
        <v>-9.0153809000000003</v>
      </c>
      <c r="T102" s="44">
        <f t="shared" si="27"/>
        <v>-9.2907466999999997</v>
      </c>
      <c r="U102" s="44">
        <f t="shared" si="28"/>
        <v>-9.6168727999999994</v>
      </c>
      <c r="V102" s="44">
        <f t="shared" si="29"/>
        <v>0</v>
      </c>
      <c r="W102" s="44">
        <f t="shared" si="30"/>
        <v>0</v>
      </c>
      <c r="X102" s="44">
        <f t="shared" si="31"/>
        <v>0</v>
      </c>
    </row>
    <row r="103" spans="2:24" x14ac:dyDescent="0.25">
      <c r="B103" s="90">
        <v>12340000000</v>
      </c>
      <c r="C103" s="90">
        <v>0</v>
      </c>
      <c r="E103" s="6">
        <f t="shared" si="16"/>
        <v>12.78</v>
      </c>
      <c r="F103" s="6">
        <f t="shared" si="17"/>
        <v>0</v>
      </c>
      <c r="G103" s="44">
        <f t="shared" si="18"/>
        <v>-6.6368704000000003</v>
      </c>
      <c r="H103" s="44">
        <f t="shared" si="19"/>
        <v>-6.9921894</v>
      </c>
      <c r="I103" s="44">
        <f t="shared" si="20"/>
        <v>-7.8718580999999999</v>
      </c>
      <c r="J103" s="44">
        <f t="shared" si="21"/>
        <v>0</v>
      </c>
      <c r="K103" s="44">
        <f t="shared" si="22"/>
        <v>0</v>
      </c>
      <c r="L103" s="44">
        <f t="shared" si="23"/>
        <v>0</v>
      </c>
      <c r="N103" s="90">
        <v>12340000000</v>
      </c>
      <c r="O103" s="90">
        <v>0</v>
      </c>
      <c r="Q103" s="6">
        <f t="shared" si="24"/>
        <v>12.78</v>
      </c>
      <c r="R103" s="6">
        <f t="shared" si="25"/>
        <v>0</v>
      </c>
      <c r="S103" s="44">
        <f t="shared" si="26"/>
        <v>-8.9254683999999997</v>
      </c>
      <c r="T103" s="44">
        <f t="shared" si="27"/>
        <v>-9.1771516999999996</v>
      </c>
      <c r="U103" s="44">
        <f t="shared" si="28"/>
        <v>-9.4880934000000003</v>
      </c>
      <c r="V103" s="44">
        <f t="shared" si="29"/>
        <v>0</v>
      </c>
      <c r="W103" s="44">
        <f t="shared" si="30"/>
        <v>0</v>
      </c>
      <c r="X103" s="44">
        <f t="shared" si="31"/>
        <v>0</v>
      </c>
    </row>
    <row r="104" spans="2:24" x14ac:dyDescent="0.25">
      <c r="B104" s="90">
        <v>12450000000</v>
      </c>
      <c r="C104" s="90">
        <v>0</v>
      </c>
      <c r="E104" s="6">
        <f t="shared" si="16"/>
        <v>12.89</v>
      </c>
      <c r="F104" s="6">
        <f t="shared" si="17"/>
        <v>0</v>
      </c>
      <c r="G104" s="44">
        <f t="shared" si="18"/>
        <v>-6.7141485000000003</v>
      </c>
      <c r="H104" s="44">
        <f t="shared" si="19"/>
        <v>-7.0314040000000002</v>
      </c>
      <c r="I104" s="44">
        <f t="shared" si="20"/>
        <v>-7.8297829999999999</v>
      </c>
      <c r="J104" s="44">
        <f t="shared" si="21"/>
        <v>0</v>
      </c>
      <c r="K104" s="44">
        <f t="shared" si="22"/>
        <v>0</v>
      </c>
      <c r="L104" s="44">
        <f t="shared" si="23"/>
        <v>0</v>
      </c>
      <c r="N104" s="90">
        <v>12450000000</v>
      </c>
      <c r="O104" s="90">
        <v>0</v>
      </c>
      <c r="Q104" s="6">
        <f t="shared" si="24"/>
        <v>12.89</v>
      </c>
      <c r="R104" s="6">
        <f t="shared" si="25"/>
        <v>0</v>
      </c>
      <c r="S104" s="44">
        <f t="shared" si="26"/>
        <v>-8.9148674000000003</v>
      </c>
      <c r="T104" s="44">
        <f t="shared" si="27"/>
        <v>-9.1642103000000006</v>
      </c>
      <c r="U104" s="44">
        <f t="shared" si="28"/>
        <v>-9.4699202000000007</v>
      </c>
      <c r="V104" s="44">
        <f t="shared" si="29"/>
        <v>0</v>
      </c>
      <c r="W104" s="44">
        <f t="shared" si="30"/>
        <v>0</v>
      </c>
      <c r="X104" s="44">
        <f t="shared" si="31"/>
        <v>0</v>
      </c>
    </row>
    <row r="105" spans="2:24" x14ac:dyDescent="0.25">
      <c r="B105" s="90">
        <v>12560000000</v>
      </c>
      <c r="C105" s="90">
        <v>0</v>
      </c>
      <c r="E105" s="6">
        <f t="shared" si="16"/>
        <v>13</v>
      </c>
      <c r="F105" s="6">
        <f t="shared" si="17"/>
        <v>0</v>
      </c>
      <c r="G105" s="44">
        <f t="shared" si="18"/>
        <v>-6.6468410000000002</v>
      </c>
      <c r="H105" s="44">
        <f t="shared" si="19"/>
        <v>-6.9335513000000004</v>
      </c>
      <c r="I105" s="44">
        <f t="shared" si="20"/>
        <v>-7.6169658</v>
      </c>
      <c r="J105" s="44">
        <f t="shared" si="21"/>
        <v>0</v>
      </c>
      <c r="K105" s="44">
        <f t="shared" si="22"/>
        <v>0</v>
      </c>
      <c r="L105" s="44">
        <f t="shared" si="23"/>
        <v>0</v>
      </c>
      <c r="N105" s="90">
        <v>12560000000</v>
      </c>
      <c r="O105" s="90">
        <v>0</v>
      </c>
      <c r="Q105" s="6">
        <f t="shared" si="24"/>
        <v>13</v>
      </c>
      <c r="R105" s="6">
        <f t="shared" si="25"/>
        <v>0</v>
      </c>
      <c r="S105" s="44">
        <f t="shared" si="26"/>
        <v>-8.8353529000000002</v>
      </c>
      <c r="T105" s="44">
        <f t="shared" si="27"/>
        <v>-9.0902575999999993</v>
      </c>
      <c r="U105" s="44">
        <f t="shared" si="28"/>
        <v>-9.4165869000000004</v>
      </c>
      <c r="V105" s="44">
        <f t="shared" si="29"/>
        <v>0</v>
      </c>
      <c r="W105" s="44">
        <f t="shared" si="30"/>
        <v>0</v>
      </c>
      <c r="X105" s="44">
        <f t="shared" si="31"/>
        <v>0</v>
      </c>
    </row>
    <row r="106" spans="2:24" x14ac:dyDescent="0.25">
      <c r="B106" s="90">
        <v>12670000000</v>
      </c>
      <c r="C106" s="90">
        <v>0</v>
      </c>
      <c r="E106" s="6">
        <f t="shared" si="16"/>
        <v>13.11</v>
      </c>
      <c r="F106" s="6">
        <f t="shared" si="17"/>
        <v>0</v>
      </c>
      <c r="G106" s="44">
        <f t="shared" si="18"/>
        <v>-6.7096415</v>
      </c>
      <c r="H106" s="44">
        <f t="shared" si="19"/>
        <v>-6.9665398999999999</v>
      </c>
      <c r="I106" s="44">
        <f t="shared" si="20"/>
        <v>-7.5772791000000002</v>
      </c>
      <c r="J106" s="44">
        <f t="shared" si="21"/>
        <v>0</v>
      </c>
      <c r="K106" s="44">
        <f t="shared" si="22"/>
        <v>0</v>
      </c>
      <c r="L106" s="44">
        <f t="shared" si="23"/>
        <v>0</v>
      </c>
      <c r="N106" s="90">
        <v>12670000000</v>
      </c>
      <c r="O106" s="90">
        <v>0</v>
      </c>
      <c r="Q106" s="6">
        <f t="shared" si="24"/>
        <v>13.11</v>
      </c>
      <c r="R106" s="6">
        <f t="shared" si="25"/>
        <v>0</v>
      </c>
      <c r="S106" s="44">
        <f t="shared" si="26"/>
        <v>-8.7996473000000002</v>
      </c>
      <c r="T106" s="44">
        <f t="shared" si="27"/>
        <v>-9.0592202999999998</v>
      </c>
      <c r="U106" s="44">
        <f t="shared" si="28"/>
        <v>-9.3881779000000005</v>
      </c>
      <c r="V106" s="44">
        <f t="shared" si="29"/>
        <v>0</v>
      </c>
      <c r="W106" s="44">
        <f t="shared" si="30"/>
        <v>0</v>
      </c>
      <c r="X106" s="44">
        <f t="shared" si="31"/>
        <v>0</v>
      </c>
    </row>
    <row r="107" spans="2:24" x14ac:dyDescent="0.25">
      <c r="B107" s="90">
        <v>12780000000</v>
      </c>
      <c r="C107" s="90">
        <v>0</v>
      </c>
      <c r="E107" s="6">
        <f t="shared" si="16"/>
        <v>13.22</v>
      </c>
      <c r="F107" s="6">
        <f t="shared" si="17"/>
        <v>0</v>
      </c>
      <c r="G107" s="44">
        <f t="shared" si="18"/>
        <v>-6.6751050999999997</v>
      </c>
      <c r="H107" s="44">
        <f t="shared" si="19"/>
        <v>-6.9055990999999999</v>
      </c>
      <c r="I107" s="44">
        <f t="shared" si="20"/>
        <v>-7.4647055</v>
      </c>
      <c r="J107" s="44">
        <f t="shared" si="21"/>
        <v>0</v>
      </c>
      <c r="K107" s="44">
        <f t="shared" si="22"/>
        <v>0</v>
      </c>
      <c r="L107" s="44">
        <f t="shared" si="23"/>
        <v>0</v>
      </c>
      <c r="N107" s="90">
        <v>12780000000</v>
      </c>
      <c r="O107" s="90">
        <v>0</v>
      </c>
      <c r="Q107" s="6">
        <f t="shared" si="24"/>
        <v>13.22</v>
      </c>
      <c r="R107" s="6">
        <f t="shared" si="25"/>
        <v>0</v>
      </c>
      <c r="S107" s="44">
        <f t="shared" si="26"/>
        <v>-8.6539526000000002</v>
      </c>
      <c r="T107" s="44">
        <f t="shared" si="27"/>
        <v>-8.8968439000000004</v>
      </c>
      <c r="U107" s="44">
        <f t="shared" si="28"/>
        <v>-9.2290610999999991</v>
      </c>
      <c r="V107" s="44">
        <f t="shared" si="29"/>
        <v>0</v>
      </c>
      <c r="W107" s="44">
        <f t="shared" si="30"/>
        <v>0</v>
      </c>
      <c r="X107" s="44">
        <f t="shared" si="31"/>
        <v>0</v>
      </c>
    </row>
    <row r="108" spans="2:24" x14ac:dyDescent="0.25">
      <c r="B108" s="90">
        <v>12890000000</v>
      </c>
      <c r="C108" s="90">
        <v>0</v>
      </c>
      <c r="E108" s="6">
        <f t="shared" si="16"/>
        <v>13.33</v>
      </c>
      <c r="F108" s="6">
        <f t="shared" si="17"/>
        <v>0</v>
      </c>
      <c r="G108" s="44">
        <f t="shared" si="18"/>
        <v>-6.7191466999999996</v>
      </c>
      <c r="H108" s="44">
        <f t="shared" si="19"/>
        <v>-6.9556446000000003</v>
      </c>
      <c r="I108" s="44">
        <f t="shared" si="20"/>
        <v>-7.5230322000000003</v>
      </c>
      <c r="J108" s="44">
        <f t="shared" si="21"/>
        <v>0</v>
      </c>
      <c r="K108" s="44">
        <f t="shared" si="22"/>
        <v>0</v>
      </c>
      <c r="L108" s="44">
        <f t="shared" si="23"/>
        <v>0</v>
      </c>
      <c r="N108" s="90">
        <v>12890000000</v>
      </c>
      <c r="O108" s="90">
        <v>0</v>
      </c>
      <c r="Q108" s="6">
        <f t="shared" si="24"/>
        <v>13.33</v>
      </c>
      <c r="R108" s="6">
        <f t="shared" si="25"/>
        <v>0</v>
      </c>
      <c r="S108" s="44">
        <f t="shared" si="26"/>
        <v>-8.6403836999999992</v>
      </c>
      <c r="T108" s="44">
        <f t="shared" si="27"/>
        <v>-8.8897524000000008</v>
      </c>
      <c r="U108" s="44">
        <f t="shared" si="28"/>
        <v>-9.2363862999999995</v>
      </c>
      <c r="V108" s="44">
        <f t="shared" si="29"/>
        <v>0</v>
      </c>
      <c r="W108" s="44">
        <f t="shared" si="30"/>
        <v>0</v>
      </c>
      <c r="X108" s="44">
        <f t="shared" si="31"/>
        <v>0</v>
      </c>
    </row>
    <row r="109" spans="2:24" x14ac:dyDescent="0.25">
      <c r="B109" s="90">
        <v>13000000000</v>
      </c>
      <c r="C109" s="90">
        <v>0</v>
      </c>
      <c r="E109" s="6">
        <f t="shared" si="16"/>
        <v>13.44</v>
      </c>
      <c r="F109" s="6">
        <f t="shared" si="17"/>
        <v>0</v>
      </c>
      <c r="G109" s="44">
        <f t="shared" si="18"/>
        <v>-6.7333192999999998</v>
      </c>
      <c r="H109" s="44">
        <f t="shared" si="19"/>
        <v>-6.9749641000000002</v>
      </c>
      <c r="I109" s="44">
        <f t="shared" si="20"/>
        <v>-7.5247688000000004</v>
      </c>
      <c r="J109" s="44">
        <f t="shared" si="21"/>
        <v>0</v>
      </c>
      <c r="K109" s="44">
        <f t="shared" si="22"/>
        <v>0</v>
      </c>
      <c r="L109" s="44">
        <f t="shared" si="23"/>
        <v>0</v>
      </c>
      <c r="N109" s="90">
        <v>13000000000</v>
      </c>
      <c r="O109" s="90">
        <v>0</v>
      </c>
      <c r="Q109" s="6">
        <f t="shared" si="24"/>
        <v>13.44</v>
      </c>
      <c r="R109" s="6">
        <f t="shared" si="25"/>
        <v>0</v>
      </c>
      <c r="S109" s="44">
        <f t="shared" si="26"/>
        <v>-8.5826349000000004</v>
      </c>
      <c r="T109" s="44">
        <f t="shared" si="27"/>
        <v>-8.8356885999999992</v>
      </c>
      <c r="U109" s="44">
        <f t="shared" si="28"/>
        <v>-9.1841401999999999</v>
      </c>
      <c r="V109" s="44">
        <f t="shared" si="29"/>
        <v>0</v>
      </c>
      <c r="W109" s="44">
        <f t="shared" si="30"/>
        <v>0</v>
      </c>
      <c r="X109" s="44">
        <f t="shared" si="31"/>
        <v>0</v>
      </c>
    </row>
    <row r="110" spans="2:24" x14ac:dyDescent="0.25">
      <c r="B110" s="90">
        <v>13110000000</v>
      </c>
      <c r="C110" s="90">
        <v>0</v>
      </c>
      <c r="E110" s="6">
        <f t="shared" si="16"/>
        <v>13.55</v>
      </c>
      <c r="F110" s="6">
        <f t="shared" si="17"/>
        <v>0</v>
      </c>
      <c r="G110" s="44">
        <f t="shared" si="18"/>
        <v>-6.7968387999999997</v>
      </c>
      <c r="H110" s="44">
        <f t="shared" si="19"/>
        <v>-7.0338979000000004</v>
      </c>
      <c r="I110" s="44">
        <f t="shared" si="20"/>
        <v>-7.6075149</v>
      </c>
      <c r="J110" s="44">
        <f t="shared" si="21"/>
        <v>0</v>
      </c>
      <c r="K110" s="44">
        <f t="shared" si="22"/>
        <v>0</v>
      </c>
      <c r="L110" s="44">
        <f t="shared" si="23"/>
        <v>0</v>
      </c>
      <c r="N110" s="90">
        <v>13110000000</v>
      </c>
      <c r="O110" s="90">
        <v>0</v>
      </c>
      <c r="Q110" s="6">
        <f t="shared" si="24"/>
        <v>13.55</v>
      </c>
      <c r="R110" s="6">
        <f t="shared" si="25"/>
        <v>0</v>
      </c>
      <c r="S110" s="44">
        <f t="shared" si="26"/>
        <v>-8.5615406000000007</v>
      </c>
      <c r="T110" s="44">
        <f t="shared" si="27"/>
        <v>-8.8146982000000005</v>
      </c>
      <c r="U110" s="44">
        <f t="shared" si="28"/>
        <v>-9.2012509999999992</v>
      </c>
      <c r="V110" s="44">
        <f t="shared" si="29"/>
        <v>0</v>
      </c>
      <c r="W110" s="44">
        <f t="shared" si="30"/>
        <v>0</v>
      </c>
      <c r="X110" s="44">
        <f t="shared" si="31"/>
        <v>0</v>
      </c>
    </row>
    <row r="111" spans="2:24" x14ac:dyDescent="0.25">
      <c r="B111" s="90">
        <v>13220000000</v>
      </c>
      <c r="C111" s="90">
        <v>0</v>
      </c>
      <c r="E111" s="6">
        <f t="shared" si="16"/>
        <v>13.66</v>
      </c>
      <c r="F111" s="6">
        <f t="shared" si="17"/>
        <v>0</v>
      </c>
      <c r="G111" s="44">
        <f t="shared" si="18"/>
        <v>-6.7544551000000004</v>
      </c>
      <c r="H111" s="44">
        <f t="shared" si="19"/>
        <v>-7.0082129999999996</v>
      </c>
      <c r="I111" s="44">
        <f t="shared" si="20"/>
        <v>-7.6173897000000004</v>
      </c>
      <c r="J111" s="44">
        <f t="shared" si="21"/>
        <v>0</v>
      </c>
      <c r="K111" s="44">
        <f t="shared" si="22"/>
        <v>0</v>
      </c>
      <c r="L111" s="44">
        <f t="shared" si="23"/>
        <v>0</v>
      </c>
      <c r="N111" s="90">
        <v>13220000000</v>
      </c>
      <c r="O111" s="90">
        <v>0</v>
      </c>
      <c r="Q111" s="6">
        <f t="shared" si="24"/>
        <v>13.66</v>
      </c>
      <c r="R111" s="6">
        <f t="shared" si="25"/>
        <v>0</v>
      </c>
      <c r="S111" s="44">
        <f t="shared" si="26"/>
        <v>-8.4224900999999992</v>
      </c>
      <c r="T111" s="44">
        <f t="shared" si="27"/>
        <v>-8.6687259999999995</v>
      </c>
      <c r="U111" s="44">
        <f t="shared" si="28"/>
        <v>-9.0200615000000006</v>
      </c>
      <c r="V111" s="44">
        <f t="shared" si="29"/>
        <v>0</v>
      </c>
      <c r="W111" s="44">
        <f t="shared" si="30"/>
        <v>0</v>
      </c>
      <c r="X111" s="44">
        <f t="shared" si="31"/>
        <v>0</v>
      </c>
    </row>
    <row r="112" spans="2:24" x14ac:dyDescent="0.25">
      <c r="B112" s="90">
        <v>13330000000</v>
      </c>
      <c r="C112" s="90">
        <v>0</v>
      </c>
      <c r="E112" s="6">
        <f t="shared" si="16"/>
        <v>13.77</v>
      </c>
      <c r="F112" s="6">
        <f t="shared" si="17"/>
        <v>0</v>
      </c>
      <c r="G112" s="44">
        <f t="shared" si="18"/>
        <v>-6.8664737000000002</v>
      </c>
      <c r="H112" s="44">
        <f t="shared" si="19"/>
        <v>-7.1284384999999997</v>
      </c>
      <c r="I112" s="44">
        <f t="shared" si="20"/>
        <v>-7.7436480999999997</v>
      </c>
      <c r="J112" s="44">
        <f t="shared" si="21"/>
        <v>0</v>
      </c>
      <c r="K112" s="44">
        <f t="shared" si="22"/>
        <v>0</v>
      </c>
      <c r="L112" s="44">
        <f t="shared" si="23"/>
        <v>0</v>
      </c>
      <c r="N112" s="90">
        <v>13330000000</v>
      </c>
      <c r="O112" s="90">
        <v>0</v>
      </c>
      <c r="Q112" s="6">
        <f t="shared" si="24"/>
        <v>13.77</v>
      </c>
      <c r="R112" s="6">
        <f t="shared" si="25"/>
        <v>0</v>
      </c>
      <c r="S112" s="44">
        <f t="shared" si="26"/>
        <v>-8.4566107000000006</v>
      </c>
      <c r="T112" s="44">
        <f t="shared" si="27"/>
        <v>-8.6914186000000004</v>
      </c>
      <c r="U112" s="44">
        <f t="shared" si="28"/>
        <v>-9.0462971000000003</v>
      </c>
      <c r="V112" s="44">
        <f t="shared" si="29"/>
        <v>0</v>
      </c>
      <c r="W112" s="44">
        <f t="shared" si="30"/>
        <v>0</v>
      </c>
      <c r="X112" s="44">
        <f t="shared" si="31"/>
        <v>0</v>
      </c>
    </row>
    <row r="113" spans="2:24" x14ac:dyDescent="0.25">
      <c r="B113" s="90">
        <v>13440000000</v>
      </c>
      <c r="C113" s="90">
        <v>0</v>
      </c>
      <c r="E113" s="6">
        <f t="shared" si="16"/>
        <v>13.88</v>
      </c>
      <c r="F113" s="6">
        <f t="shared" si="17"/>
        <v>0</v>
      </c>
      <c r="G113" s="44">
        <f t="shared" si="18"/>
        <v>-6.8428202000000002</v>
      </c>
      <c r="H113" s="44">
        <f t="shared" si="19"/>
        <v>-7.1027360000000002</v>
      </c>
      <c r="I113" s="44">
        <f t="shared" si="20"/>
        <v>-7.7410321</v>
      </c>
      <c r="J113" s="44">
        <f t="shared" si="21"/>
        <v>0</v>
      </c>
      <c r="K113" s="44">
        <f t="shared" si="22"/>
        <v>0</v>
      </c>
      <c r="L113" s="44">
        <f t="shared" si="23"/>
        <v>0</v>
      </c>
      <c r="N113" s="90">
        <v>13440000000</v>
      </c>
      <c r="O113" s="90">
        <v>0</v>
      </c>
      <c r="Q113" s="6">
        <f t="shared" si="24"/>
        <v>13.88</v>
      </c>
      <c r="R113" s="6">
        <f t="shared" si="25"/>
        <v>0</v>
      </c>
      <c r="S113" s="44">
        <f t="shared" si="26"/>
        <v>-8.4119425000000003</v>
      </c>
      <c r="T113" s="44">
        <f t="shared" si="27"/>
        <v>-8.6477345999999997</v>
      </c>
      <c r="U113" s="44">
        <f t="shared" si="28"/>
        <v>-8.9950218</v>
      </c>
      <c r="V113" s="44">
        <f t="shared" si="29"/>
        <v>0</v>
      </c>
      <c r="W113" s="44">
        <f t="shared" si="30"/>
        <v>0</v>
      </c>
      <c r="X113" s="44">
        <f t="shared" si="31"/>
        <v>0</v>
      </c>
    </row>
    <row r="114" spans="2:24" x14ac:dyDescent="0.25">
      <c r="B114" s="90">
        <v>13550000000</v>
      </c>
      <c r="C114" s="90">
        <v>0</v>
      </c>
      <c r="E114" s="6">
        <f t="shared" si="16"/>
        <v>13.99</v>
      </c>
      <c r="F114" s="6">
        <f t="shared" si="17"/>
        <v>0</v>
      </c>
      <c r="G114" s="44">
        <f t="shared" si="18"/>
        <v>-6.8899651000000004</v>
      </c>
      <c r="H114" s="44">
        <f t="shared" si="19"/>
        <v>-7.1561612999999999</v>
      </c>
      <c r="I114" s="44">
        <f t="shared" si="20"/>
        <v>-7.7790755999999996</v>
      </c>
      <c r="J114" s="44">
        <f t="shared" si="21"/>
        <v>0</v>
      </c>
      <c r="K114" s="44">
        <f t="shared" si="22"/>
        <v>0</v>
      </c>
      <c r="L114" s="44">
        <f t="shared" si="23"/>
        <v>0</v>
      </c>
      <c r="N114" s="90">
        <v>13550000000</v>
      </c>
      <c r="O114" s="90">
        <v>0</v>
      </c>
      <c r="Q114" s="6">
        <f t="shared" si="24"/>
        <v>13.99</v>
      </c>
      <c r="R114" s="6">
        <f t="shared" si="25"/>
        <v>0</v>
      </c>
      <c r="S114" s="44">
        <f t="shared" si="26"/>
        <v>-8.4625149000000004</v>
      </c>
      <c r="T114" s="44">
        <f t="shared" si="27"/>
        <v>-8.6994457000000001</v>
      </c>
      <c r="U114" s="44">
        <f t="shared" si="28"/>
        <v>-9.0415334999999999</v>
      </c>
      <c r="V114" s="44">
        <f t="shared" si="29"/>
        <v>0</v>
      </c>
      <c r="W114" s="44">
        <f t="shared" si="30"/>
        <v>0</v>
      </c>
      <c r="X114" s="44">
        <f t="shared" si="31"/>
        <v>0</v>
      </c>
    </row>
    <row r="115" spans="2:24" x14ac:dyDescent="0.25">
      <c r="B115" s="90">
        <v>13660000000</v>
      </c>
      <c r="C115" s="90">
        <v>0</v>
      </c>
      <c r="E115" s="6">
        <f t="shared" si="16"/>
        <v>14.1</v>
      </c>
      <c r="F115" s="6">
        <f t="shared" si="17"/>
        <v>0</v>
      </c>
      <c r="G115" s="44">
        <f t="shared" si="18"/>
        <v>-6.9033327</v>
      </c>
      <c r="H115" s="44">
        <f t="shared" si="19"/>
        <v>-7.1905484</v>
      </c>
      <c r="I115" s="44">
        <f t="shared" si="20"/>
        <v>-7.8673048000000003</v>
      </c>
      <c r="J115" s="44">
        <f t="shared" si="21"/>
        <v>0</v>
      </c>
      <c r="K115" s="44">
        <f t="shared" si="22"/>
        <v>0</v>
      </c>
      <c r="L115" s="44">
        <f t="shared" si="23"/>
        <v>0</v>
      </c>
      <c r="N115" s="90">
        <v>13660000000</v>
      </c>
      <c r="O115" s="90">
        <v>0</v>
      </c>
      <c r="Q115" s="6">
        <f t="shared" si="24"/>
        <v>14.1</v>
      </c>
      <c r="R115" s="6">
        <f t="shared" si="25"/>
        <v>0</v>
      </c>
      <c r="S115" s="44">
        <f t="shared" si="26"/>
        <v>-8.3926295999999994</v>
      </c>
      <c r="T115" s="44">
        <f t="shared" si="27"/>
        <v>-8.6151628000000002</v>
      </c>
      <c r="U115" s="44">
        <f t="shared" si="28"/>
        <v>-8.9418392000000004</v>
      </c>
      <c r="V115" s="44">
        <f t="shared" si="29"/>
        <v>0</v>
      </c>
      <c r="W115" s="44">
        <f t="shared" si="30"/>
        <v>0</v>
      </c>
      <c r="X115" s="44">
        <f t="shared" si="31"/>
        <v>0</v>
      </c>
    </row>
    <row r="116" spans="2:24" x14ac:dyDescent="0.25">
      <c r="B116" s="90">
        <v>13770000000</v>
      </c>
      <c r="C116" s="90">
        <v>0</v>
      </c>
      <c r="E116" s="6">
        <f t="shared" si="16"/>
        <v>14.21</v>
      </c>
      <c r="F116" s="6">
        <f t="shared" si="17"/>
        <v>0</v>
      </c>
      <c r="G116" s="44">
        <f t="shared" si="18"/>
        <v>-7.0262976000000004</v>
      </c>
      <c r="H116" s="44">
        <f t="shared" si="19"/>
        <v>-7.344214</v>
      </c>
      <c r="I116" s="44">
        <f t="shared" si="20"/>
        <v>-8.0481605999999992</v>
      </c>
      <c r="J116" s="44">
        <f t="shared" si="21"/>
        <v>0</v>
      </c>
      <c r="K116" s="44">
        <f t="shared" si="22"/>
        <v>0</v>
      </c>
      <c r="L116" s="44">
        <f t="shared" si="23"/>
        <v>0</v>
      </c>
      <c r="N116" s="90">
        <v>13770000000</v>
      </c>
      <c r="O116" s="90">
        <v>0</v>
      </c>
      <c r="Q116" s="6">
        <f t="shared" si="24"/>
        <v>14.21</v>
      </c>
      <c r="R116" s="6">
        <f t="shared" si="25"/>
        <v>0</v>
      </c>
      <c r="S116" s="44">
        <f t="shared" si="26"/>
        <v>-8.4392022999999998</v>
      </c>
      <c r="T116" s="44">
        <f t="shared" si="27"/>
        <v>-8.6380032999999994</v>
      </c>
      <c r="U116" s="44">
        <f t="shared" si="28"/>
        <v>-8.9283333000000002</v>
      </c>
      <c r="V116" s="44">
        <f t="shared" si="29"/>
        <v>0</v>
      </c>
      <c r="W116" s="44">
        <f t="shared" si="30"/>
        <v>0</v>
      </c>
      <c r="X116" s="44">
        <f t="shared" si="31"/>
        <v>0</v>
      </c>
    </row>
    <row r="117" spans="2:24" x14ac:dyDescent="0.25">
      <c r="B117" s="90">
        <v>13880000000</v>
      </c>
      <c r="C117" s="90">
        <v>0</v>
      </c>
      <c r="E117" s="6">
        <f t="shared" si="16"/>
        <v>14.32</v>
      </c>
      <c r="F117" s="6">
        <f t="shared" si="17"/>
        <v>0</v>
      </c>
      <c r="G117" s="44">
        <f t="shared" si="18"/>
        <v>-7.0875301000000004</v>
      </c>
      <c r="H117" s="44">
        <f t="shared" si="19"/>
        <v>-7.4069232999999999</v>
      </c>
      <c r="I117" s="44">
        <f t="shared" si="20"/>
        <v>-8.0768099000000007</v>
      </c>
      <c r="J117" s="44">
        <f t="shared" si="21"/>
        <v>0</v>
      </c>
      <c r="K117" s="44">
        <f t="shared" si="22"/>
        <v>0</v>
      </c>
      <c r="L117" s="44">
        <f t="shared" si="23"/>
        <v>0</v>
      </c>
      <c r="N117" s="90">
        <v>13880000000</v>
      </c>
      <c r="O117" s="90">
        <v>0</v>
      </c>
      <c r="Q117" s="6">
        <f t="shared" si="24"/>
        <v>14.32</v>
      </c>
      <c r="R117" s="6">
        <f t="shared" si="25"/>
        <v>0</v>
      </c>
      <c r="S117" s="44">
        <f t="shared" si="26"/>
        <v>-8.5374146</v>
      </c>
      <c r="T117" s="44">
        <f t="shared" si="27"/>
        <v>-8.7438745000000004</v>
      </c>
      <c r="U117" s="44">
        <f t="shared" si="28"/>
        <v>-9.0322762000000001</v>
      </c>
      <c r="V117" s="44">
        <f t="shared" si="29"/>
        <v>0</v>
      </c>
      <c r="W117" s="44">
        <f t="shared" si="30"/>
        <v>0</v>
      </c>
      <c r="X117" s="44">
        <f t="shared" si="31"/>
        <v>0</v>
      </c>
    </row>
    <row r="118" spans="2:24" x14ac:dyDescent="0.25">
      <c r="B118" s="90">
        <v>13990000000</v>
      </c>
      <c r="C118" s="90">
        <v>0</v>
      </c>
      <c r="E118" s="6">
        <f t="shared" si="16"/>
        <v>14.43</v>
      </c>
      <c r="F118" s="6">
        <f t="shared" si="17"/>
        <v>0</v>
      </c>
      <c r="G118" s="44">
        <f t="shared" si="18"/>
        <v>-7.0555978000000001</v>
      </c>
      <c r="H118" s="44">
        <f t="shared" si="19"/>
        <v>-7.3617024000000004</v>
      </c>
      <c r="I118" s="44">
        <f t="shared" si="20"/>
        <v>-8.0397139000000006</v>
      </c>
      <c r="J118" s="44">
        <f t="shared" si="21"/>
        <v>0</v>
      </c>
      <c r="K118" s="44">
        <f t="shared" si="22"/>
        <v>0</v>
      </c>
      <c r="L118" s="44">
        <f t="shared" si="23"/>
        <v>0</v>
      </c>
      <c r="N118" s="90">
        <v>13990000000</v>
      </c>
      <c r="O118" s="90">
        <v>0</v>
      </c>
      <c r="Q118" s="6">
        <f t="shared" si="24"/>
        <v>14.43</v>
      </c>
      <c r="R118" s="6">
        <f t="shared" si="25"/>
        <v>0</v>
      </c>
      <c r="S118" s="44">
        <f t="shared" si="26"/>
        <v>-8.4762076999999998</v>
      </c>
      <c r="T118" s="44">
        <f t="shared" si="27"/>
        <v>-8.6632624000000007</v>
      </c>
      <c r="U118" s="44">
        <f t="shared" si="28"/>
        <v>-8.9386901999999999</v>
      </c>
      <c r="V118" s="44">
        <f t="shared" si="29"/>
        <v>0</v>
      </c>
      <c r="W118" s="44">
        <f t="shared" si="30"/>
        <v>0</v>
      </c>
      <c r="X118" s="44">
        <f t="shared" si="31"/>
        <v>0</v>
      </c>
    </row>
    <row r="119" spans="2:24" x14ac:dyDescent="0.25">
      <c r="B119" s="90">
        <v>14100000000</v>
      </c>
      <c r="C119" s="90">
        <v>0</v>
      </c>
      <c r="E119" s="6">
        <f t="shared" si="16"/>
        <v>14.54</v>
      </c>
      <c r="F119" s="6">
        <f t="shared" si="17"/>
        <v>0</v>
      </c>
      <c r="G119" s="44">
        <f t="shared" si="18"/>
        <v>-7.1465120000000004</v>
      </c>
      <c r="H119" s="44">
        <f t="shared" si="19"/>
        <v>-7.4063610999999998</v>
      </c>
      <c r="I119" s="44">
        <f t="shared" si="20"/>
        <v>-8.0245609000000009</v>
      </c>
      <c r="J119" s="44">
        <f t="shared" si="21"/>
        <v>0</v>
      </c>
      <c r="K119" s="44">
        <f t="shared" si="22"/>
        <v>0</v>
      </c>
      <c r="L119" s="44">
        <f t="shared" si="23"/>
        <v>0</v>
      </c>
      <c r="N119" s="90">
        <v>14100000000</v>
      </c>
      <c r="O119" s="90">
        <v>0</v>
      </c>
      <c r="Q119" s="6">
        <f t="shared" si="24"/>
        <v>14.54</v>
      </c>
      <c r="R119" s="6">
        <f t="shared" si="25"/>
        <v>0</v>
      </c>
      <c r="S119" s="44">
        <f t="shared" si="26"/>
        <v>-8.5424623000000004</v>
      </c>
      <c r="T119" s="44">
        <f t="shared" si="27"/>
        <v>-8.7077875000000002</v>
      </c>
      <c r="U119" s="44">
        <f t="shared" si="28"/>
        <v>-8.9552630999999998</v>
      </c>
      <c r="V119" s="44">
        <f t="shared" si="29"/>
        <v>0</v>
      </c>
      <c r="W119" s="44">
        <f t="shared" si="30"/>
        <v>0</v>
      </c>
      <c r="X119" s="44">
        <f t="shared" si="31"/>
        <v>0</v>
      </c>
    </row>
    <row r="120" spans="2:24" x14ac:dyDescent="0.25">
      <c r="B120" s="90">
        <v>14210000000</v>
      </c>
      <c r="C120" s="90">
        <v>0</v>
      </c>
      <c r="E120" s="6">
        <f t="shared" si="16"/>
        <v>14.65</v>
      </c>
      <c r="F120" s="6">
        <f t="shared" si="17"/>
        <v>0</v>
      </c>
      <c r="G120" s="44">
        <f t="shared" si="18"/>
        <v>-7.1277036999999996</v>
      </c>
      <c r="H120" s="44">
        <f t="shared" si="19"/>
        <v>-7.4298643999999996</v>
      </c>
      <c r="I120" s="44">
        <f t="shared" si="20"/>
        <v>-8.0979662000000001</v>
      </c>
      <c r="J120" s="44">
        <f t="shared" si="21"/>
        <v>0</v>
      </c>
      <c r="K120" s="44">
        <f t="shared" si="22"/>
        <v>0</v>
      </c>
      <c r="L120" s="44">
        <f t="shared" si="23"/>
        <v>0</v>
      </c>
      <c r="N120" s="90">
        <v>14210000000</v>
      </c>
      <c r="O120" s="90">
        <v>0</v>
      </c>
      <c r="Q120" s="6">
        <f t="shared" si="24"/>
        <v>14.65</v>
      </c>
      <c r="R120" s="6">
        <f t="shared" si="25"/>
        <v>0</v>
      </c>
      <c r="S120" s="44">
        <f t="shared" si="26"/>
        <v>-8.5502404999999992</v>
      </c>
      <c r="T120" s="44">
        <f t="shared" si="27"/>
        <v>-8.7116451000000001</v>
      </c>
      <c r="U120" s="44">
        <f t="shared" si="28"/>
        <v>-8.9629822000000008</v>
      </c>
      <c r="V120" s="44">
        <f t="shared" si="29"/>
        <v>0</v>
      </c>
      <c r="W120" s="44">
        <f t="shared" si="30"/>
        <v>0</v>
      </c>
      <c r="X120" s="44">
        <f t="shared" si="31"/>
        <v>0</v>
      </c>
    </row>
    <row r="121" spans="2:24" x14ac:dyDescent="0.25">
      <c r="B121" s="90">
        <v>14320000000</v>
      </c>
      <c r="C121" s="90">
        <v>0</v>
      </c>
      <c r="E121" s="6">
        <f t="shared" si="16"/>
        <v>14.76</v>
      </c>
      <c r="F121" s="6">
        <f t="shared" si="17"/>
        <v>0</v>
      </c>
      <c r="G121" s="44">
        <f t="shared" si="18"/>
        <v>-7.1990404000000003</v>
      </c>
      <c r="H121" s="44">
        <f t="shared" si="19"/>
        <v>-7.4968605000000004</v>
      </c>
      <c r="I121" s="44">
        <f t="shared" si="20"/>
        <v>-8.0905886000000002</v>
      </c>
      <c r="J121" s="44">
        <f t="shared" si="21"/>
        <v>0</v>
      </c>
      <c r="K121" s="44">
        <f t="shared" si="22"/>
        <v>0</v>
      </c>
      <c r="L121" s="44">
        <f t="shared" si="23"/>
        <v>0</v>
      </c>
      <c r="N121" s="90">
        <v>14320000000</v>
      </c>
      <c r="O121" s="90">
        <v>0</v>
      </c>
      <c r="Q121" s="6">
        <f t="shared" si="24"/>
        <v>14.76</v>
      </c>
      <c r="R121" s="6">
        <f t="shared" si="25"/>
        <v>0</v>
      </c>
      <c r="S121" s="44">
        <f t="shared" si="26"/>
        <v>-8.6800785000000005</v>
      </c>
      <c r="T121" s="44">
        <f t="shared" si="27"/>
        <v>-8.8477820999999999</v>
      </c>
      <c r="U121" s="44">
        <f t="shared" si="28"/>
        <v>-9.1089134000000005</v>
      </c>
      <c r="V121" s="44">
        <f t="shared" si="29"/>
        <v>0</v>
      </c>
      <c r="W121" s="44">
        <f t="shared" si="30"/>
        <v>0</v>
      </c>
      <c r="X121" s="44">
        <f t="shared" si="31"/>
        <v>0</v>
      </c>
    </row>
    <row r="122" spans="2:24" x14ac:dyDescent="0.25">
      <c r="B122" s="90">
        <v>14430000000</v>
      </c>
      <c r="C122" s="90">
        <v>0</v>
      </c>
      <c r="E122" s="6">
        <f t="shared" si="16"/>
        <v>14.87</v>
      </c>
      <c r="F122" s="6">
        <f t="shared" si="17"/>
        <v>0</v>
      </c>
      <c r="G122" s="44">
        <f t="shared" si="18"/>
        <v>-7.2157030000000004</v>
      </c>
      <c r="H122" s="44">
        <f t="shared" si="19"/>
        <v>-7.5293182999999999</v>
      </c>
      <c r="I122" s="44">
        <f t="shared" si="20"/>
        <v>-8.1350937000000005</v>
      </c>
      <c r="J122" s="44">
        <f t="shared" si="21"/>
        <v>0</v>
      </c>
      <c r="K122" s="44">
        <f t="shared" si="22"/>
        <v>0</v>
      </c>
      <c r="L122" s="44">
        <f t="shared" si="23"/>
        <v>0</v>
      </c>
      <c r="N122" s="90">
        <v>14430000000</v>
      </c>
      <c r="O122" s="90">
        <v>0</v>
      </c>
      <c r="Q122" s="6">
        <f t="shared" si="24"/>
        <v>14.87</v>
      </c>
      <c r="R122" s="6">
        <f t="shared" si="25"/>
        <v>0</v>
      </c>
      <c r="S122" s="44">
        <f t="shared" si="26"/>
        <v>-8.6658506000000006</v>
      </c>
      <c r="T122" s="44">
        <f t="shared" si="27"/>
        <v>-8.8341360000000009</v>
      </c>
      <c r="U122" s="44">
        <f t="shared" si="28"/>
        <v>-9.1132317</v>
      </c>
      <c r="V122" s="44">
        <f t="shared" si="29"/>
        <v>0</v>
      </c>
      <c r="W122" s="44">
        <f t="shared" si="30"/>
        <v>0</v>
      </c>
      <c r="X122" s="44">
        <f t="shared" si="31"/>
        <v>0</v>
      </c>
    </row>
    <row r="123" spans="2:24" x14ac:dyDescent="0.25">
      <c r="B123" s="90">
        <v>14540000000</v>
      </c>
      <c r="C123" s="90">
        <v>0</v>
      </c>
      <c r="E123" s="6">
        <f t="shared" si="16"/>
        <v>14.98</v>
      </c>
      <c r="F123" s="6">
        <f t="shared" si="17"/>
        <v>0</v>
      </c>
      <c r="G123" s="44">
        <f t="shared" si="18"/>
        <v>-7.2603951000000002</v>
      </c>
      <c r="H123" s="44">
        <f t="shared" si="19"/>
        <v>-7.5653724999999996</v>
      </c>
      <c r="I123" s="44">
        <f t="shared" si="20"/>
        <v>-8.1447973000000005</v>
      </c>
      <c r="J123" s="44">
        <f t="shared" si="21"/>
        <v>0</v>
      </c>
      <c r="K123" s="44">
        <f t="shared" si="22"/>
        <v>0</v>
      </c>
      <c r="L123" s="44">
        <f t="shared" si="23"/>
        <v>0</v>
      </c>
      <c r="N123" s="90">
        <v>14540000000</v>
      </c>
      <c r="O123" s="90">
        <v>0</v>
      </c>
      <c r="Q123" s="6">
        <f t="shared" si="24"/>
        <v>14.98</v>
      </c>
      <c r="R123" s="6">
        <f t="shared" si="25"/>
        <v>0</v>
      </c>
      <c r="S123" s="44">
        <f t="shared" si="26"/>
        <v>-8.6938867999999996</v>
      </c>
      <c r="T123" s="44">
        <f t="shared" si="27"/>
        <v>-8.8509463999999998</v>
      </c>
      <c r="U123" s="44">
        <f t="shared" si="28"/>
        <v>-9.1220713</v>
      </c>
      <c r="V123" s="44">
        <f t="shared" si="29"/>
        <v>0</v>
      </c>
      <c r="W123" s="44">
        <f t="shared" si="30"/>
        <v>0</v>
      </c>
      <c r="X123" s="44">
        <f t="shared" si="31"/>
        <v>0</v>
      </c>
    </row>
    <row r="124" spans="2:24" x14ac:dyDescent="0.25">
      <c r="B124" s="90">
        <v>14650000000</v>
      </c>
      <c r="C124" s="90">
        <v>0</v>
      </c>
      <c r="E124" s="6">
        <f t="shared" si="16"/>
        <v>15.09</v>
      </c>
      <c r="F124" s="6">
        <f t="shared" si="17"/>
        <v>0</v>
      </c>
      <c r="G124" s="44">
        <f t="shared" si="18"/>
        <v>-7.2895931999999997</v>
      </c>
      <c r="H124" s="44">
        <f t="shared" si="19"/>
        <v>-7.5891241999999997</v>
      </c>
      <c r="I124" s="44">
        <f t="shared" si="20"/>
        <v>-8.1566620000000007</v>
      </c>
      <c r="J124" s="44">
        <f t="shared" si="21"/>
        <v>0</v>
      </c>
      <c r="K124" s="44">
        <f t="shared" si="22"/>
        <v>0</v>
      </c>
      <c r="L124" s="44">
        <f t="shared" si="23"/>
        <v>0</v>
      </c>
      <c r="N124" s="90">
        <v>14650000000</v>
      </c>
      <c r="O124" s="90">
        <v>0</v>
      </c>
      <c r="Q124" s="6">
        <f t="shared" si="24"/>
        <v>15.09</v>
      </c>
      <c r="R124" s="6">
        <f t="shared" si="25"/>
        <v>0</v>
      </c>
      <c r="S124" s="44">
        <f t="shared" si="26"/>
        <v>-8.7277316999999996</v>
      </c>
      <c r="T124" s="44">
        <f t="shared" si="27"/>
        <v>-8.8820992000000007</v>
      </c>
      <c r="U124" s="44">
        <f t="shared" si="28"/>
        <v>-9.1600503999999994</v>
      </c>
      <c r="V124" s="44">
        <f t="shared" si="29"/>
        <v>0</v>
      </c>
      <c r="W124" s="44">
        <f t="shared" si="30"/>
        <v>0</v>
      </c>
      <c r="X124" s="44">
        <f t="shared" si="31"/>
        <v>0</v>
      </c>
    </row>
    <row r="125" spans="2:24" x14ac:dyDescent="0.25">
      <c r="B125" s="90">
        <v>14760000000</v>
      </c>
      <c r="C125" s="90">
        <v>0</v>
      </c>
      <c r="E125" s="6">
        <f t="shared" si="16"/>
        <v>15.2</v>
      </c>
      <c r="F125" s="6">
        <f t="shared" si="17"/>
        <v>0</v>
      </c>
      <c r="G125" s="44">
        <f t="shared" si="18"/>
        <v>-7.3179540999999997</v>
      </c>
      <c r="H125" s="44">
        <f t="shared" si="19"/>
        <v>-7.5969686999999997</v>
      </c>
      <c r="I125" s="44">
        <f t="shared" si="20"/>
        <v>-8.1201819999999998</v>
      </c>
      <c r="J125" s="44">
        <f t="shared" si="21"/>
        <v>0</v>
      </c>
      <c r="K125" s="44">
        <f t="shared" si="22"/>
        <v>0</v>
      </c>
      <c r="L125" s="44">
        <f t="shared" si="23"/>
        <v>0</v>
      </c>
      <c r="N125" s="90">
        <v>14760000000</v>
      </c>
      <c r="O125" s="90">
        <v>0</v>
      </c>
      <c r="Q125" s="6">
        <f t="shared" si="24"/>
        <v>15.2</v>
      </c>
      <c r="R125" s="6">
        <f t="shared" si="25"/>
        <v>0</v>
      </c>
      <c r="S125" s="44">
        <f t="shared" si="26"/>
        <v>-8.7706022000000008</v>
      </c>
      <c r="T125" s="44">
        <f t="shared" si="27"/>
        <v>-8.9197559000000002</v>
      </c>
      <c r="U125" s="44">
        <f t="shared" si="28"/>
        <v>-9.2175464999999992</v>
      </c>
      <c r="V125" s="44">
        <f t="shared" si="29"/>
        <v>0</v>
      </c>
      <c r="W125" s="44">
        <f t="shared" si="30"/>
        <v>0</v>
      </c>
      <c r="X125" s="44">
        <f t="shared" si="31"/>
        <v>0</v>
      </c>
    </row>
    <row r="126" spans="2:24" x14ac:dyDescent="0.25">
      <c r="B126" s="90">
        <v>14870000000</v>
      </c>
      <c r="C126" s="90">
        <v>0</v>
      </c>
      <c r="E126" s="6">
        <f t="shared" si="16"/>
        <v>15.31</v>
      </c>
      <c r="F126" s="6">
        <f t="shared" si="17"/>
        <v>0</v>
      </c>
      <c r="G126" s="44">
        <f t="shared" si="18"/>
        <v>-7.3063006000000001</v>
      </c>
      <c r="H126" s="44">
        <f t="shared" si="19"/>
        <v>-7.5627541999999996</v>
      </c>
      <c r="I126" s="44">
        <f t="shared" si="20"/>
        <v>-8.0954598999999998</v>
      </c>
      <c r="J126" s="44">
        <f t="shared" si="21"/>
        <v>0</v>
      </c>
      <c r="K126" s="44">
        <f t="shared" si="22"/>
        <v>0</v>
      </c>
      <c r="L126" s="44">
        <f t="shared" si="23"/>
        <v>0</v>
      </c>
      <c r="N126" s="90">
        <v>14870000000</v>
      </c>
      <c r="O126" s="90">
        <v>0</v>
      </c>
      <c r="Q126" s="6">
        <f t="shared" si="24"/>
        <v>15.31</v>
      </c>
      <c r="R126" s="6">
        <f t="shared" si="25"/>
        <v>0</v>
      </c>
      <c r="S126" s="44">
        <f t="shared" si="26"/>
        <v>-8.7695998999999993</v>
      </c>
      <c r="T126" s="44">
        <f t="shared" si="27"/>
        <v>-8.9279919000000003</v>
      </c>
      <c r="U126" s="44">
        <f t="shared" si="28"/>
        <v>-9.2506036999999992</v>
      </c>
      <c r="V126" s="44">
        <f t="shared" si="29"/>
        <v>0</v>
      </c>
      <c r="W126" s="44">
        <f t="shared" si="30"/>
        <v>0</v>
      </c>
      <c r="X126" s="44">
        <f t="shared" si="31"/>
        <v>0</v>
      </c>
    </row>
    <row r="127" spans="2:24" x14ac:dyDescent="0.25">
      <c r="B127" s="90">
        <v>14980000000</v>
      </c>
      <c r="C127" s="90">
        <v>0</v>
      </c>
      <c r="E127" s="6">
        <f t="shared" si="16"/>
        <v>15.42</v>
      </c>
      <c r="F127" s="6">
        <f t="shared" si="17"/>
        <v>0</v>
      </c>
      <c r="G127" s="44">
        <f t="shared" si="18"/>
        <v>-7.3834666999999996</v>
      </c>
      <c r="H127" s="44">
        <f t="shared" si="19"/>
        <v>-7.6433206</v>
      </c>
      <c r="I127" s="44">
        <f t="shared" si="20"/>
        <v>-8.1876868999999992</v>
      </c>
      <c r="J127" s="44">
        <f t="shared" si="21"/>
        <v>0</v>
      </c>
      <c r="K127" s="44">
        <f t="shared" si="22"/>
        <v>0</v>
      </c>
      <c r="L127" s="44">
        <f t="shared" si="23"/>
        <v>0</v>
      </c>
      <c r="N127" s="90">
        <v>14980000000</v>
      </c>
      <c r="O127" s="90">
        <v>0</v>
      </c>
      <c r="Q127" s="6">
        <f t="shared" si="24"/>
        <v>15.42</v>
      </c>
      <c r="R127" s="6">
        <f t="shared" si="25"/>
        <v>0</v>
      </c>
      <c r="S127" s="44">
        <f t="shared" si="26"/>
        <v>-8.8437090000000005</v>
      </c>
      <c r="T127" s="44">
        <f t="shared" si="27"/>
        <v>-9.0012398000000005</v>
      </c>
      <c r="U127" s="44">
        <f t="shared" si="28"/>
        <v>-9.3417806999999993</v>
      </c>
      <c r="V127" s="44">
        <f t="shared" si="29"/>
        <v>0</v>
      </c>
      <c r="W127" s="44">
        <f t="shared" si="30"/>
        <v>0</v>
      </c>
      <c r="X127" s="44">
        <f t="shared" si="31"/>
        <v>0</v>
      </c>
    </row>
    <row r="128" spans="2:24" x14ac:dyDescent="0.25">
      <c r="B128" s="90">
        <v>15090000000</v>
      </c>
      <c r="C128" s="90">
        <v>0</v>
      </c>
      <c r="E128" s="6">
        <f t="shared" si="16"/>
        <v>15.53</v>
      </c>
      <c r="F128" s="6">
        <f t="shared" si="17"/>
        <v>0</v>
      </c>
      <c r="G128" s="44">
        <f t="shared" si="18"/>
        <v>-7.4024853999999998</v>
      </c>
      <c r="H128" s="44">
        <f t="shared" si="19"/>
        <v>-7.6854719999999999</v>
      </c>
      <c r="I128" s="44">
        <f t="shared" si="20"/>
        <v>-8.2872667</v>
      </c>
      <c r="J128" s="44">
        <f t="shared" si="21"/>
        <v>0</v>
      </c>
      <c r="K128" s="44">
        <f t="shared" si="22"/>
        <v>0</v>
      </c>
      <c r="L128" s="44">
        <f t="shared" si="23"/>
        <v>0</v>
      </c>
      <c r="N128" s="90">
        <v>15090000000</v>
      </c>
      <c r="O128" s="90">
        <v>0</v>
      </c>
      <c r="Q128" s="6">
        <f t="shared" si="24"/>
        <v>15.53</v>
      </c>
      <c r="R128" s="6">
        <f t="shared" si="25"/>
        <v>0</v>
      </c>
      <c r="S128" s="44">
        <f t="shared" si="26"/>
        <v>-8.8411255000000004</v>
      </c>
      <c r="T128" s="44">
        <f t="shared" si="27"/>
        <v>-9.0043735999999992</v>
      </c>
      <c r="U128" s="44">
        <f t="shared" si="28"/>
        <v>-9.3566865999999997</v>
      </c>
      <c r="V128" s="44">
        <f t="shared" si="29"/>
        <v>0</v>
      </c>
      <c r="W128" s="44">
        <f t="shared" si="30"/>
        <v>0</v>
      </c>
      <c r="X128" s="44">
        <f t="shared" si="31"/>
        <v>0</v>
      </c>
    </row>
    <row r="129" spans="2:24" x14ac:dyDescent="0.25">
      <c r="B129" s="90">
        <v>15200000000</v>
      </c>
      <c r="C129" s="90">
        <v>0</v>
      </c>
      <c r="E129" s="6">
        <f t="shared" si="16"/>
        <v>15.64</v>
      </c>
      <c r="F129" s="6">
        <f t="shared" si="17"/>
        <v>0</v>
      </c>
      <c r="G129" s="44">
        <f t="shared" si="18"/>
        <v>-7.4839453999999996</v>
      </c>
      <c r="H129" s="44">
        <f t="shared" si="19"/>
        <v>-7.7484460000000004</v>
      </c>
      <c r="I129" s="44">
        <f t="shared" si="20"/>
        <v>-8.2878828000000002</v>
      </c>
      <c r="J129" s="44">
        <f t="shared" si="21"/>
        <v>0</v>
      </c>
      <c r="K129" s="44">
        <f t="shared" si="22"/>
        <v>0</v>
      </c>
      <c r="L129" s="44">
        <f t="shared" si="23"/>
        <v>0</v>
      </c>
      <c r="N129" s="90">
        <v>15200000000</v>
      </c>
      <c r="O129" s="90">
        <v>0</v>
      </c>
      <c r="Q129" s="6">
        <f t="shared" si="24"/>
        <v>15.64</v>
      </c>
      <c r="R129" s="6">
        <f t="shared" si="25"/>
        <v>0</v>
      </c>
      <c r="S129" s="44">
        <f t="shared" si="26"/>
        <v>-8.9524460000000001</v>
      </c>
      <c r="T129" s="44">
        <f t="shared" si="27"/>
        <v>-9.1242026999999997</v>
      </c>
      <c r="U129" s="44">
        <f t="shared" si="28"/>
        <v>-9.4960097999999995</v>
      </c>
      <c r="V129" s="44">
        <f t="shared" si="29"/>
        <v>0</v>
      </c>
      <c r="W129" s="44">
        <f t="shared" si="30"/>
        <v>0</v>
      </c>
      <c r="X129" s="44">
        <f t="shared" si="31"/>
        <v>0</v>
      </c>
    </row>
    <row r="130" spans="2:24" x14ac:dyDescent="0.25">
      <c r="B130" s="90">
        <v>15310000000</v>
      </c>
      <c r="C130" s="90">
        <v>0</v>
      </c>
      <c r="E130" s="6">
        <f t="shared" si="16"/>
        <v>15.75</v>
      </c>
      <c r="F130" s="6">
        <f t="shared" si="17"/>
        <v>0</v>
      </c>
      <c r="G130" s="44">
        <f t="shared" si="18"/>
        <v>-7.4884843999999999</v>
      </c>
      <c r="H130" s="44">
        <f t="shared" si="19"/>
        <v>-7.7970591000000002</v>
      </c>
      <c r="I130" s="44">
        <f t="shared" si="20"/>
        <v>-8.4802361000000008</v>
      </c>
      <c r="J130" s="44">
        <f t="shared" si="21"/>
        <v>0</v>
      </c>
      <c r="K130" s="44">
        <f t="shared" si="22"/>
        <v>0</v>
      </c>
      <c r="L130" s="44">
        <f t="shared" si="23"/>
        <v>0</v>
      </c>
      <c r="N130" s="90">
        <v>15310000000</v>
      </c>
      <c r="O130" s="90">
        <v>0</v>
      </c>
      <c r="Q130" s="6">
        <f t="shared" si="24"/>
        <v>15.75</v>
      </c>
      <c r="R130" s="6">
        <f t="shared" si="25"/>
        <v>0</v>
      </c>
      <c r="S130" s="44">
        <f t="shared" si="26"/>
        <v>-8.9552250000000004</v>
      </c>
      <c r="T130" s="44">
        <f t="shared" si="27"/>
        <v>-9.1541499999999996</v>
      </c>
      <c r="U130" s="44">
        <f t="shared" si="28"/>
        <v>-9.6417245999999999</v>
      </c>
      <c r="V130" s="44">
        <f t="shared" si="29"/>
        <v>0</v>
      </c>
      <c r="W130" s="44">
        <f t="shared" si="30"/>
        <v>0</v>
      </c>
      <c r="X130" s="44">
        <f t="shared" si="31"/>
        <v>0</v>
      </c>
    </row>
    <row r="131" spans="2:24" x14ac:dyDescent="0.25">
      <c r="B131" s="90">
        <v>15420000000</v>
      </c>
      <c r="C131" s="90">
        <v>0</v>
      </c>
      <c r="E131" s="6">
        <f t="shared" si="16"/>
        <v>15.86</v>
      </c>
      <c r="F131" s="6">
        <f t="shared" si="17"/>
        <v>0</v>
      </c>
      <c r="G131" s="44">
        <f t="shared" si="18"/>
        <v>-7.4365864000000004</v>
      </c>
      <c r="H131" s="44">
        <f t="shared" si="19"/>
        <v>-7.7276873999999998</v>
      </c>
      <c r="I131" s="44">
        <f t="shared" si="20"/>
        <v>-8.3990592999999993</v>
      </c>
      <c r="J131" s="44">
        <f t="shared" si="21"/>
        <v>0</v>
      </c>
      <c r="K131" s="44">
        <f t="shared" si="22"/>
        <v>0</v>
      </c>
      <c r="L131" s="44">
        <f t="shared" si="23"/>
        <v>0</v>
      </c>
      <c r="N131" s="90">
        <v>15420000000</v>
      </c>
      <c r="O131" s="90">
        <v>0</v>
      </c>
      <c r="Q131" s="6">
        <f t="shared" si="24"/>
        <v>15.86</v>
      </c>
      <c r="R131" s="6">
        <f t="shared" si="25"/>
        <v>0</v>
      </c>
      <c r="S131" s="44">
        <f t="shared" si="26"/>
        <v>-8.9408960000000004</v>
      </c>
      <c r="T131" s="44">
        <f t="shared" si="27"/>
        <v>-9.1440239000000005</v>
      </c>
      <c r="U131" s="44">
        <f t="shared" si="28"/>
        <v>-9.6215133999999995</v>
      </c>
      <c r="V131" s="44">
        <f t="shared" si="29"/>
        <v>0</v>
      </c>
      <c r="W131" s="44">
        <f t="shared" si="30"/>
        <v>0</v>
      </c>
      <c r="X131" s="44">
        <f t="shared" si="31"/>
        <v>0</v>
      </c>
    </row>
    <row r="132" spans="2:24" x14ac:dyDescent="0.25">
      <c r="B132" s="90">
        <v>15530000000</v>
      </c>
      <c r="C132" s="90">
        <v>0</v>
      </c>
      <c r="E132" s="6">
        <f t="shared" si="16"/>
        <v>15.97</v>
      </c>
      <c r="F132" s="6">
        <f t="shared" si="17"/>
        <v>0</v>
      </c>
      <c r="G132" s="44">
        <f t="shared" si="18"/>
        <v>-7.4732709000000002</v>
      </c>
      <c r="H132" s="44">
        <f t="shared" si="19"/>
        <v>-7.7837715000000003</v>
      </c>
      <c r="I132" s="44">
        <f t="shared" si="20"/>
        <v>-8.5489855000000006</v>
      </c>
      <c r="J132" s="44">
        <f t="shared" si="21"/>
        <v>0</v>
      </c>
      <c r="K132" s="44">
        <f t="shared" si="22"/>
        <v>0</v>
      </c>
      <c r="L132" s="44">
        <f t="shared" si="23"/>
        <v>0</v>
      </c>
      <c r="N132" s="90">
        <v>15530000000</v>
      </c>
      <c r="O132" s="90">
        <v>0</v>
      </c>
      <c r="Q132" s="6">
        <f t="shared" si="24"/>
        <v>15.97</v>
      </c>
      <c r="R132" s="6">
        <f t="shared" si="25"/>
        <v>0</v>
      </c>
      <c r="S132" s="44">
        <f t="shared" si="26"/>
        <v>-8.9843043999999992</v>
      </c>
      <c r="T132" s="44">
        <f t="shared" si="27"/>
        <v>-9.2202681999999996</v>
      </c>
      <c r="U132" s="44">
        <f t="shared" si="28"/>
        <v>-9.7660216999999996</v>
      </c>
      <c r="V132" s="44">
        <f t="shared" si="29"/>
        <v>0</v>
      </c>
      <c r="W132" s="44">
        <f t="shared" si="30"/>
        <v>0</v>
      </c>
      <c r="X132" s="44">
        <f t="shared" si="31"/>
        <v>0</v>
      </c>
    </row>
    <row r="133" spans="2:24" x14ac:dyDescent="0.25">
      <c r="B133" s="90">
        <v>15640000000</v>
      </c>
      <c r="C133" s="90">
        <v>0</v>
      </c>
      <c r="E133" s="6">
        <f t="shared" ref="E133:E196" si="32">B137/1000000000</f>
        <v>16.079999999999998</v>
      </c>
      <c r="F133" s="6">
        <f t="shared" ref="F133:F196" si="33">C137</f>
        <v>0</v>
      </c>
      <c r="G133" s="44">
        <f t="shared" ref="G133:G196" si="34">C343</f>
        <v>-7.4040822999999998</v>
      </c>
      <c r="H133" s="44">
        <f t="shared" ref="H133:H196" si="35">C549</f>
        <v>-7.6924619999999999</v>
      </c>
      <c r="I133" s="44">
        <f t="shared" ref="I133:I196" si="36">C755</f>
        <v>-8.3925371000000002</v>
      </c>
      <c r="J133" s="44">
        <f t="shared" ref="J133:J196" si="37">C961</f>
        <v>0</v>
      </c>
      <c r="K133" s="44">
        <f t="shared" ref="K133:K196" si="38">C1167</f>
        <v>0</v>
      </c>
      <c r="L133" s="44">
        <f t="shared" si="23"/>
        <v>0</v>
      </c>
      <c r="N133" s="90">
        <v>15640000000</v>
      </c>
      <c r="O133" s="90">
        <v>0</v>
      </c>
      <c r="Q133" s="6">
        <f t="shared" si="24"/>
        <v>16.079999999999998</v>
      </c>
      <c r="R133" s="6">
        <f t="shared" si="25"/>
        <v>0</v>
      </c>
      <c r="S133" s="44">
        <f t="shared" si="26"/>
        <v>-8.9598674999999997</v>
      </c>
      <c r="T133" s="44">
        <f t="shared" si="27"/>
        <v>-9.1761693999999991</v>
      </c>
      <c r="U133" s="44">
        <f t="shared" si="28"/>
        <v>-9.7182960999999999</v>
      </c>
      <c r="V133" s="44">
        <f t="shared" si="29"/>
        <v>0</v>
      </c>
      <c r="W133" s="44">
        <f t="shared" si="30"/>
        <v>0</v>
      </c>
      <c r="X133" s="44">
        <f t="shared" si="31"/>
        <v>0</v>
      </c>
    </row>
    <row r="134" spans="2:24" x14ac:dyDescent="0.25">
      <c r="B134" s="90">
        <v>15750000000</v>
      </c>
      <c r="C134" s="90">
        <v>0</v>
      </c>
      <c r="E134" s="6">
        <f t="shared" si="32"/>
        <v>16.190000000000001</v>
      </c>
      <c r="F134" s="6">
        <f t="shared" si="33"/>
        <v>0</v>
      </c>
      <c r="G134" s="44">
        <f t="shared" si="34"/>
        <v>-7.5133742999999997</v>
      </c>
      <c r="H134" s="44">
        <f t="shared" si="35"/>
        <v>-7.8608064999999998</v>
      </c>
      <c r="I134" s="44">
        <f t="shared" si="36"/>
        <v>-8.7373961999999992</v>
      </c>
      <c r="J134" s="44">
        <f t="shared" si="37"/>
        <v>0</v>
      </c>
      <c r="K134" s="44">
        <f t="shared" si="38"/>
        <v>0</v>
      </c>
      <c r="L134" s="44">
        <f t="shared" ref="L134:L197" si="39">C1374</f>
        <v>0</v>
      </c>
      <c r="N134" s="90">
        <v>15750000000</v>
      </c>
      <c r="O134" s="90">
        <v>0</v>
      </c>
      <c r="Q134" s="6">
        <f t="shared" ref="Q134:Q197" si="40">N138/1000000000</f>
        <v>16.190000000000001</v>
      </c>
      <c r="R134" s="6">
        <f t="shared" ref="R134:R197" si="41">O138</f>
        <v>0</v>
      </c>
      <c r="S134" s="44">
        <f t="shared" ref="S134:S197" si="42">O344</f>
        <v>-9.0530442999999998</v>
      </c>
      <c r="T134" s="44">
        <f t="shared" ref="T134:T197" si="43">O550</f>
        <v>-9.3474617000000002</v>
      </c>
      <c r="U134" s="44">
        <f t="shared" ref="U134:U197" si="44">O756</f>
        <v>-9.9976482000000004</v>
      </c>
      <c r="V134" s="44">
        <f t="shared" ref="V134:V197" si="45">O962</f>
        <v>0</v>
      </c>
      <c r="W134" s="44">
        <f t="shared" ref="W134:W197" si="46">O1168</f>
        <v>0</v>
      </c>
      <c r="X134" s="44">
        <f t="shared" ref="X134:X197" si="47">O1374</f>
        <v>0</v>
      </c>
    </row>
    <row r="135" spans="2:24" x14ac:dyDescent="0.25">
      <c r="B135" s="90">
        <v>15860000000</v>
      </c>
      <c r="C135" s="90">
        <v>0</v>
      </c>
      <c r="E135" s="6">
        <f t="shared" si="32"/>
        <v>16.3</v>
      </c>
      <c r="F135" s="6">
        <f t="shared" si="33"/>
        <v>0</v>
      </c>
      <c r="G135" s="44">
        <f t="shared" si="34"/>
        <v>-7.4962911999999999</v>
      </c>
      <c r="H135" s="44">
        <f t="shared" si="35"/>
        <v>-7.8947072</v>
      </c>
      <c r="I135" s="44">
        <f t="shared" si="36"/>
        <v>-8.8344497999999998</v>
      </c>
      <c r="J135" s="44">
        <f t="shared" si="37"/>
        <v>0</v>
      </c>
      <c r="K135" s="44">
        <f t="shared" si="38"/>
        <v>0</v>
      </c>
      <c r="L135" s="44">
        <f t="shared" si="39"/>
        <v>0</v>
      </c>
      <c r="N135" s="90">
        <v>15860000000</v>
      </c>
      <c r="O135" s="90">
        <v>0</v>
      </c>
      <c r="Q135" s="6">
        <f t="shared" si="40"/>
        <v>16.3</v>
      </c>
      <c r="R135" s="6">
        <f t="shared" si="41"/>
        <v>0</v>
      </c>
      <c r="S135" s="44">
        <f t="shared" si="42"/>
        <v>-9.0358286000000003</v>
      </c>
      <c r="T135" s="44">
        <f t="shared" si="43"/>
        <v>-9.3049841000000004</v>
      </c>
      <c r="U135" s="44">
        <f t="shared" si="44"/>
        <v>-9.9287500000000009</v>
      </c>
      <c r="V135" s="44">
        <f t="shared" si="45"/>
        <v>0</v>
      </c>
      <c r="W135" s="44">
        <f t="shared" si="46"/>
        <v>0</v>
      </c>
      <c r="X135" s="44">
        <f t="shared" si="47"/>
        <v>0</v>
      </c>
    </row>
    <row r="136" spans="2:24" x14ac:dyDescent="0.25">
      <c r="B136" s="90">
        <v>15970000000</v>
      </c>
      <c r="C136" s="90">
        <v>0</v>
      </c>
      <c r="E136" s="6">
        <f t="shared" si="32"/>
        <v>16.41</v>
      </c>
      <c r="F136" s="6">
        <f t="shared" si="33"/>
        <v>0</v>
      </c>
      <c r="G136" s="44">
        <f t="shared" si="34"/>
        <v>-7.4625721</v>
      </c>
      <c r="H136" s="44">
        <f t="shared" si="35"/>
        <v>-7.8286199999999999</v>
      </c>
      <c r="I136" s="44">
        <f t="shared" si="36"/>
        <v>-8.7045773999999998</v>
      </c>
      <c r="J136" s="44">
        <f t="shared" si="37"/>
        <v>0</v>
      </c>
      <c r="K136" s="44">
        <f t="shared" si="38"/>
        <v>0</v>
      </c>
      <c r="L136" s="44">
        <f t="shared" si="39"/>
        <v>0</v>
      </c>
      <c r="N136" s="90">
        <v>15970000000</v>
      </c>
      <c r="O136" s="90">
        <v>0</v>
      </c>
      <c r="Q136" s="6">
        <f t="shared" si="40"/>
        <v>16.41</v>
      </c>
      <c r="R136" s="6">
        <f t="shared" si="41"/>
        <v>0</v>
      </c>
      <c r="S136" s="44">
        <f t="shared" si="42"/>
        <v>-9.0288886999999995</v>
      </c>
      <c r="T136" s="44">
        <f t="shared" si="43"/>
        <v>-9.2867250000000006</v>
      </c>
      <c r="U136" s="44">
        <f t="shared" si="44"/>
        <v>-9.8991384999999994</v>
      </c>
      <c r="V136" s="44">
        <f t="shared" si="45"/>
        <v>0</v>
      </c>
      <c r="W136" s="44">
        <f t="shared" si="46"/>
        <v>0</v>
      </c>
      <c r="X136" s="44">
        <f t="shared" si="47"/>
        <v>0</v>
      </c>
    </row>
    <row r="137" spans="2:24" x14ac:dyDescent="0.25">
      <c r="B137" s="90">
        <v>16080000000</v>
      </c>
      <c r="C137" s="90">
        <v>0</v>
      </c>
      <c r="E137" s="6">
        <f t="shared" si="32"/>
        <v>16.52</v>
      </c>
      <c r="F137" s="6">
        <f t="shared" si="33"/>
        <v>0</v>
      </c>
      <c r="G137" s="44">
        <f t="shared" si="34"/>
        <v>-7.4454494000000002</v>
      </c>
      <c r="H137" s="44">
        <f t="shared" si="35"/>
        <v>-7.8300609999999997</v>
      </c>
      <c r="I137" s="44">
        <f t="shared" si="36"/>
        <v>-8.7624835999999995</v>
      </c>
      <c r="J137" s="44">
        <f t="shared" si="37"/>
        <v>0</v>
      </c>
      <c r="K137" s="44">
        <f t="shared" si="38"/>
        <v>0</v>
      </c>
      <c r="L137" s="44">
        <f t="shared" si="39"/>
        <v>0</v>
      </c>
      <c r="N137" s="90">
        <v>16080000000</v>
      </c>
      <c r="O137" s="90">
        <v>0</v>
      </c>
      <c r="Q137" s="6">
        <f t="shared" si="40"/>
        <v>16.52</v>
      </c>
      <c r="R137" s="6">
        <f t="shared" si="41"/>
        <v>0</v>
      </c>
      <c r="S137" s="44">
        <f t="shared" si="42"/>
        <v>-9.0507831999999997</v>
      </c>
      <c r="T137" s="44">
        <f t="shared" si="43"/>
        <v>-9.3385152999999992</v>
      </c>
      <c r="U137" s="44">
        <f t="shared" si="44"/>
        <v>-9.9753159999999994</v>
      </c>
      <c r="V137" s="44">
        <f t="shared" si="45"/>
        <v>0</v>
      </c>
      <c r="W137" s="44">
        <f t="shared" si="46"/>
        <v>0</v>
      </c>
      <c r="X137" s="44">
        <f t="shared" si="47"/>
        <v>0</v>
      </c>
    </row>
    <row r="138" spans="2:24" x14ac:dyDescent="0.25">
      <c r="B138" s="90">
        <v>16190000000</v>
      </c>
      <c r="C138" s="90">
        <v>0</v>
      </c>
      <c r="E138" s="6">
        <f t="shared" si="32"/>
        <v>16.63</v>
      </c>
      <c r="F138" s="6">
        <f t="shared" si="33"/>
        <v>0</v>
      </c>
      <c r="G138" s="44">
        <f t="shared" si="34"/>
        <v>-7.4373946000000002</v>
      </c>
      <c r="H138" s="44">
        <f t="shared" si="35"/>
        <v>-7.8141828000000002</v>
      </c>
      <c r="I138" s="44">
        <f t="shared" si="36"/>
        <v>-8.7079477000000001</v>
      </c>
      <c r="J138" s="44">
        <f t="shared" si="37"/>
        <v>0</v>
      </c>
      <c r="K138" s="44">
        <f t="shared" si="38"/>
        <v>0</v>
      </c>
      <c r="L138" s="44">
        <f t="shared" si="39"/>
        <v>0</v>
      </c>
      <c r="N138" s="90">
        <v>16190000000</v>
      </c>
      <c r="O138" s="90">
        <v>0</v>
      </c>
      <c r="Q138" s="6">
        <f t="shared" si="40"/>
        <v>16.63</v>
      </c>
      <c r="R138" s="6">
        <f t="shared" si="41"/>
        <v>0</v>
      </c>
      <c r="S138" s="44">
        <f t="shared" si="42"/>
        <v>-9.0748882000000002</v>
      </c>
      <c r="T138" s="44">
        <f t="shared" si="43"/>
        <v>-9.3562489000000006</v>
      </c>
      <c r="U138" s="44">
        <f t="shared" si="44"/>
        <v>-9.9618243999999994</v>
      </c>
      <c r="V138" s="44">
        <f t="shared" si="45"/>
        <v>0</v>
      </c>
      <c r="W138" s="44">
        <f t="shared" si="46"/>
        <v>0</v>
      </c>
      <c r="X138" s="44">
        <f t="shared" si="47"/>
        <v>0</v>
      </c>
    </row>
    <row r="139" spans="2:24" x14ac:dyDescent="0.25">
      <c r="B139" s="90">
        <v>16300000000</v>
      </c>
      <c r="C139" s="90">
        <v>0</v>
      </c>
      <c r="E139" s="6">
        <f t="shared" si="32"/>
        <v>16.739999999999998</v>
      </c>
      <c r="F139" s="6">
        <f t="shared" si="33"/>
        <v>0</v>
      </c>
      <c r="G139" s="44">
        <f t="shared" si="34"/>
        <v>-7.3744230000000002</v>
      </c>
      <c r="H139" s="44">
        <f t="shared" si="35"/>
        <v>-7.8500551999999999</v>
      </c>
      <c r="I139" s="44">
        <f t="shared" si="36"/>
        <v>-8.8825455000000009</v>
      </c>
      <c r="J139" s="44">
        <f t="shared" si="37"/>
        <v>0</v>
      </c>
      <c r="K139" s="44">
        <f t="shared" si="38"/>
        <v>0</v>
      </c>
      <c r="L139" s="44">
        <f t="shared" si="39"/>
        <v>0</v>
      </c>
      <c r="N139" s="90">
        <v>16300000000</v>
      </c>
      <c r="O139" s="90">
        <v>0</v>
      </c>
      <c r="Q139" s="6">
        <f t="shared" si="40"/>
        <v>16.739999999999998</v>
      </c>
      <c r="R139" s="6">
        <f t="shared" si="41"/>
        <v>0</v>
      </c>
      <c r="S139" s="44">
        <f t="shared" si="42"/>
        <v>-9.0077485999999993</v>
      </c>
      <c r="T139" s="44">
        <f t="shared" si="43"/>
        <v>-9.3231716000000002</v>
      </c>
      <c r="U139" s="44">
        <f t="shared" si="44"/>
        <v>-9.9749421999999992</v>
      </c>
      <c r="V139" s="44">
        <f t="shared" si="45"/>
        <v>0</v>
      </c>
      <c r="W139" s="44">
        <f t="shared" si="46"/>
        <v>0</v>
      </c>
      <c r="X139" s="44">
        <f t="shared" si="47"/>
        <v>0</v>
      </c>
    </row>
    <row r="140" spans="2:24" x14ac:dyDescent="0.25">
      <c r="B140" s="90">
        <v>16410000000</v>
      </c>
      <c r="C140" s="90">
        <v>0</v>
      </c>
      <c r="E140" s="6">
        <f t="shared" si="32"/>
        <v>16.850000000000001</v>
      </c>
      <c r="F140" s="6">
        <f t="shared" si="33"/>
        <v>0</v>
      </c>
      <c r="G140" s="44">
        <f t="shared" si="34"/>
        <v>-7.3859715000000001</v>
      </c>
      <c r="H140" s="44">
        <f t="shared" si="35"/>
        <v>-7.7924689999999996</v>
      </c>
      <c r="I140" s="44">
        <f t="shared" si="36"/>
        <v>-8.7328986999999998</v>
      </c>
      <c r="J140" s="44">
        <f t="shared" si="37"/>
        <v>0</v>
      </c>
      <c r="K140" s="44">
        <f t="shared" si="38"/>
        <v>0</v>
      </c>
      <c r="L140" s="44">
        <f t="shared" si="39"/>
        <v>0</v>
      </c>
      <c r="N140" s="90">
        <v>16410000000</v>
      </c>
      <c r="O140" s="90">
        <v>0</v>
      </c>
      <c r="Q140" s="6">
        <f t="shared" si="40"/>
        <v>16.850000000000001</v>
      </c>
      <c r="R140" s="6">
        <f t="shared" si="41"/>
        <v>0</v>
      </c>
      <c r="S140" s="44">
        <f t="shared" si="42"/>
        <v>-9.0542830999999993</v>
      </c>
      <c r="T140" s="44">
        <f t="shared" si="43"/>
        <v>-9.3011265000000005</v>
      </c>
      <c r="U140" s="44">
        <f t="shared" si="44"/>
        <v>-9.8776759999999992</v>
      </c>
      <c r="V140" s="44">
        <f t="shared" si="45"/>
        <v>0</v>
      </c>
      <c r="W140" s="44">
        <f t="shared" si="46"/>
        <v>0</v>
      </c>
      <c r="X140" s="44">
        <f t="shared" si="47"/>
        <v>0</v>
      </c>
    </row>
    <row r="141" spans="2:24" x14ac:dyDescent="0.25">
      <c r="B141" s="90">
        <v>16520000000</v>
      </c>
      <c r="C141" s="90">
        <v>0</v>
      </c>
      <c r="E141" s="6">
        <f t="shared" si="32"/>
        <v>16.96</v>
      </c>
      <c r="F141" s="6">
        <f t="shared" si="33"/>
        <v>0</v>
      </c>
      <c r="G141" s="44">
        <f t="shared" si="34"/>
        <v>-7.4256748999999997</v>
      </c>
      <c r="H141" s="44">
        <f t="shared" si="35"/>
        <v>-7.8974605000000002</v>
      </c>
      <c r="I141" s="44">
        <f t="shared" si="36"/>
        <v>-8.9286756999999994</v>
      </c>
      <c r="J141" s="44">
        <f t="shared" si="37"/>
        <v>0</v>
      </c>
      <c r="K141" s="44">
        <f t="shared" si="38"/>
        <v>0</v>
      </c>
      <c r="L141" s="44">
        <f t="shared" si="39"/>
        <v>0</v>
      </c>
      <c r="N141" s="90">
        <v>16520000000</v>
      </c>
      <c r="O141" s="90">
        <v>0</v>
      </c>
      <c r="Q141" s="6">
        <f t="shared" si="40"/>
        <v>16.96</v>
      </c>
      <c r="R141" s="6">
        <f t="shared" si="41"/>
        <v>0</v>
      </c>
      <c r="S141" s="44">
        <f t="shared" si="42"/>
        <v>-9.0673065000000008</v>
      </c>
      <c r="T141" s="44">
        <f t="shared" si="43"/>
        <v>-9.3699980000000007</v>
      </c>
      <c r="U141" s="44">
        <f t="shared" si="44"/>
        <v>-9.9781227000000001</v>
      </c>
      <c r="V141" s="44">
        <f t="shared" si="45"/>
        <v>0</v>
      </c>
      <c r="W141" s="44">
        <f t="shared" si="46"/>
        <v>0</v>
      </c>
      <c r="X141" s="44">
        <f t="shared" si="47"/>
        <v>0</v>
      </c>
    </row>
    <row r="142" spans="2:24" x14ac:dyDescent="0.25">
      <c r="B142" s="90">
        <v>16630000000</v>
      </c>
      <c r="C142" s="90">
        <v>0</v>
      </c>
      <c r="E142" s="6">
        <f t="shared" si="32"/>
        <v>17.07</v>
      </c>
      <c r="F142" s="6">
        <f t="shared" si="33"/>
        <v>0</v>
      </c>
      <c r="G142" s="44">
        <f t="shared" si="34"/>
        <v>-7.4768162</v>
      </c>
      <c r="H142" s="44">
        <f t="shared" si="35"/>
        <v>-7.9365877999999999</v>
      </c>
      <c r="I142" s="44">
        <f t="shared" si="36"/>
        <v>-8.9664040000000007</v>
      </c>
      <c r="J142" s="44">
        <f t="shared" si="37"/>
        <v>0</v>
      </c>
      <c r="K142" s="44">
        <f t="shared" si="38"/>
        <v>0</v>
      </c>
      <c r="L142" s="44">
        <f t="shared" si="39"/>
        <v>0</v>
      </c>
      <c r="N142" s="90">
        <v>16630000000</v>
      </c>
      <c r="O142" s="90">
        <v>0</v>
      </c>
      <c r="Q142" s="6">
        <f t="shared" si="40"/>
        <v>17.07</v>
      </c>
      <c r="R142" s="6">
        <f t="shared" si="41"/>
        <v>0</v>
      </c>
      <c r="S142" s="44">
        <f t="shared" si="42"/>
        <v>-9.0887832999999993</v>
      </c>
      <c r="T142" s="44">
        <f t="shared" si="43"/>
        <v>-9.3433150999999999</v>
      </c>
      <c r="U142" s="44">
        <f t="shared" si="44"/>
        <v>-9.9223213000000001</v>
      </c>
      <c r="V142" s="44">
        <f t="shared" si="45"/>
        <v>0</v>
      </c>
      <c r="W142" s="44">
        <f t="shared" si="46"/>
        <v>0</v>
      </c>
      <c r="X142" s="44">
        <f t="shared" si="47"/>
        <v>0</v>
      </c>
    </row>
    <row r="143" spans="2:24" x14ac:dyDescent="0.25">
      <c r="B143" s="90">
        <v>16740000000</v>
      </c>
      <c r="C143" s="90">
        <v>0</v>
      </c>
      <c r="E143" s="6">
        <f t="shared" si="32"/>
        <v>17.18</v>
      </c>
      <c r="F143" s="6">
        <f t="shared" si="33"/>
        <v>0</v>
      </c>
      <c r="G143" s="44">
        <f t="shared" si="34"/>
        <v>-7.4279757000000002</v>
      </c>
      <c r="H143" s="44">
        <f t="shared" si="35"/>
        <v>-7.9169673999999999</v>
      </c>
      <c r="I143" s="44">
        <f t="shared" si="36"/>
        <v>-8.9687233000000006</v>
      </c>
      <c r="J143" s="44">
        <f t="shared" si="37"/>
        <v>0</v>
      </c>
      <c r="K143" s="44">
        <f t="shared" si="38"/>
        <v>0</v>
      </c>
      <c r="L143" s="44">
        <f t="shared" si="39"/>
        <v>0</v>
      </c>
      <c r="N143" s="90">
        <v>16740000000</v>
      </c>
      <c r="O143" s="90">
        <v>0</v>
      </c>
      <c r="Q143" s="6">
        <f t="shared" si="40"/>
        <v>17.18</v>
      </c>
      <c r="R143" s="6">
        <f t="shared" si="41"/>
        <v>0</v>
      </c>
      <c r="S143" s="44">
        <f t="shared" si="42"/>
        <v>-9.0842609000000003</v>
      </c>
      <c r="T143" s="44">
        <f t="shared" si="43"/>
        <v>-9.3845024000000006</v>
      </c>
      <c r="U143" s="44">
        <f t="shared" si="44"/>
        <v>-9.9837550999999998</v>
      </c>
      <c r="V143" s="44">
        <f t="shared" si="45"/>
        <v>0</v>
      </c>
      <c r="W143" s="44">
        <f t="shared" si="46"/>
        <v>0</v>
      </c>
      <c r="X143" s="44">
        <f t="shared" si="47"/>
        <v>0</v>
      </c>
    </row>
    <row r="144" spans="2:24" x14ac:dyDescent="0.25">
      <c r="B144" s="90">
        <v>16850000000</v>
      </c>
      <c r="C144" s="90">
        <v>0</v>
      </c>
      <c r="E144" s="6">
        <f t="shared" si="32"/>
        <v>17.29</v>
      </c>
      <c r="F144" s="6">
        <f t="shared" si="33"/>
        <v>0</v>
      </c>
      <c r="G144" s="44">
        <f t="shared" si="34"/>
        <v>-7.4505223999999997</v>
      </c>
      <c r="H144" s="44">
        <f t="shared" si="35"/>
        <v>-7.9307914000000004</v>
      </c>
      <c r="I144" s="44">
        <f t="shared" si="36"/>
        <v>-8.9979954000000006</v>
      </c>
      <c r="J144" s="44">
        <f t="shared" si="37"/>
        <v>0</v>
      </c>
      <c r="K144" s="44">
        <f t="shared" si="38"/>
        <v>0</v>
      </c>
      <c r="L144" s="44">
        <f t="shared" si="39"/>
        <v>0</v>
      </c>
      <c r="N144" s="90">
        <v>16850000000</v>
      </c>
      <c r="O144" s="90">
        <v>0</v>
      </c>
      <c r="Q144" s="6">
        <f t="shared" si="40"/>
        <v>17.29</v>
      </c>
      <c r="R144" s="6">
        <f t="shared" si="41"/>
        <v>0</v>
      </c>
      <c r="S144" s="44">
        <f t="shared" si="42"/>
        <v>-9.1211099999999998</v>
      </c>
      <c r="T144" s="44">
        <f t="shared" si="43"/>
        <v>-9.3545455999999998</v>
      </c>
      <c r="U144" s="44">
        <f t="shared" si="44"/>
        <v>-9.9280328999999998</v>
      </c>
      <c r="V144" s="44">
        <f t="shared" si="45"/>
        <v>0</v>
      </c>
      <c r="W144" s="44">
        <f t="shared" si="46"/>
        <v>0</v>
      </c>
      <c r="X144" s="44">
        <f t="shared" si="47"/>
        <v>0</v>
      </c>
    </row>
    <row r="145" spans="2:24" x14ac:dyDescent="0.25">
      <c r="B145" s="90">
        <v>16960000000</v>
      </c>
      <c r="C145" s="90">
        <v>0</v>
      </c>
      <c r="E145" s="6">
        <f t="shared" si="32"/>
        <v>17.399999999999999</v>
      </c>
      <c r="F145" s="6">
        <f t="shared" si="33"/>
        <v>0</v>
      </c>
      <c r="G145" s="44">
        <f t="shared" si="34"/>
        <v>-7.4983643999999998</v>
      </c>
      <c r="H145" s="44">
        <f t="shared" si="35"/>
        <v>-7.9559274000000002</v>
      </c>
      <c r="I145" s="44">
        <f t="shared" si="36"/>
        <v>-8.8913813000000008</v>
      </c>
      <c r="J145" s="44">
        <f t="shared" si="37"/>
        <v>0</v>
      </c>
      <c r="K145" s="44">
        <f t="shared" si="38"/>
        <v>0</v>
      </c>
      <c r="L145" s="44">
        <f t="shared" si="39"/>
        <v>0</v>
      </c>
      <c r="N145" s="90">
        <v>16960000000</v>
      </c>
      <c r="O145" s="90">
        <v>0</v>
      </c>
      <c r="Q145" s="6">
        <f t="shared" si="40"/>
        <v>17.399999999999999</v>
      </c>
      <c r="R145" s="6">
        <f t="shared" si="41"/>
        <v>0</v>
      </c>
      <c r="S145" s="44">
        <f t="shared" si="42"/>
        <v>-9.1449622999999995</v>
      </c>
      <c r="T145" s="44">
        <f t="shared" si="43"/>
        <v>-9.4170894999999994</v>
      </c>
      <c r="U145" s="44">
        <f t="shared" si="44"/>
        <v>-9.9917850000000001</v>
      </c>
      <c r="V145" s="44">
        <f t="shared" si="45"/>
        <v>0</v>
      </c>
      <c r="W145" s="44">
        <f t="shared" si="46"/>
        <v>0</v>
      </c>
      <c r="X145" s="44">
        <f t="shared" si="47"/>
        <v>0</v>
      </c>
    </row>
    <row r="146" spans="2:24" x14ac:dyDescent="0.25">
      <c r="B146" s="90">
        <v>17070000000</v>
      </c>
      <c r="C146" s="90">
        <v>0</v>
      </c>
      <c r="E146" s="6">
        <f t="shared" si="32"/>
        <v>17.510000000000002</v>
      </c>
      <c r="F146" s="6">
        <f t="shared" si="33"/>
        <v>0</v>
      </c>
      <c r="G146" s="44">
        <f t="shared" si="34"/>
        <v>-7.5511017000000002</v>
      </c>
      <c r="H146" s="44">
        <f t="shared" si="35"/>
        <v>-8.0515518000000004</v>
      </c>
      <c r="I146" s="44">
        <f t="shared" si="36"/>
        <v>-9.0840034000000003</v>
      </c>
      <c r="J146" s="44">
        <f t="shared" si="37"/>
        <v>0</v>
      </c>
      <c r="K146" s="44">
        <f t="shared" si="38"/>
        <v>0</v>
      </c>
      <c r="L146" s="44">
        <f t="shared" si="39"/>
        <v>0</v>
      </c>
      <c r="N146" s="90">
        <v>17070000000</v>
      </c>
      <c r="O146" s="90">
        <v>0</v>
      </c>
      <c r="Q146" s="6">
        <f t="shared" si="40"/>
        <v>17.510000000000002</v>
      </c>
      <c r="R146" s="6">
        <f t="shared" si="41"/>
        <v>0</v>
      </c>
      <c r="S146" s="44">
        <f t="shared" si="42"/>
        <v>-9.1726521999999999</v>
      </c>
      <c r="T146" s="44">
        <f t="shared" si="43"/>
        <v>-9.4511851999999994</v>
      </c>
      <c r="U146" s="44">
        <f t="shared" si="44"/>
        <v>-10.021573</v>
      </c>
      <c r="V146" s="44">
        <f t="shared" si="45"/>
        <v>0</v>
      </c>
      <c r="W146" s="44">
        <f t="shared" si="46"/>
        <v>0</v>
      </c>
      <c r="X146" s="44">
        <f t="shared" si="47"/>
        <v>0</v>
      </c>
    </row>
    <row r="147" spans="2:24" x14ac:dyDescent="0.25">
      <c r="B147" s="90">
        <v>17180000000</v>
      </c>
      <c r="C147" s="90">
        <v>0</v>
      </c>
      <c r="E147" s="6">
        <f t="shared" si="32"/>
        <v>17.62</v>
      </c>
      <c r="F147" s="6">
        <f t="shared" si="33"/>
        <v>0</v>
      </c>
      <c r="G147" s="44">
        <f t="shared" si="34"/>
        <v>-7.5421285999999998</v>
      </c>
      <c r="H147" s="44">
        <f t="shared" si="35"/>
        <v>-8.0200604999999996</v>
      </c>
      <c r="I147" s="44">
        <f t="shared" si="36"/>
        <v>-8.9772099999999995</v>
      </c>
      <c r="J147" s="44">
        <f t="shared" si="37"/>
        <v>0</v>
      </c>
      <c r="K147" s="44">
        <f t="shared" si="38"/>
        <v>0</v>
      </c>
      <c r="L147" s="44">
        <f t="shared" si="39"/>
        <v>0</v>
      </c>
      <c r="N147" s="90">
        <v>17180000000</v>
      </c>
      <c r="O147" s="90">
        <v>0</v>
      </c>
      <c r="Q147" s="6">
        <f t="shared" si="40"/>
        <v>17.62</v>
      </c>
      <c r="R147" s="6">
        <f t="shared" si="41"/>
        <v>0</v>
      </c>
      <c r="S147" s="44">
        <f t="shared" si="42"/>
        <v>-9.2267121999999997</v>
      </c>
      <c r="T147" s="44">
        <f t="shared" si="43"/>
        <v>-9.5108156000000008</v>
      </c>
      <c r="U147" s="44">
        <f t="shared" si="44"/>
        <v>-10.081092999999999</v>
      </c>
      <c r="V147" s="44">
        <f t="shared" si="45"/>
        <v>0</v>
      </c>
      <c r="W147" s="44">
        <f t="shared" si="46"/>
        <v>0</v>
      </c>
      <c r="X147" s="44">
        <f t="shared" si="47"/>
        <v>0</v>
      </c>
    </row>
    <row r="148" spans="2:24" x14ac:dyDescent="0.25">
      <c r="B148" s="90">
        <v>17290000000</v>
      </c>
      <c r="C148" s="90">
        <v>0</v>
      </c>
      <c r="E148" s="6">
        <f t="shared" si="32"/>
        <v>17.73</v>
      </c>
      <c r="F148" s="6">
        <f t="shared" si="33"/>
        <v>0</v>
      </c>
      <c r="G148" s="44">
        <f t="shared" si="34"/>
        <v>-7.6521859000000001</v>
      </c>
      <c r="H148" s="44">
        <f t="shared" si="35"/>
        <v>-8.1698008000000009</v>
      </c>
      <c r="I148" s="44">
        <f t="shared" si="36"/>
        <v>-9.1588106000000007</v>
      </c>
      <c r="J148" s="44">
        <f t="shared" si="37"/>
        <v>0</v>
      </c>
      <c r="K148" s="44">
        <f t="shared" si="38"/>
        <v>0</v>
      </c>
      <c r="L148" s="44">
        <f t="shared" si="39"/>
        <v>0</v>
      </c>
      <c r="N148" s="90">
        <v>17290000000</v>
      </c>
      <c r="O148" s="90">
        <v>0</v>
      </c>
      <c r="Q148" s="6">
        <f t="shared" si="40"/>
        <v>17.73</v>
      </c>
      <c r="R148" s="6">
        <f t="shared" si="41"/>
        <v>0</v>
      </c>
      <c r="S148" s="44">
        <f t="shared" si="42"/>
        <v>-9.2711743999999996</v>
      </c>
      <c r="T148" s="44">
        <f t="shared" si="43"/>
        <v>-9.5329361000000006</v>
      </c>
      <c r="U148" s="44">
        <f t="shared" si="44"/>
        <v>-10.083589</v>
      </c>
      <c r="V148" s="44">
        <f t="shared" si="45"/>
        <v>0</v>
      </c>
      <c r="W148" s="44">
        <f t="shared" si="46"/>
        <v>0</v>
      </c>
      <c r="X148" s="44">
        <f t="shared" si="47"/>
        <v>0</v>
      </c>
    </row>
    <row r="149" spans="2:24" x14ac:dyDescent="0.25">
      <c r="B149" s="90">
        <v>17400000000</v>
      </c>
      <c r="C149" s="90">
        <v>0</v>
      </c>
      <c r="E149" s="6">
        <f t="shared" si="32"/>
        <v>17.84</v>
      </c>
      <c r="F149" s="6">
        <f t="shared" si="33"/>
        <v>0</v>
      </c>
      <c r="G149" s="44">
        <f t="shared" si="34"/>
        <v>-7.5648742000000002</v>
      </c>
      <c r="H149" s="44">
        <f t="shared" si="35"/>
        <v>-8.0001210999999994</v>
      </c>
      <c r="I149" s="44">
        <f t="shared" si="36"/>
        <v>-8.8426208000000006</v>
      </c>
      <c r="J149" s="44">
        <f t="shared" si="37"/>
        <v>0</v>
      </c>
      <c r="K149" s="44">
        <f t="shared" si="38"/>
        <v>0</v>
      </c>
      <c r="L149" s="44">
        <f t="shared" si="39"/>
        <v>0</v>
      </c>
      <c r="N149" s="90">
        <v>17400000000</v>
      </c>
      <c r="O149" s="90">
        <v>0</v>
      </c>
      <c r="Q149" s="6">
        <f t="shared" si="40"/>
        <v>17.84</v>
      </c>
      <c r="R149" s="6">
        <f t="shared" si="41"/>
        <v>0</v>
      </c>
      <c r="S149" s="44">
        <f t="shared" si="42"/>
        <v>-9.2838887999999997</v>
      </c>
      <c r="T149" s="44">
        <f t="shared" si="43"/>
        <v>-9.5180292000000009</v>
      </c>
      <c r="U149" s="44">
        <f t="shared" si="44"/>
        <v>-10.023476</v>
      </c>
      <c r="V149" s="44">
        <f t="shared" si="45"/>
        <v>0</v>
      </c>
      <c r="W149" s="44">
        <f t="shared" si="46"/>
        <v>0</v>
      </c>
      <c r="X149" s="44">
        <f t="shared" si="47"/>
        <v>0</v>
      </c>
    </row>
    <row r="150" spans="2:24" x14ac:dyDescent="0.25">
      <c r="B150" s="90">
        <v>17510000000</v>
      </c>
      <c r="C150" s="90">
        <v>0</v>
      </c>
      <c r="E150" s="6">
        <f t="shared" si="32"/>
        <v>17.95</v>
      </c>
      <c r="F150" s="6">
        <f t="shared" si="33"/>
        <v>0</v>
      </c>
      <c r="G150" s="44">
        <f t="shared" si="34"/>
        <v>-7.5158953999999998</v>
      </c>
      <c r="H150" s="44">
        <f t="shared" si="35"/>
        <v>-7.9571385000000001</v>
      </c>
      <c r="I150" s="44">
        <f t="shared" si="36"/>
        <v>-8.7894278000000003</v>
      </c>
      <c r="J150" s="44">
        <f t="shared" si="37"/>
        <v>0</v>
      </c>
      <c r="K150" s="44">
        <f t="shared" si="38"/>
        <v>0</v>
      </c>
      <c r="L150" s="44">
        <f t="shared" si="39"/>
        <v>0</v>
      </c>
      <c r="N150" s="90">
        <v>17510000000</v>
      </c>
      <c r="O150" s="90">
        <v>0</v>
      </c>
      <c r="Q150" s="6">
        <f t="shared" si="40"/>
        <v>17.95</v>
      </c>
      <c r="R150" s="6">
        <f t="shared" si="41"/>
        <v>0</v>
      </c>
      <c r="S150" s="44">
        <f t="shared" si="42"/>
        <v>-9.333437</v>
      </c>
      <c r="T150" s="44">
        <f t="shared" si="43"/>
        <v>-9.5861721000000006</v>
      </c>
      <c r="U150" s="44">
        <f t="shared" si="44"/>
        <v>-10.079912</v>
      </c>
      <c r="V150" s="44">
        <f t="shared" si="45"/>
        <v>0</v>
      </c>
      <c r="W150" s="44">
        <f t="shared" si="46"/>
        <v>0</v>
      </c>
      <c r="X150" s="44">
        <f t="shared" si="47"/>
        <v>0</v>
      </c>
    </row>
    <row r="151" spans="2:24" x14ac:dyDescent="0.25">
      <c r="B151" s="90">
        <v>17620000000</v>
      </c>
      <c r="C151" s="90">
        <v>0</v>
      </c>
      <c r="E151" s="6">
        <f t="shared" si="32"/>
        <v>18.059999999999999</v>
      </c>
      <c r="F151" s="6">
        <f t="shared" si="33"/>
        <v>0</v>
      </c>
      <c r="G151" s="44">
        <f t="shared" si="34"/>
        <v>-7.6049061</v>
      </c>
      <c r="H151" s="44">
        <f t="shared" si="35"/>
        <v>-8.0727720000000005</v>
      </c>
      <c r="I151" s="44">
        <f t="shared" si="36"/>
        <v>-8.9269847999999996</v>
      </c>
      <c r="J151" s="44">
        <f t="shared" si="37"/>
        <v>0</v>
      </c>
      <c r="K151" s="44">
        <f t="shared" si="38"/>
        <v>0</v>
      </c>
      <c r="L151" s="44">
        <f t="shared" si="39"/>
        <v>0</v>
      </c>
      <c r="N151" s="90">
        <v>17620000000</v>
      </c>
      <c r="O151" s="90">
        <v>0</v>
      </c>
      <c r="Q151" s="6">
        <f t="shared" si="40"/>
        <v>18.059999999999999</v>
      </c>
      <c r="R151" s="6">
        <f t="shared" si="41"/>
        <v>0</v>
      </c>
      <c r="S151" s="44">
        <f t="shared" si="42"/>
        <v>-9.4921875</v>
      </c>
      <c r="T151" s="44">
        <f t="shared" si="43"/>
        <v>-9.7936677999999997</v>
      </c>
      <c r="U151" s="44">
        <f t="shared" si="44"/>
        <v>-10.317602000000001</v>
      </c>
      <c r="V151" s="44">
        <f t="shared" si="45"/>
        <v>0</v>
      </c>
      <c r="W151" s="44">
        <f t="shared" si="46"/>
        <v>0</v>
      </c>
      <c r="X151" s="44">
        <f t="shared" si="47"/>
        <v>0</v>
      </c>
    </row>
    <row r="152" spans="2:24" x14ac:dyDescent="0.25">
      <c r="B152" s="90">
        <v>17730000000</v>
      </c>
      <c r="C152" s="90">
        <v>0</v>
      </c>
      <c r="E152" s="6">
        <f t="shared" si="32"/>
        <v>18.170000000000002</v>
      </c>
      <c r="F152" s="6">
        <f t="shared" si="33"/>
        <v>0</v>
      </c>
      <c r="G152" s="44">
        <f t="shared" si="34"/>
        <v>-7.5985804000000003</v>
      </c>
      <c r="H152" s="44">
        <f t="shared" si="35"/>
        <v>-8.1218958000000008</v>
      </c>
      <c r="I152" s="44">
        <f t="shared" si="36"/>
        <v>-8.9968947999999997</v>
      </c>
      <c r="J152" s="44">
        <f t="shared" si="37"/>
        <v>0</v>
      </c>
      <c r="K152" s="44">
        <f t="shared" si="38"/>
        <v>0</v>
      </c>
      <c r="L152" s="44">
        <f t="shared" si="39"/>
        <v>0</v>
      </c>
      <c r="N152" s="90">
        <v>17730000000</v>
      </c>
      <c r="O152" s="90">
        <v>0</v>
      </c>
      <c r="Q152" s="6">
        <f t="shared" si="40"/>
        <v>18.170000000000002</v>
      </c>
      <c r="R152" s="6">
        <f t="shared" si="41"/>
        <v>0</v>
      </c>
      <c r="S152" s="44">
        <f t="shared" si="42"/>
        <v>-9.5288810999999995</v>
      </c>
      <c r="T152" s="44">
        <f t="shared" si="43"/>
        <v>-9.7945404000000007</v>
      </c>
      <c r="U152" s="44">
        <f t="shared" si="44"/>
        <v>-10.31359</v>
      </c>
      <c r="V152" s="44">
        <f t="shared" si="45"/>
        <v>0</v>
      </c>
      <c r="W152" s="44">
        <f t="shared" si="46"/>
        <v>0</v>
      </c>
      <c r="X152" s="44">
        <f t="shared" si="47"/>
        <v>0</v>
      </c>
    </row>
    <row r="153" spans="2:24" x14ac:dyDescent="0.25">
      <c r="B153" s="90">
        <v>17840000000</v>
      </c>
      <c r="C153" s="90">
        <v>0</v>
      </c>
      <c r="E153" s="6">
        <f t="shared" si="32"/>
        <v>18.28</v>
      </c>
      <c r="F153" s="6">
        <f t="shared" si="33"/>
        <v>0</v>
      </c>
      <c r="G153" s="44">
        <f t="shared" si="34"/>
        <v>-7.6484303000000002</v>
      </c>
      <c r="H153" s="44">
        <f t="shared" si="35"/>
        <v>-8.1408185999999993</v>
      </c>
      <c r="I153" s="44">
        <f t="shared" si="36"/>
        <v>-8.9523887999999996</v>
      </c>
      <c r="J153" s="44">
        <f t="shared" si="37"/>
        <v>0</v>
      </c>
      <c r="K153" s="44">
        <f t="shared" si="38"/>
        <v>0</v>
      </c>
      <c r="L153" s="44">
        <f t="shared" si="39"/>
        <v>0</v>
      </c>
      <c r="N153" s="90">
        <v>17840000000</v>
      </c>
      <c r="O153" s="90">
        <v>0</v>
      </c>
      <c r="Q153" s="6">
        <f t="shared" si="40"/>
        <v>18.28</v>
      </c>
      <c r="R153" s="6">
        <f t="shared" si="41"/>
        <v>0</v>
      </c>
      <c r="S153" s="44">
        <f t="shared" si="42"/>
        <v>-9.7357416000000008</v>
      </c>
      <c r="T153" s="44">
        <f t="shared" si="43"/>
        <v>-10.022691</v>
      </c>
      <c r="U153" s="44">
        <f t="shared" si="44"/>
        <v>-10.502476</v>
      </c>
      <c r="V153" s="44">
        <f t="shared" si="45"/>
        <v>0</v>
      </c>
      <c r="W153" s="44">
        <f t="shared" si="46"/>
        <v>0</v>
      </c>
      <c r="X153" s="44">
        <f t="shared" si="47"/>
        <v>0</v>
      </c>
    </row>
    <row r="154" spans="2:24" x14ac:dyDescent="0.25">
      <c r="B154" s="90">
        <v>17950000000</v>
      </c>
      <c r="C154" s="90">
        <v>0</v>
      </c>
      <c r="E154" s="6">
        <f t="shared" si="32"/>
        <v>18.39</v>
      </c>
      <c r="F154" s="6">
        <f t="shared" si="33"/>
        <v>0</v>
      </c>
      <c r="G154" s="44">
        <f t="shared" si="34"/>
        <v>-7.6461081999999996</v>
      </c>
      <c r="H154" s="44">
        <f t="shared" si="35"/>
        <v>-8.1837330000000001</v>
      </c>
      <c r="I154" s="44">
        <f t="shared" si="36"/>
        <v>-9.0433825999999993</v>
      </c>
      <c r="J154" s="44">
        <f t="shared" si="37"/>
        <v>0</v>
      </c>
      <c r="K154" s="44">
        <f t="shared" si="38"/>
        <v>0</v>
      </c>
      <c r="L154" s="44">
        <f t="shared" si="39"/>
        <v>0</v>
      </c>
      <c r="N154" s="90">
        <v>17950000000</v>
      </c>
      <c r="O154" s="90">
        <v>0</v>
      </c>
      <c r="Q154" s="6">
        <f t="shared" si="40"/>
        <v>18.39</v>
      </c>
      <c r="R154" s="6">
        <f t="shared" si="41"/>
        <v>0</v>
      </c>
      <c r="S154" s="44">
        <f t="shared" si="42"/>
        <v>-9.8526392000000005</v>
      </c>
      <c r="T154" s="44">
        <f t="shared" si="43"/>
        <v>-10.164591</v>
      </c>
      <c r="U154" s="44">
        <f t="shared" si="44"/>
        <v>-10.661987999999999</v>
      </c>
      <c r="V154" s="44">
        <f t="shared" si="45"/>
        <v>0</v>
      </c>
      <c r="W154" s="44">
        <f t="shared" si="46"/>
        <v>0</v>
      </c>
      <c r="X154" s="44">
        <f t="shared" si="47"/>
        <v>0</v>
      </c>
    </row>
    <row r="155" spans="2:24" x14ac:dyDescent="0.25">
      <c r="B155" s="90">
        <v>18060000000</v>
      </c>
      <c r="C155" s="90">
        <v>0</v>
      </c>
      <c r="E155" s="6">
        <f t="shared" si="32"/>
        <v>18.5</v>
      </c>
      <c r="F155" s="6">
        <f t="shared" si="33"/>
        <v>0</v>
      </c>
      <c r="G155" s="44">
        <f t="shared" si="34"/>
        <v>-7.7509923000000001</v>
      </c>
      <c r="H155" s="44">
        <f t="shared" si="35"/>
        <v>-8.3179444999999994</v>
      </c>
      <c r="I155" s="44">
        <f t="shared" si="36"/>
        <v>-9.1934242000000008</v>
      </c>
      <c r="J155" s="44">
        <f t="shared" si="37"/>
        <v>0</v>
      </c>
      <c r="K155" s="44">
        <f t="shared" si="38"/>
        <v>0</v>
      </c>
      <c r="L155" s="44">
        <f t="shared" si="39"/>
        <v>0</v>
      </c>
      <c r="N155" s="90">
        <v>18060000000</v>
      </c>
      <c r="O155" s="90">
        <v>0</v>
      </c>
      <c r="Q155" s="6">
        <f t="shared" si="40"/>
        <v>18.5</v>
      </c>
      <c r="R155" s="6">
        <f t="shared" si="41"/>
        <v>0</v>
      </c>
      <c r="S155" s="44">
        <f t="shared" si="42"/>
        <v>-10.061698</v>
      </c>
      <c r="T155" s="44">
        <f t="shared" si="43"/>
        <v>-10.396614</v>
      </c>
      <c r="U155" s="44">
        <f t="shared" si="44"/>
        <v>-10.895447000000001</v>
      </c>
      <c r="V155" s="44">
        <f t="shared" si="45"/>
        <v>0</v>
      </c>
      <c r="W155" s="44">
        <f t="shared" si="46"/>
        <v>0</v>
      </c>
      <c r="X155" s="44">
        <f t="shared" si="47"/>
        <v>0</v>
      </c>
    </row>
    <row r="156" spans="2:24" x14ac:dyDescent="0.25">
      <c r="B156" s="90">
        <v>18170000000</v>
      </c>
      <c r="C156" s="90">
        <v>0</v>
      </c>
      <c r="E156" s="6">
        <f t="shared" si="32"/>
        <v>18.61</v>
      </c>
      <c r="F156" s="6">
        <f t="shared" si="33"/>
        <v>0</v>
      </c>
      <c r="G156" s="44">
        <f t="shared" si="34"/>
        <v>-7.8362632000000003</v>
      </c>
      <c r="H156" s="44">
        <f t="shared" si="35"/>
        <v>-8.4199380999999995</v>
      </c>
      <c r="I156" s="44">
        <f t="shared" si="36"/>
        <v>-9.3685311999999996</v>
      </c>
      <c r="J156" s="44">
        <f t="shared" si="37"/>
        <v>0</v>
      </c>
      <c r="K156" s="44">
        <f t="shared" si="38"/>
        <v>0</v>
      </c>
      <c r="L156" s="44">
        <f t="shared" si="39"/>
        <v>0</v>
      </c>
      <c r="N156" s="90">
        <v>18170000000</v>
      </c>
      <c r="O156" s="90">
        <v>0</v>
      </c>
      <c r="Q156" s="6">
        <f t="shared" si="40"/>
        <v>18.61</v>
      </c>
      <c r="R156" s="6">
        <f t="shared" si="41"/>
        <v>0</v>
      </c>
      <c r="S156" s="44">
        <f t="shared" si="42"/>
        <v>-10.283880999999999</v>
      </c>
      <c r="T156" s="44">
        <f t="shared" si="43"/>
        <v>-10.600251</v>
      </c>
      <c r="U156" s="44">
        <f t="shared" si="44"/>
        <v>-11.091566</v>
      </c>
      <c r="V156" s="44">
        <f t="shared" si="45"/>
        <v>0</v>
      </c>
      <c r="W156" s="44">
        <f t="shared" si="46"/>
        <v>0</v>
      </c>
      <c r="X156" s="44">
        <f t="shared" si="47"/>
        <v>0</v>
      </c>
    </row>
    <row r="157" spans="2:24" x14ac:dyDescent="0.25">
      <c r="B157" s="90">
        <v>18280000000</v>
      </c>
      <c r="C157" s="90">
        <v>0</v>
      </c>
      <c r="E157" s="6">
        <f t="shared" si="32"/>
        <v>18.72</v>
      </c>
      <c r="F157" s="6">
        <f t="shared" si="33"/>
        <v>0</v>
      </c>
      <c r="G157" s="44">
        <f t="shared" si="34"/>
        <v>-7.7344512999999999</v>
      </c>
      <c r="H157" s="44">
        <f t="shared" si="35"/>
        <v>-8.3479013000000002</v>
      </c>
      <c r="I157" s="44">
        <f t="shared" si="36"/>
        <v>-9.3374310000000005</v>
      </c>
      <c r="J157" s="44">
        <f t="shared" si="37"/>
        <v>0</v>
      </c>
      <c r="K157" s="44">
        <f t="shared" si="38"/>
        <v>0</v>
      </c>
      <c r="L157" s="44">
        <f t="shared" si="39"/>
        <v>0</v>
      </c>
      <c r="N157" s="90">
        <v>18280000000</v>
      </c>
      <c r="O157" s="90">
        <v>0</v>
      </c>
      <c r="Q157" s="6">
        <f t="shared" si="40"/>
        <v>18.72</v>
      </c>
      <c r="R157" s="6">
        <f t="shared" si="41"/>
        <v>0</v>
      </c>
      <c r="S157" s="44">
        <f t="shared" si="42"/>
        <v>-10.380223000000001</v>
      </c>
      <c r="T157" s="44">
        <f t="shared" si="43"/>
        <v>-10.738486999999999</v>
      </c>
      <c r="U157" s="44">
        <f t="shared" si="44"/>
        <v>-11.220332000000001</v>
      </c>
      <c r="V157" s="44">
        <f t="shared" si="45"/>
        <v>0</v>
      </c>
      <c r="W157" s="44">
        <f t="shared" si="46"/>
        <v>0</v>
      </c>
      <c r="X157" s="44">
        <f t="shared" si="47"/>
        <v>0</v>
      </c>
    </row>
    <row r="158" spans="2:24" x14ac:dyDescent="0.25">
      <c r="B158" s="90">
        <v>18390000000</v>
      </c>
      <c r="C158" s="90">
        <v>0</v>
      </c>
      <c r="E158" s="6">
        <f t="shared" si="32"/>
        <v>18.829999999999998</v>
      </c>
      <c r="F158" s="6">
        <f t="shared" si="33"/>
        <v>0</v>
      </c>
      <c r="G158" s="44">
        <f t="shared" si="34"/>
        <v>-7.9355140000000004</v>
      </c>
      <c r="H158" s="44">
        <f t="shared" si="35"/>
        <v>-8.6097316999999993</v>
      </c>
      <c r="I158" s="44">
        <f t="shared" si="36"/>
        <v>-9.8226279999999999</v>
      </c>
      <c r="J158" s="44">
        <f t="shared" si="37"/>
        <v>0</v>
      </c>
      <c r="K158" s="44">
        <f t="shared" si="38"/>
        <v>0</v>
      </c>
      <c r="L158" s="44">
        <f t="shared" si="39"/>
        <v>0</v>
      </c>
      <c r="N158" s="90">
        <v>18390000000</v>
      </c>
      <c r="O158" s="90">
        <v>0</v>
      </c>
      <c r="Q158" s="6">
        <f t="shared" si="40"/>
        <v>18.829999999999998</v>
      </c>
      <c r="R158" s="6">
        <f t="shared" si="41"/>
        <v>0</v>
      </c>
      <c r="S158" s="44">
        <f t="shared" si="42"/>
        <v>-10.671595999999999</v>
      </c>
      <c r="T158" s="44">
        <f t="shared" si="43"/>
        <v>-11.087159</v>
      </c>
      <c r="U158" s="44">
        <f t="shared" si="44"/>
        <v>-11.605968000000001</v>
      </c>
      <c r="V158" s="44">
        <f t="shared" si="45"/>
        <v>0</v>
      </c>
      <c r="W158" s="44">
        <f t="shared" si="46"/>
        <v>0</v>
      </c>
      <c r="X158" s="44">
        <f t="shared" si="47"/>
        <v>0</v>
      </c>
    </row>
    <row r="159" spans="2:24" x14ac:dyDescent="0.25">
      <c r="B159" s="90">
        <v>18500000000</v>
      </c>
      <c r="C159" s="90">
        <v>0</v>
      </c>
      <c r="E159" s="6">
        <f t="shared" si="32"/>
        <v>18.940000000000001</v>
      </c>
      <c r="F159" s="6">
        <f t="shared" si="33"/>
        <v>0</v>
      </c>
      <c r="G159" s="44">
        <f t="shared" si="34"/>
        <v>-7.9585170999999999</v>
      </c>
      <c r="H159" s="44">
        <f t="shared" si="35"/>
        <v>-8.6806984000000007</v>
      </c>
      <c r="I159" s="44">
        <f t="shared" si="36"/>
        <v>-10.194324999999999</v>
      </c>
      <c r="J159" s="44">
        <f t="shared" si="37"/>
        <v>0</v>
      </c>
      <c r="K159" s="44">
        <f t="shared" si="38"/>
        <v>0</v>
      </c>
      <c r="L159" s="44">
        <f t="shared" si="39"/>
        <v>0</v>
      </c>
      <c r="N159" s="90">
        <v>18500000000</v>
      </c>
      <c r="O159" s="90">
        <v>0</v>
      </c>
      <c r="Q159" s="6">
        <f t="shared" si="40"/>
        <v>18.940000000000001</v>
      </c>
      <c r="R159" s="6">
        <f t="shared" si="41"/>
        <v>0</v>
      </c>
      <c r="S159" s="44">
        <f t="shared" si="42"/>
        <v>-10.803794999999999</v>
      </c>
      <c r="T159" s="44">
        <f t="shared" si="43"/>
        <v>-11.218743999999999</v>
      </c>
      <c r="U159" s="44">
        <f t="shared" si="44"/>
        <v>-11.727686</v>
      </c>
      <c r="V159" s="44">
        <f t="shared" si="45"/>
        <v>0</v>
      </c>
      <c r="W159" s="44">
        <f t="shared" si="46"/>
        <v>0</v>
      </c>
      <c r="X159" s="44">
        <f t="shared" si="47"/>
        <v>0</v>
      </c>
    </row>
    <row r="160" spans="2:24" x14ac:dyDescent="0.25">
      <c r="B160" s="90">
        <v>18610000000</v>
      </c>
      <c r="C160" s="90">
        <v>0</v>
      </c>
      <c r="E160" s="6">
        <f t="shared" si="32"/>
        <v>19.05</v>
      </c>
      <c r="F160" s="6">
        <f t="shared" si="33"/>
        <v>0</v>
      </c>
      <c r="G160" s="44">
        <f t="shared" si="34"/>
        <v>-8.0867871999999998</v>
      </c>
      <c r="H160" s="44">
        <f t="shared" si="35"/>
        <v>-8.8271522999999998</v>
      </c>
      <c r="I160" s="44">
        <f t="shared" si="36"/>
        <v>-10.562219000000001</v>
      </c>
      <c r="J160" s="44">
        <f t="shared" si="37"/>
        <v>0</v>
      </c>
      <c r="K160" s="44">
        <f t="shared" si="38"/>
        <v>0</v>
      </c>
      <c r="L160" s="44">
        <f t="shared" si="39"/>
        <v>0</v>
      </c>
      <c r="N160" s="90">
        <v>18610000000</v>
      </c>
      <c r="O160" s="90">
        <v>0</v>
      </c>
      <c r="Q160" s="6">
        <f t="shared" si="40"/>
        <v>19.05</v>
      </c>
      <c r="R160" s="6">
        <f t="shared" si="41"/>
        <v>0</v>
      </c>
      <c r="S160" s="44">
        <f t="shared" si="42"/>
        <v>-11.016622</v>
      </c>
      <c r="T160" s="44">
        <f t="shared" si="43"/>
        <v>-11.464684</v>
      </c>
      <c r="U160" s="44">
        <f t="shared" si="44"/>
        <v>-11.953443999999999</v>
      </c>
      <c r="V160" s="44">
        <f t="shared" si="45"/>
        <v>0</v>
      </c>
      <c r="W160" s="44">
        <f t="shared" si="46"/>
        <v>0</v>
      </c>
      <c r="X160" s="44">
        <f t="shared" si="47"/>
        <v>0</v>
      </c>
    </row>
    <row r="161" spans="2:24" x14ac:dyDescent="0.25">
      <c r="B161" s="90">
        <v>18720000000</v>
      </c>
      <c r="C161" s="90">
        <v>0</v>
      </c>
      <c r="E161" s="6">
        <f t="shared" si="32"/>
        <v>19.16</v>
      </c>
      <c r="F161" s="6">
        <f t="shared" si="33"/>
        <v>0</v>
      </c>
      <c r="G161" s="44">
        <f t="shared" si="34"/>
        <v>-8.0317468999999999</v>
      </c>
      <c r="H161" s="44">
        <f t="shared" si="35"/>
        <v>-8.7946062000000005</v>
      </c>
      <c r="I161" s="44">
        <f t="shared" si="36"/>
        <v>-10.985317</v>
      </c>
      <c r="J161" s="44">
        <f t="shared" si="37"/>
        <v>0</v>
      </c>
      <c r="K161" s="44">
        <f t="shared" si="38"/>
        <v>0</v>
      </c>
      <c r="L161" s="44">
        <f t="shared" si="39"/>
        <v>0</v>
      </c>
      <c r="N161" s="90">
        <v>18720000000</v>
      </c>
      <c r="O161" s="90">
        <v>0</v>
      </c>
      <c r="Q161" s="6">
        <f t="shared" si="40"/>
        <v>19.16</v>
      </c>
      <c r="R161" s="6">
        <f t="shared" si="41"/>
        <v>0</v>
      </c>
      <c r="S161" s="44">
        <f t="shared" si="42"/>
        <v>-11.133269</v>
      </c>
      <c r="T161" s="44">
        <f t="shared" si="43"/>
        <v>-11.60868</v>
      </c>
      <c r="U161" s="44">
        <f t="shared" si="44"/>
        <v>-12.088139999999999</v>
      </c>
      <c r="V161" s="44">
        <f t="shared" si="45"/>
        <v>0</v>
      </c>
      <c r="W161" s="44">
        <f t="shared" si="46"/>
        <v>0</v>
      </c>
      <c r="X161" s="44">
        <f t="shared" si="47"/>
        <v>0</v>
      </c>
    </row>
    <row r="162" spans="2:24" x14ac:dyDescent="0.25">
      <c r="B162" s="90">
        <v>18830000000</v>
      </c>
      <c r="C162" s="90">
        <v>0</v>
      </c>
      <c r="E162" s="6">
        <f t="shared" si="32"/>
        <v>19.27</v>
      </c>
      <c r="F162" s="6">
        <f t="shared" si="33"/>
        <v>0</v>
      </c>
      <c r="G162" s="44">
        <f t="shared" si="34"/>
        <v>-8.0445212999999995</v>
      </c>
      <c r="H162" s="44">
        <f t="shared" si="35"/>
        <v>-8.8454847000000001</v>
      </c>
      <c r="I162" s="44">
        <f t="shared" si="36"/>
        <v>-11.391042000000001</v>
      </c>
      <c r="J162" s="44">
        <f t="shared" si="37"/>
        <v>0</v>
      </c>
      <c r="K162" s="44">
        <f t="shared" si="38"/>
        <v>0</v>
      </c>
      <c r="L162" s="44">
        <f t="shared" si="39"/>
        <v>0</v>
      </c>
      <c r="N162" s="90">
        <v>18830000000</v>
      </c>
      <c r="O162" s="90">
        <v>0</v>
      </c>
      <c r="Q162" s="6">
        <f t="shared" si="40"/>
        <v>19.27</v>
      </c>
      <c r="R162" s="6">
        <f t="shared" si="41"/>
        <v>0</v>
      </c>
      <c r="S162" s="44">
        <f t="shared" si="42"/>
        <v>-11.141007999999999</v>
      </c>
      <c r="T162" s="44">
        <f t="shared" si="43"/>
        <v>-11.598561</v>
      </c>
      <c r="U162" s="44">
        <f t="shared" si="44"/>
        <v>-12.068771</v>
      </c>
      <c r="V162" s="44">
        <f t="shared" si="45"/>
        <v>0</v>
      </c>
      <c r="W162" s="44">
        <f t="shared" si="46"/>
        <v>0</v>
      </c>
      <c r="X162" s="44">
        <f t="shared" si="47"/>
        <v>0</v>
      </c>
    </row>
    <row r="163" spans="2:24" x14ac:dyDescent="0.25">
      <c r="B163" s="90">
        <v>18940000000</v>
      </c>
      <c r="C163" s="90">
        <v>0</v>
      </c>
      <c r="E163" s="6">
        <f t="shared" si="32"/>
        <v>19.38</v>
      </c>
      <c r="F163" s="6">
        <f t="shared" si="33"/>
        <v>0</v>
      </c>
      <c r="G163" s="44">
        <f t="shared" si="34"/>
        <v>-8.1287860999999992</v>
      </c>
      <c r="H163" s="44">
        <f t="shared" si="35"/>
        <v>-8.9528932999999995</v>
      </c>
      <c r="I163" s="44">
        <f t="shared" si="36"/>
        <v>-11.798044000000001</v>
      </c>
      <c r="J163" s="44">
        <f t="shared" si="37"/>
        <v>0</v>
      </c>
      <c r="K163" s="44">
        <f t="shared" si="38"/>
        <v>0</v>
      </c>
      <c r="L163" s="44">
        <f t="shared" si="39"/>
        <v>0</v>
      </c>
      <c r="N163" s="90">
        <v>18940000000</v>
      </c>
      <c r="O163" s="90">
        <v>0</v>
      </c>
      <c r="Q163" s="6">
        <f t="shared" si="40"/>
        <v>19.38</v>
      </c>
      <c r="R163" s="6">
        <f t="shared" si="41"/>
        <v>0</v>
      </c>
      <c r="S163" s="44">
        <f t="shared" si="42"/>
        <v>-11.274035</v>
      </c>
      <c r="T163" s="44">
        <f t="shared" si="43"/>
        <v>-11.770816</v>
      </c>
      <c r="U163" s="44">
        <f t="shared" si="44"/>
        <v>-12.260025000000001</v>
      </c>
      <c r="V163" s="44">
        <f t="shared" si="45"/>
        <v>0</v>
      </c>
      <c r="W163" s="44">
        <f t="shared" si="46"/>
        <v>0</v>
      </c>
      <c r="X163" s="44">
        <f t="shared" si="47"/>
        <v>0</v>
      </c>
    </row>
    <row r="164" spans="2:24" x14ac:dyDescent="0.25">
      <c r="B164" s="90">
        <v>19050000000</v>
      </c>
      <c r="C164" s="90">
        <v>0</v>
      </c>
      <c r="E164" s="6">
        <f t="shared" si="32"/>
        <v>19.489999999999998</v>
      </c>
      <c r="F164" s="6">
        <f t="shared" si="33"/>
        <v>0</v>
      </c>
      <c r="G164" s="44">
        <f t="shared" si="34"/>
        <v>-8.1506928999999992</v>
      </c>
      <c r="H164" s="44">
        <f t="shared" si="35"/>
        <v>-9.0105181000000005</v>
      </c>
      <c r="I164" s="44">
        <f t="shared" si="36"/>
        <v>-12.073715999999999</v>
      </c>
      <c r="J164" s="44">
        <f t="shared" si="37"/>
        <v>0</v>
      </c>
      <c r="K164" s="44">
        <f t="shared" si="38"/>
        <v>0</v>
      </c>
      <c r="L164" s="44">
        <f t="shared" si="39"/>
        <v>0</v>
      </c>
      <c r="N164" s="90">
        <v>19050000000</v>
      </c>
      <c r="O164" s="90">
        <v>0</v>
      </c>
      <c r="Q164" s="6">
        <f t="shared" si="40"/>
        <v>19.489999999999998</v>
      </c>
      <c r="R164" s="6">
        <f t="shared" si="41"/>
        <v>0</v>
      </c>
      <c r="S164" s="44">
        <f t="shared" si="42"/>
        <v>-11.201128000000001</v>
      </c>
      <c r="T164" s="44">
        <f t="shared" si="43"/>
        <v>-11.684666</v>
      </c>
      <c r="U164" s="44">
        <f t="shared" si="44"/>
        <v>-12.161451</v>
      </c>
      <c r="V164" s="44">
        <f t="shared" si="45"/>
        <v>0</v>
      </c>
      <c r="W164" s="44">
        <f t="shared" si="46"/>
        <v>0</v>
      </c>
      <c r="X164" s="44">
        <f t="shared" si="47"/>
        <v>0</v>
      </c>
    </row>
    <row r="165" spans="2:24" x14ac:dyDescent="0.25">
      <c r="B165" s="90">
        <v>19160000000</v>
      </c>
      <c r="C165" s="90">
        <v>0</v>
      </c>
      <c r="E165" s="6">
        <f t="shared" si="32"/>
        <v>19.600000000000001</v>
      </c>
      <c r="F165" s="6">
        <f t="shared" si="33"/>
        <v>0</v>
      </c>
      <c r="G165" s="44">
        <f t="shared" si="34"/>
        <v>-8.1914692000000002</v>
      </c>
      <c r="H165" s="44">
        <f t="shared" si="35"/>
        <v>-9.0124215999999997</v>
      </c>
      <c r="I165" s="44">
        <f t="shared" si="36"/>
        <v>-11.937385000000001</v>
      </c>
      <c r="J165" s="44">
        <f t="shared" si="37"/>
        <v>0</v>
      </c>
      <c r="K165" s="44">
        <f t="shared" si="38"/>
        <v>0</v>
      </c>
      <c r="L165" s="44">
        <f t="shared" si="39"/>
        <v>0</v>
      </c>
      <c r="N165" s="90">
        <v>19160000000</v>
      </c>
      <c r="O165" s="90">
        <v>0</v>
      </c>
      <c r="Q165" s="6">
        <f t="shared" si="40"/>
        <v>19.600000000000001</v>
      </c>
      <c r="R165" s="6">
        <f t="shared" si="41"/>
        <v>0</v>
      </c>
      <c r="S165" s="44">
        <f t="shared" si="42"/>
        <v>-11.260832000000001</v>
      </c>
      <c r="T165" s="44">
        <f t="shared" si="43"/>
        <v>-11.769359</v>
      </c>
      <c r="U165" s="44">
        <f t="shared" si="44"/>
        <v>-12.29659</v>
      </c>
      <c r="V165" s="44">
        <f t="shared" si="45"/>
        <v>0</v>
      </c>
      <c r="W165" s="44">
        <f t="shared" si="46"/>
        <v>0</v>
      </c>
      <c r="X165" s="44">
        <f t="shared" si="47"/>
        <v>0</v>
      </c>
    </row>
    <row r="166" spans="2:24" x14ac:dyDescent="0.25">
      <c r="B166" s="90">
        <v>19270000000</v>
      </c>
      <c r="C166" s="90">
        <v>0</v>
      </c>
      <c r="E166" s="6">
        <f t="shared" si="32"/>
        <v>19.71</v>
      </c>
      <c r="F166" s="6">
        <f t="shared" si="33"/>
        <v>0</v>
      </c>
      <c r="G166" s="44">
        <f t="shared" si="34"/>
        <v>-8.2127180000000006</v>
      </c>
      <c r="H166" s="44">
        <f t="shared" si="35"/>
        <v>-9.0039376999999998</v>
      </c>
      <c r="I166" s="44">
        <f t="shared" si="36"/>
        <v>-11.746399</v>
      </c>
      <c r="J166" s="44">
        <f t="shared" si="37"/>
        <v>0</v>
      </c>
      <c r="K166" s="44">
        <f t="shared" si="38"/>
        <v>0</v>
      </c>
      <c r="L166" s="44">
        <f t="shared" si="39"/>
        <v>0</v>
      </c>
      <c r="N166" s="90">
        <v>19270000000</v>
      </c>
      <c r="O166" s="90">
        <v>0</v>
      </c>
      <c r="Q166" s="6">
        <f t="shared" si="40"/>
        <v>19.71</v>
      </c>
      <c r="R166" s="6">
        <f t="shared" si="41"/>
        <v>0</v>
      </c>
      <c r="S166" s="44">
        <f t="shared" si="42"/>
        <v>-11.018813</v>
      </c>
      <c r="T166" s="44">
        <f t="shared" si="43"/>
        <v>-11.49413</v>
      </c>
      <c r="U166" s="44">
        <f t="shared" si="44"/>
        <v>-11.98568</v>
      </c>
      <c r="V166" s="44">
        <f t="shared" si="45"/>
        <v>0</v>
      </c>
      <c r="W166" s="44">
        <f t="shared" si="46"/>
        <v>0</v>
      </c>
      <c r="X166" s="44">
        <f t="shared" si="47"/>
        <v>0</v>
      </c>
    </row>
    <row r="167" spans="2:24" x14ac:dyDescent="0.25">
      <c r="B167" s="90">
        <v>19380000000</v>
      </c>
      <c r="C167" s="90">
        <v>0</v>
      </c>
      <c r="E167" s="6">
        <f t="shared" si="32"/>
        <v>19.82</v>
      </c>
      <c r="F167" s="6">
        <f t="shared" si="33"/>
        <v>0</v>
      </c>
      <c r="G167" s="44">
        <f t="shared" si="34"/>
        <v>-8.2230167000000005</v>
      </c>
      <c r="H167" s="44">
        <f t="shared" si="35"/>
        <v>-8.9267892999999994</v>
      </c>
      <c r="I167" s="44">
        <f t="shared" si="36"/>
        <v>-11.014279</v>
      </c>
      <c r="J167" s="44">
        <f t="shared" si="37"/>
        <v>0</v>
      </c>
      <c r="K167" s="44">
        <f t="shared" si="38"/>
        <v>0</v>
      </c>
      <c r="L167" s="44">
        <f t="shared" si="39"/>
        <v>0</v>
      </c>
      <c r="N167" s="90">
        <v>19380000000</v>
      </c>
      <c r="O167" s="90">
        <v>0</v>
      </c>
      <c r="Q167" s="6">
        <f t="shared" si="40"/>
        <v>19.82</v>
      </c>
      <c r="R167" s="6">
        <f t="shared" si="41"/>
        <v>0</v>
      </c>
      <c r="S167" s="44">
        <f t="shared" si="42"/>
        <v>-11.14119</v>
      </c>
      <c r="T167" s="44">
        <f t="shared" si="43"/>
        <v>-11.622078999999999</v>
      </c>
      <c r="U167" s="44">
        <f t="shared" si="44"/>
        <v>-12.201148</v>
      </c>
      <c r="V167" s="44">
        <f t="shared" si="45"/>
        <v>0</v>
      </c>
      <c r="W167" s="44">
        <f t="shared" si="46"/>
        <v>0</v>
      </c>
      <c r="X167" s="44">
        <f t="shared" si="47"/>
        <v>0</v>
      </c>
    </row>
    <row r="168" spans="2:24" x14ac:dyDescent="0.25">
      <c r="B168" s="90">
        <v>19490000000</v>
      </c>
      <c r="C168" s="90">
        <v>0</v>
      </c>
      <c r="E168" s="6">
        <f t="shared" si="32"/>
        <v>19.93</v>
      </c>
      <c r="F168" s="6">
        <f t="shared" si="33"/>
        <v>0</v>
      </c>
      <c r="G168" s="44">
        <f t="shared" si="34"/>
        <v>-8.2842330999999998</v>
      </c>
      <c r="H168" s="44">
        <f t="shared" si="35"/>
        <v>-9.0043763999999999</v>
      </c>
      <c r="I168" s="44">
        <f t="shared" si="36"/>
        <v>-11.228436</v>
      </c>
      <c r="J168" s="44">
        <f t="shared" si="37"/>
        <v>0</v>
      </c>
      <c r="K168" s="44">
        <f t="shared" si="38"/>
        <v>0</v>
      </c>
      <c r="L168" s="44">
        <f t="shared" si="39"/>
        <v>0</v>
      </c>
      <c r="N168" s="90">
        <v>19490000000</v>
      </c>
      <c r="O168" s="90">
        <v>0</v>
      </c>
      <c r="Q168" s="6">
        <f t="shared" si="40"/>
        <v>19.93</v>
      </c>
      <c r="R168" s="6">
        <f t="shared" si="41"/>
        <v>0</v>
      </c>
      <c r="S168" s="44">
        <f t="shared" si="42"/>
        <v>-10.800190000000001</v>
      </c>
      <c r="T168" s="44">
        <f t="shared" si="43"/>
        <v>-11.281884</v>
      </c>
      <c r="U168" s="44">
        <f t="shared" si="44"/>
        <v>-11.795541</v>
      </c>
      <c r="V168" s="44">
        <f t="shared" si="45"/>
        <v>0</v>
      </c>
      <c r="W168" s="44">
        <f t="shared" si="46"/>
        <v>0</v>
      </c>
      <c r="X168" s="44">
        <f t="shared" si="47"/>
        <v>0</v>
      </c>
    </row>
    <row r="169" spans="2:24" x14ac:dyDescent="0.25">
      <c r="B169" s="90">
        <v>19600000000</v>
      </c>
      <c r="C169" s="90">
        <v>0</v>
      </c>
      <c r="E169" s="6">
        <f t="shared" si="32"/>
        <v>20.04</v>
      </c>
      <c r="F169" s="6">
        <f t="shared" si="33"/>
        <v>0</v>
      </c>
      <c r="G169" s="44">
        <f t="shared" si="34"/>
        <v>-8.3658762000000007</v>
      </c>
      <c r="H169" s="44">
        <f t="shared" si="35"/>
        <v>-9.0067986999999992</v>
      </c>
      <c r="I169" s="44">
        <f t="shared" si="36"/>
        <v>-10.532733</v>
      </c>
      <c r="J169" s="44">
        <f t="shared" si="37"/>
        <v>0</v>
      </c>
      <c r="K169" s="44">
        <f t="shared" si="38"/>
        <v>0</v>
      </c>
      <c r="L169" s="44">
        <f t="shared" si="39"/>
        <v>0</v>
      </c>
      <c r="N169" s="90">
        <v>19600000000</v>
      </c>
      <c r="O169" s="90">
        <v>0</v>
      </c>
      <c r="Q169" s="6">
        <f t="shared" si="40"/>
        <v>20.04</v>
      </c>
      <c r="R169" s="6">
        <f t="shared" si="41"/>
        <v>0</v>
      </c>
      <c r="S169" s="44">
        <f t="shared" si="42"/>
        <v>-10.935028000000001</v>
      </c>
      <c r="T169" s="44">
        <f t="shared" si="43"/>
        <v>-11.407817</v>
      </c>
      <c r="U169" s="44">
        <f t="shared" si="44"/>
        <v>-11.968052999999999</v>
      </c>
      <c r="V169" s="44">
        <f t="shared" si="45"/>
        <v>0</v>
      </c>
      <c r="W169" s="44">
        <f t="shared" si="46"/>
        <v>0</v>
      </c>
      <c r="X169" s="44">
        <f t="shared" si="47"/>
        <v>0</v>
      </c>
    </row>
    <row r="170" spans="2:24" x14ac:dyDescent="0.25">
      <c r="B170" s="90">
        <v>19710000000</v>
      </c>
      <c r="C170" s="90">
        <v>0</v>
      </c>
      <c r="E170" s="6">
        <f t="shared" si="32"/>
        <v>20.149999999999999</v>
      </c>
      <c r="F170" s="6">
        <f t="shared" si="33"/>
        <v>0</v>
      </c>
      <c r="G170" s="44">
        <f t="shared" si="34"/>
        <v>-8.4036369000000004</v>
      </c>
      <c r="H170" s="44">
        <f t="shared" si="35"/>
        <v>-9.0579175999999997</v>
      </c>
      <c r="I170" s="44">
        <f t="shared" si="36"/>
        <v>-10.604732</v>
      </c>
      <c r="J170" s="44">
        <f t="shared" si="37"/>
        <v>0</v>
      </c>
      <c r="K170" s="44">
        <f t="shared" si="38"/>
        <v>0</v>
      </c>
      <c r="L170" s="44">
        <f t="shared" si="39"/>
        <v>0</v>
      </c>
      <c r="N170" s="90">
        <v>19710000000</v>
      </c>
      <c r="O170" s="90">
        <v>0</v>
      </c>
      <c r="Q170" s="6">
        <f t="shared" si="40"/>
        <v>20.149999999999999</v>
      </c>
      <c r="R170" s="6">
        <f t="shared" si="41"/>
        <v>0</v>
      </c>
      <c r="S170" s="44">
        <f t="shared" si="42"/>
        <v>-10.698286</v>
      </c>
      <c r="T170" s="44">
        <f t="shared" si="43"/>
        <v>-11.173859</v>
      </c>
      <c r="U170" s="44">
        <f t="shared" si="44"/>
        <v>-11.730306000000001</v>
      </c>
      <c r="V170" s="44">
        <f t="shared" si="45"/>
        <v>0</v>
      </c>
      <c r="W170" s="44">
        <f t="shared" si="46"/>
        <v>0</v>
      </c>
      <c r="X170" s="44">
        <f t="shared" si="47"/>
        <v>0</v>
      </c>
    </row>
    <row r="171" spans="2:24" x14ac:dyDescent="0.25">
      <c r="B171" s="90">
        <v>19820000000</v>
      </c>
      <c r="C171" s="90">
        <v>0</v>
      </c>
      <c r="E171" s="6">
        <f t="shared" si="32"/>
        <v>20.260000000000002</v>
      </c>
      <c r="F171" s="6">
        <f t="shared" si="33"/>
        <v>0</v>
      </c>
      <c r="G171" s="44">
        <f t="shared" si="34"/>
        <v>-8.4450626</v>
      </c>
      <c r="H171" s="44">
        <f t="shared" si="35"/>
        <v>-9.0480584999999998</v>
      </c>
      <c r="I171" s="44">
        <f t="shared" si="36"/>
        <v>-10.262418</v>
      </c>
      <c r="J171" s="44">
        <f t="shared" si="37"/>
        <v>0</v>
      </c>
      <c r="K171" s="44">
        <f t="shared" si="38"/>
        <v>0</v>
      </c>
      <c r="L171" s="44">
        <f t="shared" si="39"/>
        <v>0</v>
      </c>
      <c r="N171" s="90">
        <v>19820000000</v>
      </c>
      <c r="O171" s="90">
        <v>0</v>
      </c>
      <c r="Q171" s="6">
        <f t="shared" si="40"/>
        <v>20.260000000000002</v>
      </c>
      <c r="R171" s="6">
        <f t="shared" si="41"/>
        <v>0</v>
      </c>
      <c r="S171" s="44">
        <f t="shared" si="42"/>
        <v>-10.687830999999999</v>
      </c>
      <c r="T171" s="44">
        <f t="shared" si="43"/>
        <v>-11.168462</v>
      </c>
      <c r="U171" s="44">
        <f t="shared" si="44"/>
        <v>-11.750173</v>
      </c>
      <c r="V171" s="44">
        <f t="shared" si="45"/>
        <v>0</v>
      </c>
      <c r="W171" s="44">
        <f t="shared" si="46"/>
        <v>0</v>
      </c>
      <c r="X171" s="44">
        <f t="shared" si="47"/>
        <v>0</v>
      </c>
    </row>
    <row r="172" spans="2:24" x14ac:dyDescent="0.25">
      <c r="B172" s="90">
        <v>19930000000</v>
      </c>
      <c r="C172" s="90">
        <v>0</v>
      </c>
      <c r="E172" s="6">
        <f t="shared" si="32"/>
        <v>20.37</v>
      </c>
      <c r="F172" s="6">
        <f t="shared" si="33"/>
        <v>0</v>
      </c>
      <c r="G172" s="44">
        <f t="shared" si="34"/>
        <v>-8.5015163000000005</v>
      </c>
      <c r="H172" s="44">
        <f t="shared" si="35"/>
        <v>-9.0714006000000005</v>
      </c>
      <c r="I172" s="44">
        <f t="shared" si="36"/>
        <v>-10.219086000000001</v>
      </c>
      <c r="J172" s="44">
        <f t="shared" si="37"/>
        <v>0</v>
      </c>
      <c r="K172" s="44">
        <f t="shared" si="38"/>
        <v>0</v>
      </c>
      <c r="L172" s="44">
        <f t="shared" si="39"/>
        <v>0</v>
      </c>
      <c r="N172" s="90">
        <v>19930000000</v>
      </c>
      <c r="O172" s="90">
        <v>0</v>
      </c>
      <c r="Q172" s="6">
        <f t="shared" si="40"/>
        <v>20.37</v>
      </c>
      <c r="R172" s="6">
        <f t="shared" si="41"/>
        <v>0</v>
      </c>
      <c r="S172" s="44">
        <f t="shared" si="42"/>
        <v>-10.536257000000001</v>
      </c>
      <c r="T172" s="44">
        <f t="shared" si="43"/>
        <v>-11.002586000000001</v>
      </c>
      <c r="U172" s="44">
        <f t="shared" si="44"/>
        <v>-11.573938</v>
      </c>
      <c r="V172" s="44">
        <f t="shared" si="45"/>
        <v>0</v>
      </c>
      <c r="W172" s="44">
        <f t="shared" si="46"/>
        <v>0</v>
      </c>
      <c r="X172" s="44">
        <f t="shared" si="47"/>
        <v>0</v>
      </c>
    </row>
    <row r="173" spans="2:24" x14ac:dyDescent="0.25">
      <c r="B173" s="90">
        <v>20040000000</v>
      </c>
      <c r="C173" s="90">
        <v>0</v>
      </c>
      <c r="E173" s="6">
        <f t="shared" si="32"/>
        <v>20.48</v>
      </c>
      <c r="F173" s="6">
        <f t="shared" si="33"/>
        <v>0</v>
      </c>
      <c r="G173" s="44">
        <f t="shared" si="34"/>
        <v>-8.5042524000000004</v>
      </c>
      <c r="H173" s="44">
        <f t="shared" si="35"/>
        <v>-9.0651588000000007</v>
      </c>
      <c r="I173" s="44">
        <f t="shared" si="36"/>
        <v>-10.107631</v>
      </c>
      <c r="J173" s="44">
        <f t="shared" si="37"/>
        <v>0</v>
      </c>
      <c r="K173" s="44">
        <f t="shared" si="38"/>
        <v>0</v>
      </c>
      <c r="L173" s="44">
        <f t="shared" si="39"/>
        <v>0</v>
      </c>
      <c r="N173" s="90">
        <v>20040000000</v>
      </c>
      <c r="O173" s="90">
        <v>0</v>
      </c>
      <c r="Q173" s="6">
        <f t="shared" si="40"/>
        <v>20.48</v>
      </c>
      <c r="R173" s="6">
        <f t="shared" si="41"/>
        <v>0</v>
      </c>
      <c r="S173" s="44">
        <f t="shared" si="42"/>
        <v>-10.457110999999999</v>
      </c>
      <c r="T173" s="44">
        <f t="shared" si="43"/>
        <v>-10.923743999999999</v>
      </c>
      <c r="U173" s="44">
        <f t="shared" si="44"/>
        <v>-11.551856000000001</v>
      </c>
      <c r="V173" s="44">
        <f t="shared" si="45"/>
        <v>0</v>
      </c>
      <c r="W173" s="44">
        <f t="shared" si="46"/>
        <v>0</v>
      </c>
      <c r="X173" s="44">
        <f t="shared" si="47"/>
        <v>0</v>
      </c>
    </row>
    <row r="174" spans="2:24" x14ac:dyDescent="0.25">
      <c r="B174" s="90">
        <v>20150000000</v>
      </c>
      <c r="C174" s="90">
        <v>0</v>
      </c>
      <c r="E174" s="6">
        <f t="shared" si="32"/>
        <v>20.59</v>
      </c>
      <c r="F174" s="6">
        <f t="shared" si="33"/>
        <v>0</v>
      </c>
      <c r="G174" s="44">
        <f t="shared" si="34"/>
        <v>-8.6161823000000002</v>
      </c>
      <c r="H174" s="44">
        <f t="shared" si="35"/>
        <v>-9.1622763000000003</v>
      </c>
      <c r="I174" s="44">
        <f t="shared" si="36"/>
        <v>-10.098850000000001</v>
      </c>
      <c r="J174" s="44">
        <f t="shared" si="37"/>
        <v>0</v>
      </c>
      <c r="K174" s="44">
        <f t="shared" si="38"/>
        <v>0</v>
      </c>
      <c r="L174" s="44">
        <f t="shared" si="39"/>
        <v>0</v>
      </c>
      <c r="N174" s="90">
        <v>20150000000</v>
      </c>
      <c r="O174" s="90">
        <v>0</v>
      </c>
      <c r="Q174" s="6">
        <f t="shared" si="40"/>
        <v>20.59</v>
      </c>
      <c r="R174" s="6">
        <f t="shared" si="41"/>
        <v>0</v>
      </c>
      <c r="S174" s="44">
        <f t="shared" si="42"/>
        <v>-10.347595</v>
      </c>
      <c r="T174" s="44">
        <f t="shared" si="43"/>
        <v>-10.811563</v>
      </c>
      <c r="U174" s="44">
        <f t="shared" si="44"/>
        <v>-11.387701</v>
      </c>
      <c r="V174" s="44">
        <f t="shared" si="45"/>
        <v>0</v>
      </c>
      <c r="W174" s="44">
        <f t="shared" si="46"/>
        <v>0</v>
      </c>
      <c r="X174" s="44">
        <f t="shared" si="47"/>
        <v>0</v>
      </c>
    </row>
    <row r="175" spans="2:24" x14ac:dyDescent="0.25">
      <c r="B175" s="90">
        <v>20260000000</v>
      </c>
      <c r="C175" s="90">
        <v>0</v>
      </c>
      <c r="E175" s="6">
        <f t="shared" si="32"/>
        <v>20.7</v>
      </c>
      <c r="F175" s="6">
        <f t="shared" si="33"/>
        <v>0</v>
      </c>
      <c r="G175" s="44">
        <f t="shared" si="34"/>
        <v>-8.5542774000000001</v>
      </c>
      <c r="H175" s="44">
        <f t="shared" si="35"/>
        <v>-9.0757141000000008</v>
      </c>
      <c r="I175" s="44">
        <f t="shared" si="36"/>
        <v>-9.9354343000000007</v>
      </c>
      <c r="J175" s="44">
        <f t="shared" si="37"/>
        <v>0</v>
      </c>
      <c r="K175" s="44">
        <f t="shared" si="38"/>
        <v>0</v>
      </c>
      <c r="L175" s="44">
        <f t="shared" si="39"/>
        <v>0</v>
      </c>
      <c r="N175" s="90">
        <v>20260000000</v>
      </c>
      <c r="O175" s="90">
        <v>0</v>
      </c>
      <c r="Q175" s="6">
        <f t="shared" si="40"/>
        <v>20.7</v>
      </c>
      <c r="R175" s="6">
        <f t="shared" si="41"/>
        <v>0</v>
      </c>
      <c r="S175" s="44">
        <f t="shared" si="42"/>
        <v>-10.246422000000001</v>
      </c>
      <c r="T175" s="44">
        <f t="shared" si="43"/>
        <v>-10.684652</v>
      </c>
      <c r="U175" s="44">
        <f t="shared" si="44"/>
        <v>-11.301582</v>
      </c>
      <c r="V175" s="44">
        <f t="shared" si="45"/>
        <v>0</v>
      </c>
      <c r="W175" s="44">
        <f t="shared" si="46"/>
        <v>0</v>
      </c>
      <c r="X175" s="44">
        <f t="shared" si="47"/>
        <v>0</v>
      </c>
    </row>
    <row r="176" spans="2:24" x14ac:dyDescent="0.25">
      <c r="B176" s="90">
        <v>20370000000</v>
      </c>
      <c r="C176" s="90">
        <v>0</v>
      </c>
      <c r="E176" s="6">
        <f t="shared" si="32"/>
        <v>20.81</v>
      </c>
      <c r="F176" s="6">
        <f t="shared" si="33"/>
        <v>0</v>
      </c>
      <c r="G176" s="44">
        <f t="shared" si="34"/>
        <v>-8.8012265999999997</v>
      </c>
      <c r="H176" s="44">
        <f t="shared" si="35"/>
        <v>-9.3652181999999993</v>
      </c>
      <c r="I176" s="44">
        <f t="shared" si="36"/>
        <v>-10.234082000000001</v>
      </c>
      <c r="J176" s="44">
        <f t="shared" si="37"/>
        <v>0</v>
      </c>
      <c r="K176" s="44">
        <f t="shared" si="38"/>
        <v>0</v>
      </c>
      <c r="L176" s="44">
        <f t="shared" si="39"/>
        <v>0</v>
      </c>
      <c r="N176" s="90">
        <v>20370000000</v>
      </c>
      <c r="O176" s="90">
        <v>0</v>
      </c>
      <c r="Q176" s="6">
        <f t="shared" si="40"/>
        <v>20.81</v>
      </c>
      <c r="R176" s="6">
        <f t="shared" si="41"/>
        <v>0</v>
      </c>
      <c r="S176" s="44">
        <f t="shared" si="42"/>
        <v>-10.377643000000001</v>
      </c>
      <c r="T176" s="44">
        <f t="shared" si="43"/>
        <v>-10.820316999999999</v>
      </c>
      <c r="U176" s="44">
        <f t="shared" si="44"/>
        <v>-11.42802</v>
      </c>
      <c r="V176" s="44">
        <f t="shared" si="45"/>
        <v>0</v>
      </c>
      <c r="W176" s="44">
        <f t="shared" si="46"/>
        <v>0</v>
      </c>
      <c r="X176" s="44">
        <f t="shared" si="47"/>
        <v>0</v>
      </c>
    </row>
    <row r="177" spans="2:24" x14ac:dyDescent="0.25">
      <c r="B177" s="90">
        <v>20480000000</v>
      </c>
      <c r="C177" s="90">
        <v>0</v>
      </c>
      <c r="E177" s="6">
        <f t="shared" si="32"/>
        <v>20.92</v>
      </c>
      <c r="F177" s="6">
        <f t="shared" si="33"/>
        <v>0</v>
      </c>
      <c r="G177" s="44">
        <f t="shared" si="34"/>
        <v>-8.7456473999999993</v>
      </c>
      <c r="H177" s="44">
        <f t="shared" si="35"/>
        <v>-9.2905455000000003</v>
      </c>
      <c r="I177" s="44">
        <f t="shared" si="36"/>
        <v>-10.108631000000001</v>
      </c>
      <c r="J177" s="44">
        <f t="shared" si="37"/>
        <v>0</v>
      </c>
      <c r="K177" s="44">
        <f t="shared" si="38"/>
        <v>0</v>
      </c>
      <c r="L177" s="44">
        <f t="shared" si="39"/>
        <v>0</v>
      </c>
      <c r="N177" s="90">
        <v>20480000000</v>
      </c>
      <c r="O177" s="90">
        <v>0</v>
      </c>
      <c r="Q177" s="6">
        <f t="shared" si="40"/>
        <v>20.92</v>
      </c>
      <c r="R177" s="6">
        <f t="shared" si="41"/>
        <v>0</v>
      </c>
      <c r="S177" s="44">
        <f t="shared" si="42"/>
        <v>-10.268781000000001</v>
      </c>
      <c r="T177" s="44">
        <f t="shared" si="43"/>
        <v>-10.703127</v>
      </c>
      <c r="U177" s="44">
        <f t="shared" si="44"/>
        <v>-11.334541</v>
      </c>
      <c r="V177" s="44">
        <f t="shared" si="45"/>
        <v>0</v>
      </c>
      <c r="W177" s="44">
        <f t="shared" si="46"/>
        <v>0</v>
      </c>
      <c r="X177" s="44">
        <f t="shared" si="47"/>
        <v>0</v>
      </c>
    </row>
    <row r="178" spans="2:24" x14ac:dyDescent="0.25">
      <c r="B178" s="90">
        <v>20590000000</v>
      </c>
      <c r="C178" s="90">
        <v>0</v>
      </c>
      <c r="E178" s="6">
        <f t="shared" si="32"/>
        <v>21.03</v>
      </c>
      <c r="F178" s="6">
        <f t="shared" si="33"/>
        <v>0</v>
      </c>
      <c r="G178" s="44">
        <f t="shared" si="34"/>
        <v>-8.8219384999999999</v>
      </c>
      <c r="H178" s="44">
        <f t="shared" si="35"/>
        <v>-9.3219194000000005</v>
      </c>
      <c r="I178" s="44">
        <f t="shared" si="36"/>
        <v>-10.03744</v>
      </c>
      <c r="J178" s="44">
        <f t="shared" si="37"/>
        <v>0</v>
      </c>
      <c r="K178" s="44">
        <f t="shared" si="38"/>
        <v>0</v>
      </c>
      <c r="L178" s="44">
        <f t="shared" si="39"/>
        <v>0</v>
      </c>
      <c r="N178" s="90">
        <v>20590000000</v>
      </c>
      <c r="O178" s="90">
        <v>0</v>
      </c>
      <c r="Q178" s="6">
        <f t="shared" si="40"/>
        <v>21.03</v>
      </c>
      <c r="R178" s="6">
        <f t="shared" si="41"/>
        <v>0</v>
      </c>
      <c r="S178" s="44">
        <f t="shared" si="42"/>
        <v>-10.167213</v>
      </c>
      <c r="T178" s="44">
        <f t="shared" si="43"/>
        <v>-10.551285</v>
      </c>
      <c r="U178" s="44">
        <f t="shared" si="44"/>
        <v>-11.089407</v>
      </c>
      <c r="V178" s="44">
        <f t="shared" si="45"/>
        <v>0</v>
      </c>
      <c r="W178" s="44">
        <f t="shared" si="46"/>
        <v>0</v>
      </c>
      <c r="X178" s="44">
        <f t="shared" si="47"/>
        <v>0</v>
      </c>
    </row>
    <row r="179" spans="2:24" x14ac:dyDescent="0.25">
      <c r="B179" s="90">
        <v>20700000000</v>
      </c>
      <c r="C179" s="90">
        <v>0</v>
      </c>
      <c r="E179" s="6">
        <f t="shared" si="32"/>
        <v>21.14</v>
      </c>
      <c r="F179" s="6">
        <f t="shared" si="33"/>
        <v>0</v>
      </c>
      <c r="G179" s="44">
        <f t="shared" si="34"/>
        <v>-8.8277674000000008</v>
      </c>
      <c r="H179" s="44">
        <f t="shared" si="35"/>
        <v>-9.3288163999999991</v>
      </c>
      <c r="I179" s="44">
        <f t="shared" si="36"/>
        <v>-10.028712000000001</v>
      </c>
      <c r="J179" s="44">
        <f t="shared" si="37"/>
        <v>0</v>
      </c>
      <c r="K179" s="44">
        <f t="shared" si="38"/>
        <v>0</v>
      </c>
      <c r="L179" s="44">
        <f t="shared" si="39"/>
        <v>0</v>
      </c>
      <c r="N179" s="90">
        <v>20700000000</v>
      </c>
      <c r="O179" s="90">
        <v>0</v>
      </c>
      <c r="Q179" s="6">
        <f t="shared" si="40"/>
        <v>21.14</v>
      </c>
      <c r="R179" s="6">
        <f t="shared" si="41"/>
        <v>0</v>
      </c>
      <c r="S179" s="44">
        <f t="shared" si="42"/>
        <v>-10.211031999999999</v>
      </c>
      <c r="T179" s="44">
        <f t="shared" si="43"/>
        <v>-10.594296</v>
      </c>
      <c r="U179" s="44">
        <f t="shared" si="44"/>
        <v>-11.258414999999999</v>
      </c>
      <c r="V179" s="44">
        <f t="shared" si="45"/>
        <v>0</v>
      </c>
      <c r="W179" s="44">
        <f t="shared" si="46"/>
        <v>0</v>
      </c>
      <c r="X179" s="44">
        <f t="shared" si="47"/>
        <v>0</v>
      </c>
    </row>
    <row r="180" spans="2:24" x14ac:dyDescent="0.25">
      <c r="B180" s="90">
        <v>20810000000</v>
      </c>
      <c r="C180" s="90">
        <v>0</v>
      </c>
      <c r="E180" s="6">
        <f t="shared" si="32"/>
        <v>21.25</v>
      </c>
      <c r="F180" s="6">
        <f t="shared" si="33"/>
        <v>0</v>
      </c>
      <c r="G180" s="44">
        <f t="shared" si="34"/>
        <v>-8.9467525000000006</v>
      </c>
      <c r="H180" s="44">
        <f t="shared" si="35"/>
        <v>-9.4589224000000005</v>
      </c>
      <c r="I180" s="44">
        <f t="shared" si="36"/>
        <v>-10.098974999999999</v>
      </c>
      <c r="J180" s="44">
        <f t="shared" si="37"/>
        <v>0</v>
      </c>
      <c r="K180" s="44">
        <f t="shared" si="38"/>
        <v>0</v>
      </c>
      <c r="L180" s="44">
        <f t="shared" si="39"/>
        <v>0</v>
      </c>
      <c r="N180" s="90">
        <v>20810000000</v>
      </c>
      <c r="O180" s="90">
        <v>0</v>
      </c>
      <c r="Q180" s="6">
        <f t="shared" si="40"/>
        <v>21.25</v>
      </c>
      <c r="R180" s="6">
        <f t="shared" si="41"/>
        <v>0</v>
      </c>
      <c r="S180" s="44">
        <f t="shared" si="42"/>
        <v>-10.157413</v>
      </c>
      <c r="T180" s="44">
        <f t="shared" si="43"/>
        <v>-10.536804</v>
      </c>
      <c r="U180" s="44">
        <f t="shared" si="44"/>
        <v>-11.088315</v>
      </c>
      <c r="V180" s="44">
        <f t="shared" si="45"/>
        <v>0</v>
      </c>
      <c r="W180" s="44">
        <f t="shared" si="46"/>
        <v>0</v>
      </c>
      <c r="X180" s="44">
        <f t="shared" si="47"/>
        <v>0</v>
      </c>
    </row>
    <row r="181" spans="2:24" x14ac:dyDescent="0.25">
      <c r="B181" s="90">
        <v>20920000000</v>
      </c>
      <c r="C181" s="90">
        <v>0</v>
      </c>
      <c r="E181" s="6">
        <f t="shared" si="32"/>
        <v>21.36</v>
      </c>
      <c r="F181" s="6">
        <f t="shared" si="33"/>
        <v>0</v>
      </c>
      <c r="G181" s="44">
        <f t="shared" si="34"/>
        <v>-9.0570067999999999</v>
      </c>
      <c r="H181" s="44">
        <f t="shared" si="35"/>
        <v>-9.5436648999999996</v>
      </c>
      <c r="I181" s="44">
        <f t="shared" si="36"/>
        <v>-10.135039000000001</v>
      </c>
      <c r="J181" s="44">
        <f t="shared" si="37"/>
        <v>0</v>
      </c>
      <c r="K181" s="44">
        <f t="shared" si="38"/>
        <v>0</v>
      </c>
      <c r="L181" s="44">
        <f t="shared" si="39"/>
        <v>0</v>
      </c>
      <c r="N181" s="90">
        <v>20920000000</v>
      </c>
      <c r="O181" s="90">
        <v>0</v>
      </c>
      <c r="Q181" s="6">
        <f t="shared" si="40"/>
        <v>21.36</v>
      </c>
      <c r="R181" s="6">
        <f t="shared" si="41"/>
        <v>0</v>
      </c>
      <c r="S181" s="44">
        <f t="shared" si="42"/>
        <v>-10.230972</v>
      </c>
      <c r="T181" s="44">
        <f t="shared" si="43"/>
        <v>-10.581557999999999</v>
      </c>
      <c r="U181" s="44">
        <f t="shared" si="44"/>
        <v>-11.138035</v>
      </c>
      <c r="V181" s="44">
        <f t="shared" si="45"/>
        <v>0</v>
      </c>
      <c r="W181" s="44">
        <f t="shared" si="46"/>
        <v>0</v>
      </c>
      <c r="X181" s="44">
        <f t="shared" si="47"/>
        <v>0</v>
      </c>
    </row>
    <row r="182" spans="2:24" x14ac:dyDescent="0.25">
      <c r="B182" s="90">
        <v>21030000000</v>
      </c>
      <c r="C182" s="90">
        <v>0</v>
      </c>
      <c r="E182" s="6">
        <f t="shared" si="32"/>
        <v>21.47</v>
      </c>
      <c r="F182" s="6">
        <f t="shared" si="33"/>
        <v>0</v>
      </c>
      <c r="G182" s="44">
        <f t="shared" si="34"/>
        <v>-9.1950187999999997</v>
      </c>
      <c r="H182" s="44">
        <f t="shared" si="35"/>
        <v>-9.6907262999999997</v>
      </c>
      <c r="I182" s="44">
        <f t="shared" si="36"/>
        <v>-10.270559</v>
      </c>
      <c r="J182" s="44">
        <f t="shared" si="37"/>
        <v>0</v>
      </c>
      <c r="K182" s="44">
        <f t="shared" si="38"/>
        <v>0</v>
      </c>
      <c r="L182" s="44">
        <f t="shared" si="39"/>
        <v>0</v>
      </c>
      <c r="N182" s="90">
        <v>21030000000</v>
      </c>
      <c r="O182" s="90">
        <v>0</v>
      </c>
      <c r="Q182" s="6">
        <f t="shared" si="40"/>
        <v>21.47</v>
      </c>
      <c r="R182" s="6">
        <f t="shared" si="41"/>
        <v>0</v>
      </c>
      <c r="S182" s="44">
        <f t="shared" si="42"/>
        <v>-10.317449</v>
      </c>
      <c r="T182" s="44">
        <f t="shared" si="43"/>
        <v>-10.643321</v>
      </c>
      <c r="U182" s="44">
        <f t="shared" si="44"/>
        <v>-11.225967000000001</v>
      </c>
      <c r="V182" s="44">
        <f t="shared" si="45"/>
        <v>0</v>
      </c>
      <c r="W182" s="44">
        <f t="shared" si="46"/>
        <v>0</v>
      </c>
      <c r="X182" s="44">
        <f t="shared" si="47"/>
        <v>0</v>
      </c>
    </row>
    <row r="183" spans="2:24" x14ac:dyDescent="0.25">
      <c r="B183" s="90">
        <v>21140000000</v>
      </c>
      <c r="C183" s="90">
        <v>0</v>
      </c>
      <c r="E183" s="6">
        <f t="shared" si="32"/>
        <v>21.58</v>
      </c>
      <c r="F183" s="6">
        <f t="shared" si="33"/>
        <v>0</v>
      </c>
      <c r="G183" s="44">
        <f t="shared" si="34"/>
        <v>-9.2836379999999998</v>
      </c>
      <c r="H183" s="44">
        <f t="shared" si="35"/>
        <v>-9.7687291999999992</v>
      </c>
      <c r="I183" s="44">
        <f t="shared" si="36"/>
        <v>-10.330895</v>
      </c>
      <c r="J183" s="44">
        <f t="shared" si="37"/>
        <v>0</v>
      </c>
      <c r="K183" s="44">
        <f t="shared" si="38"/>
        <v>0</v>
      </c>
      <c r="L183" s="44">
        <f t="shared" si="39"/>
        <v>0</v>
      </c>
      <c r="N183" s="90">
        <v>21140000000</v>
      </c>
      <c r="O183" s="90">
        <v>0</v>
      </c>
      <c r="Q183" s="6">
        <f t="shared" si="40"/>
        <v>21.58</v>
      </c>
      <c r="R183" s="6">
        <f t="shared" si="41"/>
        <v>0</v>
      </c>
      <c r="S183" s="44">
        <f t="shared" si="42"/>
        <v>-10.319184</v>
      </c>
      <c r="T183" s="44">
        <f t="shared" si="43"/>
        <v>-10.678516</v>
      </c>
      <c r="U183" s="44">
        <f t="shared" si="44"/>
        <v>-11.299773</v>
      </c>
      <c r="V183" s="44">
        <f t="shared" si="45"/>
        <v>0</v>
      </c>
      <c r="W183" s="44">
        <f t="shared" si="46"/>
        <v>0</v>
      </c>
      <c r="X183" s="44">
        <f t="shared" si="47"/>
        <v>0</v>
      </c>
    </row>
    <row r="184" spans="2:24" x14ac:dyDescent="0.25">
      <c r="B184" s="90">
        <v>21250000000</v>
      </c>
      <c r="C184" s="90">
        <v>0</v>
      </c>
      <c r="E184" s="6">
        <f t="shared" si="32"/>
        <v>21.69</v>
      </c>
      <c r="F184" s="6">
        <f t="shared" si="33"/>
        <v>0</v>
      </c>
      <c r="G184" s="44">
        <f t="shared" si="34"/>
        <v>-9.2657393999999993</v>
      </c>
      <c r="H184" s="44">
        <f t="shared" si="35"/>
        <v>-9.7162409000000007</v>
      </c>
      <c r="I184" s="44">
        <f t="shared" si="36"/>
        <v>-10.198024</v>
      </c>
      <c r="J184" s="44">
        <f t="shared" si="37"/>
        <v>0</v>
      </c>
      <c r="K184" s="44">
        <f t="shared" si="38"/>
        <v>0</v>
      </c>
      <c r="L184" s="44">
        <f t="shared" si="39"/>
        <v>0</v>
      </c>
      <c r="N184" s="90">
        <v>21250000000</v>
      </c>
      <c r="O184" s="90">
        <v>0</v>
      </c>
      <c r="Q184" s="6">
        <f t="shared" si="40"/>
        <v>21.69</v>
      </c>
      <c r="R184" s="6">
        <f t="shared" si="41"/>
        <v>0</v>
      </c>
      <c r="S184" s="44">
        <f t="shared" si="42"/>
        <v>-10.232771</v>
      </c>
      <c r="T184" s="44">
        <f t="shared" si="43"/>
        <v>-10.555802</v>
      </c>
      <c r="U184" s="44">
        <f t="shared" si="44"/>
        <v>-11.04669</v>
      </c>
      <c r="V184" s="44">
        <f t="shared" si="45"/>
        <v>0</v>
      </c>
      <c r="W184" s="44">
        <f t="shared" si="46"/>
        <v>0</v>
      </c>
      <c r="X184" s="44">
        <f t="shared" si="47"/>
        <v>0</v>
      </c>
    </row>
    <row r="185" spans="2:24" x14ac:dyDescent="0.25">
      <c r="B185" s="90">
        <v>21360000000</v>
      </c>
      <c r="C185" s="90">
        <v>0</v>
      </c>
      <c r="E185" s="6">
        <f t="shared" si="32"/>
        <v>21.8</v>
      </c>
      <c r="F185" s="6">
        <f t="shared" si="33"/>
        <v>0</v>
      </c>
      <c r="G185" s="44">
        <f t="shared" si="34"/>
        <v>-9.3062143000000006</v>
      </c>
      <c r="H185" s="44">
        <f t="shared" si="35"/>
        <v>-9.7553616000000005</v>
      </c>
      <c r="I185" s="44">
        <f t="shared" si="36"/>
        <v>-10.263477999999999</v>
      </c>
      <c r="J185" s="44">
        <f t="shared" si="37"/>
        <v>0</v>
      </c>
      <c r="K185" s="44">
        <f t="shared" si="38"/>
        <v>0</v>
      </c>
      <c r="L185" s="44">
        <f t="shared" si="39"/>
        <v>0</v>
      </c>
      <c r="N185" s="90">
        <v>21360000000</v>
      </c>
      <c r="O185" s="90">
        <v>0</v>
      </c>
      <c r="Q185" s="6">
        <f t="shared" si="40"/>
        <v>21.8</v>
      </c>
      <c r="R185" s="6">
        <f t="shared" si="41"/>
        <v>0</v>
      </c>
      <c r="S185" s="44">
        <f t="shared" si="42"/>
        <v>-10.395842</v>
      </c>
      <c r="T185" s="44">
        <f t="shared" si="43"/>
        <v>-10.733276</v>
      </c>
      <c r="U185" s="44">
        <f t="shared" si="44"/>
        <v>-11.392865</v>
      </c>
      <c r="V185" s="44">
        <f t="shared" si="45"/>
        <v>0</v>
      </c>
      <c r="W185" s="44">
        <f t="shared" si="46"/>
        <v>0</v>
      </c>
      <c r="X185" s="44">
        <f t="shared" si="47"/>
        <v>0</v>
      </c>
    </row>
    <row r="186" spans="2:24" x14ac:dyDescent="0.25">
      <c r="B186" s="90">
        <v>21470000000</v>
      </c>
      <c r="C186" s="90">
        <v>0</v>
      </c>
      <c r="E186" s="6">
        <f t="shared" si="32"/>
        <v>21.91</v>
      </c>
      <c r="F186" s="6">
        <f t="shared" si="33"/>
        <v>0</v>
      </c>
      <c r="G186" s="44">
        <f t="shared" si="34"/>
        <v>-9.3709602000000007</v>
      </c>
      <c r="H186" s="44">
        <f t="shared" si="35"/>
        <v>-9.7737388999999997</v>
      </c>
      <c r="I186" s="44">
        <f t="shared" si="36"/>
        <v>-10.259276</v>
      </c>
      <c r="J186" s="44">
        <f t="shared" si="37"/>
        <v>0</v>
      </c>
      <c r="K186" s="44">
        <f t="shared" si="38"/>
        <v>0</v>
      </c>
      <c r="L186" s="44">
        <f t="shared" si="39"/>
        <v>0</v>
      </c>
      <c r="N186" s="90">
        <v>21470000000</v>
      </c>
      <c r="O186" s="90">
        <v>0</v>
      </c>
      <c r="Q186" s="6">
        <f t="shared" si="40"/>
        <v>21.91</v>
      </c>
      <c r="R186" s="6">
        <f t="shared" si="41"/>
        <v>0</v>
      </c>
      <c r="S186" s="44">
        <f t="shared" si="42"/>
        <v>-10.356703</v>
      </c>
      <c r="T186" s="44">
        <f t="shared" si="43"/>
        <v>-10.657071999999999</v>
      </c>
      <c r="U186" s="44">
        <f t="shared" si="44"/>
        <v>-11.163887000000001</v>
      </c>
      <c r="V186" s="44">
        <f t="shared" si="45"/>
        <v>0</v>
      </c>
      <c r="W186" s="44">
        <f t="shared" si="46"/>
        <v>0</v>
      </c>
      <c r="X186" s="44">
        <f t="shared" si="47"/>
        <v>0</v>
      </c>
    </row>
    <row r="187" spans="2:24" x14ac:dyDescent="0.25">
      <c r="B187" s="90">
        <v>21580000000</v>
      </c>
      <c r="C187" s="90">
        <v>0</v>
      </c>
      <c r="E187" s="6">
        <f t="shared" si="32"/>
        <v>22.02</v>
      </c>
      <c r="F187" s="6">
        <f t="shared" si="33"/>
        <v>0</v>
      </c>
      <c r="G187" s="44">
        <f t="shared" si="34"/>
        <v>-9.4428873000000006</v>
      </c>
      <c r="H187" s="44">
        <f t="shared" si="35"/>
        <v>-9.8604096999999999</v>
      </c>
      <c r="I187" s="44">
        <f t="shared" si="36"/>
        <v>-10.374734</v>
      </c>
      <c r="J187" s="44">
        <f t="shared" si="37"/>
        <v>0</v>
      </c>
      <c r="K187" s="44">
        <f t="shared" si="38"/>
        <v>0</v>
      </c>
      <c r="L187" s="44">
        <f t="shared" si="39"/>
        <v>0</v>
      </c>
      <c r="N187" s="90">
        <v>21580000000</v>
      </c>
      <c r="O187" s="90">
        <v>0</v>
      </c>
      <c r="Q187" s="6">
        <f t="shared" si="40"/>
        <v>22.02</v>
      </c>
      <c r="R187" s="6">
        <f t="shared" si="41"/>
        <v>0</v>
      </c>
      <c r="S187" s="44">
        <f t="shared" si="42"/>
        <v>-10.470708</v>
      </c>
      <c r="T187" s="44">
        <f t="shared" si="43"/>
        <v>-10.786396</v>
      </c>
      <c r="U187" s="44">
        <f t="shared" si="44"/>
        <v>-11.422610000000001</v>
      </c>
      <c r="V187" s="44">
        <f t="shared" si="45"/>
        <v>0</v>
      </c>
      <c r="W187" s="44">
        <f t="shared" si="46"/>
        <v>0</v>
      </c>
      <c r="X187" s="44">
        <f t="shared" si="47"/>
        <v>0</v>
      </c>
    </row>
    <row r="188" spans="2:24" x14ac:dyDescent="0.25">
      <c r="B188" s="90">
        <v>21690000000</v>
      </c>
      <c r="C188" s="90">
        <v>0</v>
      </c>
      <c r="E188" s="6">
        <f t="shared" si="32"/>
        <v>22.13</v>
      </c>
      <c r="F188" s="6">
        <f t="shared" si="33"/>
        <v>0</v>
      </c>
      <c r="G188" s="44">
        <f t="shared" si="34"/>
        <v>-9.5046520000000001</v>
      </c>
      <c r="H188" s="44">
        <f t="shared" si="35"/>
        <v>-9.8887415000000001</v>
      </c>
      <c r="I188" s="44">
        <f t="shared" si="36"/>
        <v>-10.36802</v>
      </c>
      <c r="J188" s="44">
        <f t="shared" si="37"/>
        <v>0</v>
      </c>
      <c r="K188" s="44">
        <f t="shared" si="38"/>
        <v>0</v>
      </c>
      <c r="L188" s="44">
        <f t="shared" si="39"/>
        <v>0</v>
      </c>
      <c r="N188" s="90">
        <v>21690000000</v>
      </c>
      <c r="O188" s="90">
        <v>0</v>
      </c>
      <c r="Q188" s="6">
        <f t="shared" si="40"/>
        <v>22.13</v>
      </c>
      <c r="R188" s="6">
        <f t="shared" si="41"/>
        <v>0</v>
      </c>
      <c r="S188" s="44">
        <f t="shared" si="42"/>
        <v>-10.473008</v>
      </c>
      <c r="T188" s="44">
        <f t="shared" si="43"/>
        <v>-10.744941000000001</v>
      </c>
      <c r="U188" s="44">
        <f t="shared" si="44"/>
        <v>-11.22298</v>
      </c>
      <c r="V188" s="44">
        <f t="shared" si="45"/>
        <v>0</v>
      </c>
      <c r="W188" s="44">
        <f t="shared" si="46"/>
        <v>0</v>
      </c>
      <c r="X188" s="44">
        <f t="shared" si="47"/>
        <v>0</v>
      </c>
    </row>
    <row r="189" spans="2:24" x14ac:dyDescent="0.25">
      <c r="B189" s="90">
        <v>21800000000</v>
      </c>
      <c r="C189" s="90">
        <v>0</v>
      </c>
      <c r="E189" s="6">
        <f t="shared" si="32"/>
        <v>22.24</v>
      </c>
      <c r="F189" s="6">
        <f t="shared" si="33"/>
        <v>0</v>
      </c>
      <c r="G189" s="44">
        <f t="shared" si="34"/>
        <v>-9.5663079999999994</v>
      </c>
      <c r="H189" s="44">
        <f t="shared" si="35"/>
        <v>-9.9593191000000001</v>
      </c>
      <c r="I189" s="44">
        <f t="shared" si="36"/>
        <v>-10.507508</v>
      </c>
      <c r="J189" s="44">
        <f t="shared" si="37"/>
        <v>0</v>
      </c>
      <c r="K189" s="44">
        <f t="shared" si="38"/>
        <v>0</v>
      </c>
      <c r="L189" s="44">
        <f t="shared" si="39"/>
        <v>0</v>
      </c>
      <c r="N189" s="90">
        <v>21800000000</v>
      </c>
      <c r="O189" s="90">
        <v>0</v>
      </c>
      <c r="Q189" s="6">
        <f t="shared" si="40"/>
        <v>22.24</v>
      </c>
      <c r="R189" s="6">
        <f t="shared" si="41"/>
        <v>0</v>
      </c>
      <c r="S189" s="44">
        <f t="shared" si="42"/>
        <v>-10.685967</v>
      </c>
      <c r="T189" s="44">
        <f t="shared" si="43"/>
        <v>-11.063817999999999</v>
      </c>
      <c r="U189" s="44">
        <f t="shared" si="44"/>
        <v>-12.123094</v>
      </c>
      <c r="V189" s="44">
        <f t="shared" si="45"/>
        <v>0</v>
      </c>
      <c r="W189" s="44">
        <f t="shared" si="46"/>
        <v>0</v>
      </c>
      <c r="X189" s="44">
        <f t="shared" si="47"/>
        <v>0</v>
      </c>
    </row>
    <row r="190" spans="2:24" x14ac:dyDescent="0.25">
      <c r="B190" s="90">
        <v>21910000000</v>
      </c>
      <c r="C190" s="90">
        <v>0</v>
      </c>
      <c r="E190" s="6">
        <f t="shared" si="32"/>
        <v>22.35</v>
      </c>
      <c r="F190" s="6">
        <f t="shared" si="33"/>
        <v>0</v>
      </c>
      <c r="G190" s="44">
        <f t="shared" si="34"/>
        <v>-9.6368598999999993</v>
      </c>
      <c r="H190" s="44">
        <f t="shared" si="35"/>
        <v>-9.9798594000000005</v>
      </c>
      <c r="I190" s="44">
        <f t="shared" si="36"/>
        <v>-10.513353</v>
      </c>
      <c r="J190" s="44">
        <f t="shared" si="37"/>
        <v>0</v>
      </c>
      <c r="K190" s="44">
        <f t="shared" si="38"/>
        <v>0</v>
      </c>
      <c r="L190" s="44">
        <f t="shared" si="39"/>
        <v>0</v>
      </c>
      <c r="N190" s="90">
        <v>21910000000</v>
      </c>
      <c r="O190" s="90">
        <v>0</v>
      </c>
      <c r="Q190" s="6">
        <f t="shared" si="40"/>
        <v>22.35</v>
      </c>
      <c r="R190" s="6">
        <f t="shared" si="41"/>
        <v>0</v>
      </c>
      <c r="S190" s="44">
        <f t="shared" si="42"/>
        <v>-10.606256</v>
      </c>
      <c r="T190" s="44">
        <f t="shared" si="43"/>
        <v>-10.880319999999999</v>
      </c>
      <c r="U190" s="44">
        <f t="shared" si="44"/>
        <v>-11.397467000000001</v>
      </c>
      <c r="V190" s="44">
        <f t="shared" si="45"/>
        <v>0</v>
      </c>
      <c r="W190" s="44">
        <f t="shared" si="46"/>
        <v>0</v>
      </c>
      <c r="X190" s="44">
        <f t="shared" si="47"/>
        <v>0</v>
      </c>
    </row>
    <row r="191" spans="2:24" x14ac:dyDescent="0.25">
      <c r="B191" s="90">
        <v>22020000000</v>
      </c>
      <c r="C191" s="90">
        <v>0</v>
      </c>
      <c r="E191" s="6">
        <f t="shared" si="32"/>
        <v>22.46</v>
      </c>
      <c r="F191" s="6">
        <f t="shared" si="33"/>
        <v>0</v>
      </c>
      <c r="G191" s="44">
        <f t="shared" si="34"/>
        <v>-9.6470050999999994</v>
      </c>
      <c r="H191" s="44">
        <f t="shared" si="35"/>
        <v>-9.9970312000000003</v>
      </c>
      <c r="I191" s="44">
        <f t="shared" si="36"/>
        <v>-10.550022</v>
      </c>
      <c r="J191" s="44">
        <f t="shared" si="37"/>
        <v>0</v>
      </c>
      <c r="K191" s="44">
        <f t="shared" si="38"/>
        <v>0</v>
      </c>
      <c r="L191" s="44">
        <f t="shared" si="39"/>
        <v>0</v>
      </c>
      <c r="N191" s="90">
        <v>22020000000</v>
      </c>
      <c r="O191" s="90">
        <v>0</v>
      </c>
      <c r="Q191" s="6">
        <f t="shared" si="40"/>
        <v>22.46</v>
      </c>
      <c r="R191" s="6">
        <f t="shared" si="41"/>
        <v>0</v>
      </c>
      <c r="S191" s="44">
        <f t="shared" si="42"/>
        <v>-10.808505</v>
      </c>
      <c r="T191" s="44">
        <f t="shared" si="43"/>
        <v>-11.132873</v>
      </c>
      <c r="U191" s="44">
        <f t="shared" si="44"/>
        <v>-11.874959</v>
      </c>
      <c r="V191" s="44">
        <f t="shared" si="45"/>
        <v>0</v>
      </c>
      <c r="W191" s="44">
        <f t="shared" si="46"/>
        <v>0</v>
      </c>
      <c r="X191" s="44">
        <f t="shared" si="47"/>
        <v>0</v>
      </c>
    </row>
    <row r="192" spans="2:24" x14ac:dyDescent="0.25">
      <c r="B192" s="90">
        <v>22130000000</v>
      </c>
      <c r="C192" s="90">
        <v>0</v>
      </c>
      <c r="E192" s="6">
        <f t="shared" si="32"/>
        <v>22.57</v>
      </c>
      <c r="F192" s="6">
        <f t="shared" si="33"/>
        <v>0</v>
      </c>
      <c r="G192" s="44">
        <f t="shared" si="34"/>
        <v>-9.7410803000000001</v>
      </c>
      <c r="H192" s="44">
        <f t="shared" si="35"/>
        <v>-10.048187</v>
      </c>
      <c r="I192" s="44">
        <f t="shared" si="36"/>
        <v>-10.631900999999999</v>
      </c>
      <c r="J192" s="44">
        <f t="shared" si="37"/>
        <v>0</v>
      </c>
      <c r="K192" s="44">
        <f t="shared" si="38"/>
        <v>0</v>
      </c>
      <c r="L192" s="44">
        <f t="shared" si="39"/>
        <v>0</v>
      </c>
      <c r="N192" s="90">
        <v>22130000000</v>
      </c>
      <c r="O192" s="90">
        <v>0</v>
      </c>
      <c r="Q192" s="6">
        <f t="shared" si="40"/>
        <v>22.57</v>
      </c>
      <c r="R192" s="6">
        <f t="shared" si="41"/>
        <v>0</v>
      </c>
      <c r="S192" s="44">
        <f t="shared" si="42"/>
        <v>-10.842287000000001</v>
      </c>
      <c r="T192" s="44">
        <f t="shared" si="43"/>
        <v>-11.143743000000001</v>
      </c>
      <c r="U192" s="44">
        <f t="shared" si="44"/>
        <v>-11.712308</v>
      </c>
      <c r="V192" s="44">
        <f t="shared" si="45"/>
        <v>0</v>
      </c>
      <c r="W192" s="44">
        <f t="shared" si="46"/>
        <v>0</v>
      </c>
      <c r="X192" s="44">
        <f t="shared" si="47"/>
        <v>0</v>
      </c>
    </row>
    <row r="193" spans="2:24" x14ac:dyDescent="0.25">
      <c r="B193" s="90">
        <v>22240000000</v>
      </c>
      <c r="C193" s="90">
        <v>0</v>
      </c>
      <c r="E193" s="6">
        <f t="shared" si="32"/>
        <v>22.68</v>
      </c>
      <c r="F193" s="6">
        <f t="shared" si="33"/>
        <v>0</v>
      </c>
      <c r="G193" s="44">
        <f t="shared" si="34"/>
        <v>-9.7340803000000005</v>
      </c>
      <c r="H193" s="44">
        <f t="shared" si="35"/>
        <v>-10.069075</v>
      </c>
      <c r="I193" s="44">
        <f t="shared" si="36"/>
        <v>-10.733302</v>
      </c>
      <c r="J193" s="44">
        <f t="shared" si="37"/>
        <v>0</v>
      </c>
      <c r="K193" s="44">
        <f t="shared" si="38"/>
        <v>0</v>
      </c>
      <c r="L193" s="44">
        <f t="shared" si="39"/>
        <v>0</v>
      </c>
      <c r="N193" s="90">
        <v>22240000000</v>
      </c>
      <c r="O193" s="90">
        <v>0</v>
      </c>
      <c r="Q193" s="6">
        <f t="shared" si="40"/>
        <v>22.68</v>
      </c>
      <c r="R193" s="6">
        <f t="shared" si="41"/>
        <v>0</v>
      </c>
      <c r="S193" s="44">
        <f t="shared" si="42"/>
        <v>-11.014341999999999</v>
      </c>
      <c r="T193" s="44">
        <f t="shared" si="43"/>
        <v>-11.333779</v>
      </c>
      <c r="U193" s="44">
        <f t="shared" si="44"/>
        <v>-12.193766</v>
      </c>
      <c r="V193" s="44">
        <f t="shared" si="45"/>
        <v>0</v>
      </c>
      <c r="W193" s="44">
        <f t="shared" si="46"/>
        <v>0</v>
      </c>
      <c r="X193" s="44">
        <f t="shared" si="47"/>
        <v>0</v>
      </c>
    </row>
    <row r="194" spans="2:24" x14ac:dyDescent="0.25">
      <c r="B194" s="90">
        <v>22350000000</v>
      </c>
      <c r="C194" s="90">
        <v>0</v>
      </c>
      <c r="E194" s="6">
        <f t="shared" si="32"/>
        <v>22.79</v>
      </c>
      <c r="F194" s="6">
        <f t="shared" si="33"/>
        <v>0</v>
      </c>
      <c r="G194" s="44">
        <f t="shared" si="34"/>
        <v>-9.7770156999999998</v>
      </c>
      <c r="H194" s="44">
        <f t="shared" si="35"/>
        <v>-10.092179</v>
      </c>
      <c r="I194" s="44">
        <f t="shared" si="36"/>
        <v>-10.850517</v>
      </c>
      <c r="J194" s="44">
        <f t="shared" si="37"/>
        <v>0</v>
      </c>
      <c r="K194" s="44">
        <f t="shared" si="38"/>
        <v>0</v>
      </c>
      <c r="L194" s="44">
        <f t="shared" si="39"/>
        <v>0</v>
      </c>
      <c r="N194" s="90">
        <v>22350000000</v>
      </c>
      <c r="O194" s="90">
        <v>0</v>
      </c>
      <c r="Q194" s="6">
        <f t="shared" si="40"/>
        <v>22.79</v>
      </c>
      <c r="R194" s="6">
        <f t="shared" si="41"/>
        <v>0</v>
      </c>
      <c r="S194" s="44">
        <f t="shared" si="42"/>
        <v>-11.081035999999999</v>
      </c>
      <c r="T194" s="44">
        <f t="shared" si="43"/>
        <v>-11.35679</v>
      </c>
      <c r="U194" s="44">
        <f t="shared" si="44"/>
        <v>-11.966231000000001</v>
      </c>
      <c r="V194" s="44">
        <f t="shared" si="45"/>
        <v>0</v>
      </c>
      <c r="W194" s="44">
        <f t="shared" si="46"/>
        <v>0</v>
      </c>
      <c r="X194" s="44">
        <f t="shared" si="47"/>
        <v>0</v>
      </c>
    </row>
    <row r="195" spans="2:24" x14ac:dyDescent="0.25">
      <c r="B195" s="90">
        <v>22460000000</v>
      </c>
      <c r="C195" s="90">
        <v>0</v>
      </c>
      <c r="E195" s="6">
        <f t="shared" si="32"/>
        <v>22.9</v>
      </c>
      <c r="F195" s="6">
        <f t="shared" si="33"/>
        <v>0</v>
      </c>
      <c r="G195" s="44">
        <f t="shared" si="34"/>
        <v>-9.7780103999999994</v>
      </c>
      <c r="H195" s="44">
        <f t="shared" si="35"/>
        <v>-10.077603999999999</v>
      </c>
      <c r="I195" s="44">
        <f t="shared" si="36"/>
        <v>-10.947480000000001</v>
      </c>
      <c r="J195" s="44">
        <f t="shared" si="37"/>
        <v>0</v>
      </c>
      <c r="K195" s="44">
        <f t="shared" si="38"/>
        <v>0</v>
      </c>
      <c r="L195" s="44">
        <f t="shared" si="39"/>
        <v>0</v>
      </c>
      <c r="N195" s="90">
        <v>22460000000</v>
      </c>
      <c r="O195" s="90">
        <v>0</v>
      </c>
      <c r="Q195" s="6">
        <f t="shared" si="40"/>
        <v>22.9</v>
      </c>
      <c r="R195" s="6">
        <f t="shared" si="41"/>
        <v>0</v>
      </c>
      <c r="S195" s="44">
        <f t="shared" si="42"/>
        <v>-11.266987</v>
      </c>
      <c r="T195" s="44">
        <f t="shared" si="43"/>
        <v>-11.543718</v>
      </c>
      <c r="U195" s="44">
        <f t="shared" si="44"/>
        <v>-12.165889999999999</v>
      </c>
      <c r="V195" s="44">
        <f t="shared" si="45"/>
        <v>0</v>
      </c>
      <c r="W195" s="44">
        <f t="shared" si="46"/>
        <v>0</v>
      </c>
      <c r="X195" s="44">
        <f t="shared" si="47"/>
        <v>0</v>
      </c>
    </row>
    <row r="196" spans="2:24" x14ac:dyDescent="0.25">
      <c r="B196" s="90">
        <v>22570000000</v>
      </c>
      <c r="C196" s="90">
        <v>0</v>
      </c>
      <c r="E196" s="6">
        <f t="shared" si="32"/>
        <v>23.01</v>
      </c>
      <c r="F196" s="6">
        <f t="shared" si="33"/>
        <v>0</v>
      </c>
      <c r="G196" s="44">
        <f t="shared" si="34"/>
        <v>-9.8965054000000006</v>
      </c>
      <c r="H196" s="44">
        <f t="shared" si="35"/>
        <v>-10.208897</v>
      </c>
      <c r="I196" s="44">
        <f t="shared" si="36"/>
        <v>-11.337377999999999</v>
      </c>
      <c r="J196" s="44">
        <f t="shared" si="37"/>
        <v>0</v>
      </c>
      <c r="K196" s="44">
        <f t="shared" si="38"/>
        <v>0</v>
      </c>
      <c r="L196" s="44">
        <f t="shared" si="39"/>
        <v>0</v>
      </c>
      <c r="N196" s="90">
        <v>22570000000</v>
      </c>
      <c r="O196" s="90">
        <v>0</v>
      </c>
      <c r="Q196" s="6">
        <f t="shared" si="40"/>
        <v>23.01</v>
      </c>
      <c r="R196" s="6">
        <f t="shared" si="41"/>
        <v>0</v>
      </c>
      <c r="S196" s="44">
        <f t="shared" si="42"/>
        <v>-11.530018</v>
      </c>
      <c r="T196" s="44">
        <f t="shared" si="43"/>
        <v>-11.809196999999999</v>
      </c>
      <c r="U196" s="44">
        <f t="shared" si="44"/>
        <v>-12.484273</v>
      </c>
      <c r="V196" s="44">
        <f t="shared" si="45"/>
        <v>0</v>
      </c>
      <c r="W196" s="44">
        <f t="shared" si="46"/>
        <v>0</v>
      </c>
      <c r="X196" s="44">
        <f t="shared" si="47"/>
        <v>0</v>
      </c>
    </row>
    <row r="197" spans="2:24" x14ac:dyDescent="0.25">
      <c r="B197" s="90">
        <v>22680000000</v>
      </c>
      <c r="C197" s="90">
        <v>0</v>
      </c>
      <c r="E197" s="6">
        <f t="shared" ref="E197:E205" si="48">B201/1000000000</f>
        <v>23.12</v>
      </c>
      <c r="F197" s="6">
        <f t="shared" ref="F197:F205" si="49">C201</f>
        <v>0</v>
      </c>
      <c r="G197" s="44">
        <f t="shared" ref="G197:G205" si="50">C407</f>
        <v>-9.8897847999999993</v>
      </c>
      <c r="H197" s="44">
        <f t="shared" ref="H197:H205" si="51">C613</f>
        <v>-10.182933</v>
      </c>
      <c r="I197" s="44">
        <f t="shared" ref="I197:I205" si="52">C819</f>
        <v>-11.547688000000001</v>
      </c>
      <c r="J197" s="44">
        <f t="shared" ref="J197:J205" si="53">C1025</f>
        <v>0</v>
      </c>
      <c r="K197" s="44">
        <f t="shared" ref="K197:K205" si="54">C1231</f>
        <v>0</v>
      </c>
      <c r="L197" s="44">
        <f t="shared" si="39"/>
        <v>0</v>
      </c>
      <c r="N197" s="90">
        <v>22680000000</v>
      </c>
      <c r="O197" s="90">
        <v>0</v>
      </c>
      <c r="Q197" s="6">
        <f t="shared" si="40"/>
        <v>23.12</v>
      </c>
      <c r="R197" s="6">
        <f t="shared" si="41"/>
        <v>0</v>
      </c>
      <c r="S197" s="44">
        <f t="shared" si="42"/>
        <v>-11.63968</v>
      </c>
      <c r="T197" s="44">
        <f t="shared" si="43"/>
        <v>-11.923228999999999</v>
      </c>
      <c r="U197" s="44">
        <f t="shared" si="44"/>
        <v>-12.597918999999999</v>
      </c>
      <c r="V197" s="44">
        <f t="shared" si="45"/>
        <v>0</v>
      </c>
      <c r="W197" s="44">
        <f t="shared" si="46"/>
        <v>0</v>
      </c>
      <c r="X197" s="44">
        <f t="shared" si="47"/>
        <v>0</v>
      </c>
    </row>
    <row r="198" spans="2:24" x14ac:dyDescent="0.25">
      <c r="B198" s="90">
        <v>22790000000</v>
      </c>
      <c r="C198" s="90">
        <v>0</v>
      </c>
      <c r="E198" s="6">
        <f t="shared" si="48"/>
        <v>23.23</v>
      </c>
      <c r="F198" s="6">
        <f t="shared" si="49"/>
        <v>0</v>
      </c>
      <c r="G198" s="44">
        <f t="shared" si="50"/>
        <v>-9.9084863999999993</v>
      </c>
      <c r="H198" s="44">
        <f t="shared" si="51"/>
        <v>-10.220337000000001</v>
      </c>
      <c r="I198" s="44">
        <f t="shared" si="52"/>
        <v>-12.197986999999999</v>
      </c>
      <c r="J198" s="44">
        <f t="shared" si="53"/>
        <v>0</v>
      </c>
      <c r="K198" s="44">
        <f t="shared" si="54"/>
        <v>0</v>
      </c>
      <c r="L198" s="44">
        <f t="shared" ref="L198:L205" si="55">C1438</f>
        <v>0</v>
      </c>
      <c r="N198" s="90">
        <v>22790000000</v>
      </c>
      <c r="O198" s="90">
        <v>0</v>
      </c>
      <c r="Q198" s="6">
        <f t="shared" ref="Q198:Q205" si="56">N202/1000000000</f>
        <v>23.23</v>
      </c>
      <c r="R198" s="6">
        <f t="shared" ref="R198:R205" si="57">O202</f>
        <v>0</v>
      </c>
      <c r="S198" s="44">
        <f t="shared" ref="S198:S205" si="58">O408</f>
        <v>-11.84524</v>
      </c>
      <c r="T198" s="44">
        <f t="shared" ref="T198:T205" si="59">O614</f>
        <v>-12.103339999999999</v>
      </c>
      <c r="U198" s="44">
        <f t="shared" ref="U198:U205" si="60">O820</f>
        <v>-12.683546</v>
      </c>
      <c r="V198" s="44">
        <f t="shared" ref="V198:V205" si="61">O1026</f>
        <v>0</v>
      </c>
      <c r="W198" s="44">
        <f t="shared" ref="W198:W205" si="62">O1232</f>
        <v>0</v>
      </c>
      <c r="X198" s="44">
        <f t="shared" ref="X198:X205" si="63">O1438</f>
        <v>0</v>
      </c>
    </row>
    <row r="199" spans="2:24" x14ac:dyDescent="0.25">
      <c r="B199" s="90">
        <v>22900000000</v>
      </c>
      <c r="C199" s="90">
        <v>0</v>
      </c>
      <c r="E199" s="6">
        <f t="shared" si="48"/>
        <v>23.34</v>
      </c>
      <c r="F199" s="6">
        <f t="shared" si="49"/>
        <v>0</v>
      </c>
      <c r="G199" s="44">
        <f t="shared" si="50"/>
        <v>-9.9529885999999994</v>
      </c>
      <c r="H199" s="44">
        <f t="shared" si="51"/>
        <v>-10.308408999999999</v>
      </c>
      <c r="I199" s="44">
        <f t="shared" si="52"/>
        <v>-12.813438</v>
      </c>
      <c r="J199" s="44">
        <f t="shared" si="53"/>
        <v>0</v>
      </c>
      <c r="K199" s="44">
        <f t="shared" si="54"/>
        <v>0</v>
      </c>
      <c r="L199" s="44">
        <f t="shared" si="55"/>
        <v>0</v>
      </c>
      <c r="N199" s="90">
        <v>22900000000</v>
      </c>
      <c r="O199" s="90">
        <v>0</v>
      </c>
      <c r="Q199" s="6">
        <f t="shared" si="56"/>
        <v>23.34</v>
      </c>
      <c r="R199" s="6">
        <f t="shared" si="57"/>
        <v>0</v>
      </c>
      <c r="S199" s="44">
        <f t="shared" si="58"/>
        <v>-12.023014</v>
      </c>
      <c r="T199" s="44">
        <f t="shared" si="59"/>
        <v>-12.285309</v>
      </c>
      <c r="U199" s="44">
        <f t="shared" si="60"/>
        <v>-12.866911999999999</v>
      </c>
      <c r="V199" s="44">
        <f t="shared" si="61"/>
        <v>0</v>
      </c>
      <c r="W199" s="44">
        <f t="shared" si="62"/>
        <v>0</v>
      </c>
      <c r="X199" s="44">
        <f t="shared" si="63"/>
        <v>0</v>
      </c>
    </row>
    <row r="200" spans="2:24" x14ac:dyDescent="0.25">
      <c r="B200" s="90">
        <v>23010000000</v>
      </c>
      <c r="C200" s="90">
        <v>0</v>
      </c>
      <c r="E200" s="6">
        <f t="shared" si="48"/>
        <v>23.45</v>
      </c>
      <c r="F200" s="6">
        <f t="shared" si="49"/>
        <v>0</v>
      </c>
      <c r="G200" s="44">
        <f t="shared" si="50"/>
        <v>-10.011965</v>
      </c>
      <c r="H200" s="44">
        <f t="shared" si="51"/>
        <v>-10.429805</v>
      </c>
      <c r="I200" s="44">
        <f t="shared" si="52"/>
        <v>-14.026769</v>
      </c>
      <c r="J200" s="44">
        <f t="shared" si="53"/>
        <v>0</v>
      </c>
      <c r="K200" s="44">
        <f t="shared" si="54"/>
        <v>0</v>
      </c>
      <c r="L200" s="44">
        <f t="shared" si="55"/>
        <v>0</v>
      </c>
      <c r="N200" s="90">
        <v>23010000000</v>
      </c>
      <c r="O200" s="90">
        <v>0</v>
      </c>
      <c r="Q200" s="6">
        <f t="shared" si="56"/>
        <v>23.45</v>
      </c>
      <c r="R200" s="6">
        <f t="shared" si="57"/>
        <v>0</v>
      </c>
      <c r="S200" s="44">
        <f t="shared" si="58"/>
        <v>-12.194381</v>
      </c>
      <c r="T200" s="44">
        <f t="shared" si="59"/>
        <v>-12.453649</v>
      </c>
      <c r="U200" s="44">
        <f t="shared" si="60"/>
        <v>-13.006702000000001</v>
      </c>
      <c r="V200" s="44">
        <f t="shared" si="61"/>
        <v>0</v>
      </c>
      <c r="W200" s="44">
        <f t="shared" si="62"/>
        <v>0</v>
      </c>
      <c r="X200" s="44">
        <f t="shared" si="63"/>
        <v>0</v>
      </c>
    </row>
    <row r="201" spans="2:24" x14ac:dyDescent="0.25">
      <c r="B201" s="90">
        <v>23120000000</v>
      </c>
      <c r="C201" s="90">
        <v>0</v>
      </c>
      <c r="E201" s="6">
        <f t="shared" si="48"/>
        <v>23.56</v>
      </c>
      <c r="F201" s="6">
        <f t="shared" si="49"/>
        <v>0</v>
      </c>
      <c r="G201" s="44">
        <f t="shared" si="50"/>
        <v>-10.044506</v>
      </c>
      <c r="H201" s="44">
        <f t="shared" si="51"/>
        <v>-10.529465999999999</v>
      </c>
      <c r="I201" s="44">
        <f t="shared" si="52"/>
        <v>-15.379083</v>
      </c>
      <c r="J201" s="44">
        <f t="shared" si="53"/>
        <v>0</v>
      </c>
      <c r="K201" s="44">
        <f t="shared" si="54"/>
        <v>0</v>
      </c>
      <c r="L201" s="44">
        <f t="shared" si="55"/>
        <v>0</v>
      </c>
      <c r="N201" s="90">
        <v>23120000000</v>
      </c>
      <c r="O201" s="90">
        <v>0</v>
      </c>
      <c r="Q201" s="6">
        <f t="shared" si="56"/>
        <v>23.56</v>
      </c>
      <c r="R201" s="6">
        <f t="shared" si="57"/>
        <v>0</v>
      </c>
      <c r="S201" s="44">
        <f t="shared" si="58"/>
        <v>-12.491389</v>
      </c>
      <c r="T201" s="44">
        <f t="shared" si="59"/>
        <v>-12.759627999999999</v>
      </c>
      <c r="U201" s="44">
        <f t="shared" si="60"/>
        <v>-13.465384999999999</v>
      </c>
      <c r="V201" s="44">
        <f t="shared" si="61"/>
        <v>0</v>
      </c>
      <c r="W201" s="44">
        <f t="shared" si="62"/>
        <v>0</v>
      </c>
      <c r="X201" s="44">
        <f t="shared" si="63"/>
        <v>0</v>
      </c>
    </row>
    <row r="202" spans="2:24" x14ac:dyDescent="0.25">
      <c r="B202" s="90">
        <v>23230000000</v>
      </c>
      <c r="C202" s="90">
        <v>0</v>
      </c>
      <c r="E202" s="6">
        <f t="shared" si="48"/>
        <v>23.67</v>
      </c>
      <c r="F202" s="6">
        <f t="shared" si="49"/>
        <v>0</v>
      </c>
      <c r="G202" s="44">
        <f t="shared" si="50"/>
        <v>-10.112622999999999</v>
      </c>
      <c r="H202" s="44">
        <f t="shared" si="51"/>
        <v>-10.823297999999999</v>
      </c>
      <c r="I202" s="44">
        <f t="shared" si="52"/>
        <v>-18.300940000000001</v>
      </c>
      <c r="J202" s="44">
        <f t="shared" si="53"/>
        <v>0</v>
      </c>
      <c r="K202" s="44">
        <f t="shared" si="54"/>
        <v>0</v>
      </c>
      <c r="L202" s="44">
        <f t="shared" si="55"/>
        <v>0</v>
      </c>
      <c r="N202" s="90">
        <v>23230000000</v>
      </c>
      <c r="O202" s="90">
        <v>0</v>
      </c>
      <c r="Q202" s="6">
        <f t="shared" si="56"/>
        <v>23.67</v>
      </c>
      <c r="R202" s="6">
        <f t="shared" si="57"/>
        <v>0</v>
      </c>
      <c r="S202" s="44">
        <f t="shared" si="58"/>
        <v>-12.772563999999999</v>
      </c>
      <c r="T202" s="44">
        <f t="shared" si="59"/>
        <v>-13.011017000000001</v>
      </c>
      <c r="U202" s="44">
        <f t="shared" si="60"/>
        <v>-13.496705</v>
      </c>
      <c r="V202" s="44">
        <f t="shared" si="61"/>
        <v>0</v>
      </c>
      <c r="W202" s="44">
        <f t="shared" si="62"/>
        <v>0</v>
      </c>
      <c r="X202" s="44">
        <f t="shared" si="63"/>
        <v>0</v>
      </c>
    </row>
    <row r="203" spans="2:24" x14ac:dyDescent="0.25">
      <c r="B203" s="90">
        <v>23340000000</v>
      </c>
      <c r="C203" s="90">
        <v>0</v>
      </c>
      <c r="E203" s="6">
        <f t="shared" si="48"/>
        <v>23.78</v>
      </c>
      <c r="F203" s="6">
        <f t="shared" si="49"/>
        <v>0</v>
      </c>
      <c r="G203" s="44">
        <f t="shared" si="50"/>
        <v>-10.095428</v>
      </c>
      <c r="H203" s="44">
        <f t="shared" si="51"/>
        <v>-10.932492</v>
      </c>
      <c r="I203" s="44">
        <f t="shared" si="52"/>
        <v>-19.603458</v>
      </c>
      <c r="J203" s="44">
        <f t="shared" si="53"/>
        <v>0</v>
      </c>
      <c r="K203" s="44">
        <f t="shared" si="54"/>
        <v>0</v>
      </c>
      <c r="L203" s="44">
        <f t="shared" si="55"/>
        <v>0</v>
      </c>
      <c r="N203" s="90">
        <v>23340000000</v>
      </c>
      <c r="O203" s="90">
        <v>0</v>
      </c>
      <c r="Q203" s="6">
        <f t="shared" si="56"/>
        <v>23.78</v>
      </c>
      <c r="R203" s="6">
        <f t="shared" si="57"/>
        <v>0</v>
      </c>
      <c r="S203" s="44">
        <f t="shared" si="58"/>
        <v>-12.999841999999999</v>
      </c>
      <c r="T203" s="44">
        <f t="shared" si="59"/>
        <v>-13.236764000000001</v>
      </c>
      <c r="U203" s="44">
        <f t="shared" si="60"/>
        <v>-13.778904000000001</v>
      </c>
      <c r="V203" s="44">
        <f t="shared" si="61"/>
        <v>0</v>
      </c>
      <c r="W203" s="44">
        <f t="shared" si="62"/>
        <v>0</v>
      </c>
      <c r="X203" s="44">
        <f t="shared" si="63"/>
        <v>0</v>
      </c>
    </row>
    <row r="204" spans="2:24" x14ac:dyDescent="0.25">
      <c r="B204" s="90">
        <v>23450000000</v>
      </c>
      <c r="C204" s="90">
        <v>0</v>
      </c>
      <c r="E204" s="6">
        <f t="shared" si="48"/>
        <v>23.89</v>
      </c>
      <c r="F204" s="6">
        <f t="shared" si="49"/>
        <v>0</v>
      </c>
      <c r="G204" s="44">
        <f t="shared" si="50"/>
        <v>-10.19167</v>
      </c>
      <c r="H204" s="44">
        <f t="shared" si="51"/>
        <v>-11.40883</v>
      </c>
      <c r="I204" s="44">
        <f t="shared" si="52"/>
        <v>-22.540119000000001</v>
      </c>
      <c r="J204" s="44">
        <f t="shared" si="53"/>
        <v>0</v>
      </c>
      <c r="K204" s="44">
        <f t="shared" si="54"/>
        <v>0</v>
      </c>
      <c r="L204" s="44">
        <f t="shared" si="55"/>
        <v>0</v>
      </c>
      <c r="N204" s="90">
        <v>23450000000</v>
      </c>
      <c r="O204" s="90">
        <v>0</v>
      </c>
      <c r="Q204" s="6">
        <f t="shared" si="56"/>
        <v>23.89</v>
      </c>
      <c r="R204" s="6">
        <f t="shared" si="57"/>
        <v>0</v>
      </c>
      <c r="S204" s="44">
        <f t="shared" si="58"/>
        <v>-13.357326</v>
      </c>
      <c r="T204" s="44">
        <f t="shared" si="59"/>
        <v>-13.594105000000001</v>
      </c>
      <c r="U204" s="44">
        <f t="shared" si="60"/>
        <v>-14.103436</v>
      </c>
      <c r="V204" s="44">
        <f t="shared" si="61"/>
        <v>0</v>
      </c>
      <c r="W204" s="44">
        <f t="shared" si="62"/>
        <v>0</v>
      </c>
      <c r="X204" s="44">
        <f t="shared" si="63"/>
        <v>0</v>
      </c>
    </row>
    <row r="205" spans="2:24" x14ac:dyDescent="0.25">
      <c r="B205" s="90">
        <v>23560000000</v>
      </c>
      <c r="C205" s="90">
        <v>0</v>
      </c>
      <c r="E205" s="6">
        <f t="shared" si="48"/>
        <v>24</v>
      </c>
      <c r="F205" s="6">
        <f t="shared" si="49"/>
        <v>0</v>
      </c>
      <c r="G205" s="44">
        <f t="shared" si="50"/>
        <v>-10.159401000000001</v>
      </c>
      <c r="H205" s="44">
        <f t="shared" si="51"/>
        <v>-11.898059999999999</v>
      </c>
      <c r="I205" s="44">
        <f t="shared" si="52"/>
        <v>-25.529565999999999</v>
      </c>
      <c r="J205" s="44">
        <f t="shared" si="53"/>
        <v>0</v>
      </c>
      <c r="K205" s="44">
        <f t="shared" si="54"/>
        <v>0</v>
      </c>
      <c r="L205" s="44">
        <f t="shared" si="55"/>
        <v>0</v>
      </c>
      <c r="N205" s="90">
        <v>23560000000</v>
      </c>
      <c r="O205" s="90">
        <v>0</v>
      </c>
      <c r="Q205" s="6">
        <f t="shared" si="56"/>
        <v>24</v>
      </c>
      <c r="R205" s="6">
        <f t="shared" si="57"/>
        <v>0</v>
      </c>
      <c r="S205" s="44">
        <f t="shared" si="58"/>
        <v>-13.611938</v>
      </c>
      <c r="T205" s="44">
        <f t="shared" si="59"/>
        <v>-13.864902000000001</v>
      </c>
      <c r="U205" s="44">
        <f t="shared" si="60"/>
        <v>-14.527532000000001</v>
      </c>
      <c r="V205" s="44">
        <f t="shared" si="61"/>
        <v>0</v>
      </c>
      <c r="W205" s="44">
        <f t="shared" si="62"/>
        <v>0</v>
      </c>
      <c r="X205" s="44">
        <f t="shared" si="63"/>
        <v>0</v>
      </c>
    </row>
    <row r="206" spans="2:24" x14ac:dyDescent="0.25">
      <c r="B206" s="90">
        <v>23670000000</v>
      </c>
      <c r="C206" s="90">
        <v>0</v>
      </c>
      <c r="N206" s="90">
        <v>23670000000</v>
      </c>
      <c r="O206" s="90">
        <v>0</v>
      </c>
    </row>
    <row r="207" spans="2:24" x14ac:dyDescent="0.25">
      <c r="B207" s="90">
        <v>23780000000</v>
      </c>
      <c r="C207" s="90">
        <v>0</v>
      </c>
      <c r="N207" s="90">
        <v>23780000000</v>
      </c>
      <c r="O207" s="90">
        <v>0</v>
      </c>
    </row>
    <row r="208" spans="2:24" x14ac:dyDescent="0.25">
      <c r="B208" s="90">
        <v>23890000000</v>
      </c>
      <c r="C208" s="90">
        <v>0</v>
      </c>
      <c r="N208" s="90">
        <v>23890000000</v>
      </c>
      <c r="O208" s="90">
        <v>0</v>
      </c>
    </row>
    <row r="209" spans="2:15" x14ac:dyDescent="0.25">
      <c r="B209" s="90">
        <v>24000000000</v>
      </c>
      <c r="C209" s="87">
        <v>0</v>
      </c>
      <c r="N209" s="90">
        <v>24000000000</v>
      </c>
      <c r="O209" s="90">
        <v>0</v>
      </c>
    </row>
    <row r="210" spans="2:15" x14ac:dyDescent="0.25">
      <c r="B210" s="90" t="s">
        <v>21</v>
      </c>
      <c r="N210" s="87" t="s">
        <v>21</v>
      </c>
    </row>
    <row r="213" spans="2:15" x14ac:dyDescent="0.25">
      <c r="B213" s="90" t="s">
        <v>99</v>
      </c>
      <c r="C213" s="90"/>
      <c r="N213" s="87" t="s">
        <v>18</v>
      </c>
    </row>
    <row r="214" spans="2:15" x14ac:dyDescent="0.25">
      <c r="B214" s="90" t="s">
        <v>19</v>
      </c>
      <c r="C214" s="90" t="s">
        <v>277</v>
      </c>
      <c r="N214" s="87" t="s">
        <v>19</v>
      </c>
      <c r="O214" s="87" t="s">
        <v>269</v>
      </c>
    </row>
    <row r="215" spans="2:15" x14ac:dyDescent="0.25">
      <c r="B215" s="90">
        <v>2000000000</v>
      </c>
      <c r="C215" s="90">
        <v>-6.5167631999999998</v>
      </c>
      <c r="N215" s="90">
        <v>2000000000</v>
      </c>
      <c r="O215" s="90">
        <v>-9.8288708000000007</v>
      </c>
    </row>
    <row r="216" spans="2:15" x14ac:dyDescent="0.25">
      <c r="B216" s="90">
        <v>2110000000</v>
      </c>
      <c r="C216" s="90">
        <v>-6.2213263999999997</v>
      </c>
      <c r="N216" s="90">
        <v>2110000000</v>
      </c>
      <c r="O216" s="90">
        <v>-9.3506680000000006</v>
      </c>
    </row>
    <row r="217" spans="2:15" x14ac:dyDescent="0.25">
      <c r="B217" s="90">
        <v>2220000000</v>
      </c>
      <c r="C217" s="90">
        <v>-6.3038496999999998</v>
      </c>
      <c r="N217" s="90">
        <v>2220000000</v>
      </c>
      <c r="O217" s="90">
        <v>-9.2348280000000003</v>
      </c>
    </row>
    <row r="218" spans="2:15" x14ac:dyDescent="0.25">
      <c r="B218" s="90">
        <v>2330000000</v>
      </c>
      <c r="C218" s="90">
        <v>-6.3276696000000001</v>
      </c>
      <c r="N218" s="90">
        <v>2330000000</v>
      </c>
      <c r="O218" s="90">
        <v>-8.9949217000000008</v>
      </c>
    </row>
    <row r="219" spans="2:15" x14ac:dyDescent="0.25">
      <c r="B219" s="90">
        <v>2440000000</v>
      </c>
      <c r="C219" s="90">
        <v>-6.3977779999999997</v>
      </c>
      <c r="N219" s="90">
        <v>2440000000</v>
      </c>
      <c r="O219" s="90">
        <v>-8.8976077999999994</v>
      </c>
    </row>
    <row r="220" spans="2:15" x14ac:dyDescent="0.25">
      <c r="B220" s="90">
        <v>2550000000</v>
      </c>
      <c r="C220" s="90">
        <v>-6.4600191000000002</v>
      </c>
      <c r="N220" s="90">
        <v>2550000000</v>
      </c>
      <c r="O220" s="90">
        <v>-8.7184811</v>
      </c>
    </row>
    <row r="221" spans="2:15" x14ac:dyDescent="0.25">
      <c r="B221" s="90">
        <v>2660000000</v>
      </c>
      <c r="C221" s="90">
        <v>-6.4281224999999997</v>
      </c>
      <c r="N221" s="90">
        <v>2660000000</v>
      </c>
      <c r="O221" s="90">
        <v>-8.9093952000000005</v>
      </c>
    </row>
    <row r="222" spans="2:15" x14ac:dyDescent="0.25">
      <c r="B222" s="90">
        <v>2770000000</v>
      </c>
      <c r="C222" s="90">
        <v>-6.4416523000000003</v>
      </c>
      <c r="N222" s="90">
        <v>2770000000</v>
      </c>
      <c r="O222" s="90">
        <v>-8.7736864000000008</v>
      </c>
    </row>
    <row r="223" spans="2:15" x14ac:dyDescent="0.25">
      <c r="B223" s="90">
        <v>2880000000</v>
      </c>
      <c r="C223" s="90">
        <v>-6.7086214999999996</v>
      </c>
      <c r="N223" s="90">
        <v>2880000000</v>
      </c>
      <c r="O223" s="90">
        <v>-8.7083788000000002</v>
      </c>
    </row>
    <row r="224" spans="2:15" x14ac:dyDescent="0.25">
      <c r="B224" s="90">
        <v>2990000000</v>
      </c>
      <c r="C224" s="90">
        <v>-6.6124234</v>
      </c>
      <c r="N224" s="90">
        <v>2990000000</v>
      </c>
      <c r="O224" s="90">
        <v>-9.0302868000000007</v>
      </c>
    </row>
    <row r="225" spans="2:15" x14ac:dyDescent="0.25">
      <c r="B225" s="90">
        <v>3100000000</v>
      </c>
      <c r="C225" s="90">
        <v>-6.5120316000000003</v>
      </c>
      <c r="N225" s="90">
        <v>3100000000</v>
      </c>
      <c r="O225" s="90">
        <v>-8.5074424999999998</v>
      </c>
    </row>
    <row r="226" spans="2:15" x14ac:dyDescent="0.25">
      <c r="B226" s="90">
        <v>3210000000</v>
      </c>
      <c r="C226" s="90">
        <v>-6.7806835000000003</v>
      </c>
      <c r="N226" s="90">
        <v>3210000000</v>
      </c>
      <c r="O226" s="90">
        <v>-8.0834569999999992</v>
      </c>
    </row>
    <row r="227" spans="2:15" x14ac:dyDescent="0.25">
      <c r="B227" s="90">
        <v>3320000000</v>
      </c>
      <c r="C227" s="90">
        <v>-6.5812907000000003</v>
      </c>
      <c r="N227" s="90">
        <v>3320000000</v>
      </c>
      <c r="O227" s="90">
        <v>-8.1597624</v>
      </c>
    </row>
    <row r="228" spans="2:15" x14ac:dyDescent="0.25">
      <c r="B228" s="90">
        <v>3430000000</v>
      </c>
      <c r="C228" s="90">
        <v>-6.5869527000000003</v>
      </c>
      <c r="N228" s="90">
        <v>3430000000</v>
      </c>
      <c r="O228" s="90">
        <v>-8.3180075000000002</v>
      </c>
    </row>
    <row r="229" spans="2:15" x14ac:dyDescent="0.25">
      <c r="B229" s="90">
        <v>3540000000</v>
      </c>
      <c r="C229" s="90">
        <v>-6.3414688000000003</v>
      </c>
      <c r="N229" s="90">
        <v>3540000000</v>
      </c>
      <c r="O229" s="90">
        <v>-8.3066443999999997</v>
      </c>
    </row>
    <row r="230" spans="2:15" x14ac:dyDescent="0.25">
      <c r="B230" s="90">
        <v>3650000000</v>
      </c>
      <c r="C230" s="90">
        <v>-5.8737364000000003</v>
      </c>
      <c r="N230" s="90">
        <v>3650000000</v>
      </c>
      <c r="O230" s="90">
        <v>-7.8365201999999998</v>
      </c>
    </row>
    <row r="231" spans="2:15" x14ac:dyDescent="0.25">
      <c r="B231" s="90">
        <v>3760000000</v>
      </c>
      <c r="C231" s="90">
        <v>-6.4176044000000001</v>
      </c>
      <c r="N231" s="90">
        <v>3760000000</v>
      </c>
      <c r="O231" s="90">
        <v>-7.7309159999999997</v>
      </c>
    </row>
    <row r="232" spans="2:15" x14ac:dyDescent="0.25">
      <c r="B232" s="90">
        <v>3870000000</v>
      </c>
      <c r="C232" s="90">
        <v>-7.1419163000000001</v>
      </c>
      <c r="N232" s="90">
        <v>3870000000</v>
      </c>
      <c r="O232" s="90">
        <v>-7.9194225999999999</v>
      </c>
    </row>
    <row r="233" spans="2:15" x14ac:dyDescent="0.25">
      <c r="B233" s="90">
        <v>3980000000</v>
      </c>
      <c r="C233" s="90">
        <v>-6.6365189999999998</v>
      </c>
      <c r="N233" s="90">
        <v>3980000000</v>
      </c>
      <c r="O233" s="90">
        <v>-8.1660242000000007</v>
      </c>
    </row>
    <row r="234" spans="2:15" x14ac:dyDescent="0.25">
      <c r="B234" s="90">
        <v>4090000000</v>
      </c>
      <c r="C234" s="90">
        <v>-6.4049582000000003</v>
      </c>
      <c r="N234" s="90">
        <v>4090000000</v>
      </c>
      <c r="O234" s="90">
        <v>-7.9448090000000002</v>
      </c>
    </row>
    <row r="235" spans="2:15" x14ac:dyDescent="0.25">
      <c r="B235" s="90">
        <v>4200000000</v>
      </c>
      <c r="C235" s="90">
        <v>-6.4322691000000001</v>
      </c>
      <c r="N235" s="90">
        <v>4200000000</v>
      </c>
      <c r="O235" s="90">
        <v>-7.9179453999999998</v>
      </c>
    </row>
    <row r="236" spans="2:15" x14ac:dyDescent="0.25">
      <c r="B236" s="90">
        <v>4310000000</v>
      </c>
      <c r="C236" s="90">
        <v>-6.5301828000000004</v>
      </c>
      <c r="N236" s="90">
        <v>4310000000</v>
      </c>
      <c r="O236" s="90">
        <v>-8.0101718999999996</v>
      </c>
    </row>
    <row r="237" spans="2:15" x14ac:dyDescent="0.25">
      <c r="B237" s="90">
        <v>4420000000</v>
      </c>
      <c r="C237" s="90">
        <v>-6.5663971999999999</v>
      </c>
      <c r="N237" s="90">
        <v>4420000000</v>
      </c>
      <c r="O237" s="90">
        <v>-7.9585109000000003</v>
      </c>
    </row>
    <row r="238" spans="2:15" x14ac:dyDescent="0.25">
      <c r="B238" s="90">
        <v>4530000000</v>
      </c>
      <c r="C238" s="90">
        <v>-6.5409484000000004</v>
      </c>
      <c r="N238" s="90">
        <v>4530000000</v>
      </c>
      <c r="O238" s="90">
        <v>-8.0990686000000007</v>
      </c>
    </row>
    <row r="239" spans="2:15" x14ac:dyDescent="0.25">
      <c r="B239" s="90">
        <v>4640000000</v>
      </c>
      <c r="C239" s="90">
        <v>-6.4402331999999998</v>
      </c>
      <c r="N239" s="90">
        <v>4640000000</v>
      </c>
      <c r="O239" s="90">
        <v>-7.9883765999999996</v>
      </c>
    </row>
    <row r="240" spans="2:15" x14ac:dyDescent="0.25">
      <c r="B240" s="90">
        <v>4750000000</v>
      </c>
      <c r="C240" s="90">
        <v>-6.5576958999999997</v>
      </c>
      <c r="N240" s="90">
        <v>4750000000</v>
      </c>
      <c r="O240" s="90">
        <v>-7.9535622999999998</v>
      </c>
    </row>
    <row r="241" spans="2:15" x14ac:dyDescent="0.25">
      <c r="B241" s="90">
        <v>4860000000</v>
      </c>
      <c r="C241" s="90">
        <v>-6.6158375999999999</v>
      </c>
      <c r="N241" s="90">
        <v>4860000000</v>
      </c>
      <c r="O241" s="90">
        <v>-7.9785423</v>
      </c>
    </row>
    <row r="242" spans="2:15" x14ac:dyDescent="0.25">
      <c r="B242" s="90">
        <v>4970000000</v>
      </c>
      <c r="C242" s="90">
        <v>-6.5080670999999999</v>
      </c>
      <c r="N242" s="90">
        <v>4970000000</v>
      </c>
      <c r="O242" s="90">
        <v>-7.9811101000000004</v>
      </c>
    </row>
    <row r="243" spans="2:15" x14ac:dyDescent="0.25">
      <c r="B243" s="90">
        <v>5080000000</v>
      </c>
      <c r="C243" s="90">
        <v>-6.4332684999999996</v>
      </c>
      <c r="N243" s="90">
        <v>5080000000</v>
      </c>
      <c r="O243" s="90">
        <v>-7.7686457999999998</v>
      </c>
    </row>
    <row r="244" spans="2:15" x14ac:dyDescent="0.25">
      <c r="B244" s="90">
        <v>5190000000</v>
      </c>
      <c r="C244" s="90">
        <v>-6.4939898999999999</v>
      </c>
      <c r="N244" s="90">
        <v>5190000000</v>
      </c>
      <c r="O244" s="90">
        <v>-7.8486833999999996</v>
      </c>
    </row>
    <row r="245" spans="2:15" x14ac:dyDescent="0.25">
      <c r="B245" s="90">
        <v>5300000000</v>
      </c>
      <c r="C245" s="90">
        <v>-6.4874109999999998</v>
      </c>
      <c r="N245" s="90">
        <v>5300000000</v>
      </c>
      <c r="O245" s="90">
        <v>-7.7856398000000002</v>
      </c>
    </row>
    <row r="246" spans="2:15" x14ac:dyDescent="0.25">
      <c r="B246" s="90">
        <v>5410000000</v>
      </c>
      <c r="C246" s="90">
        <v>-6.5124936</v>
      </c>
      <c r="N246" s="90">
        <v>5410000000</v>
      </c>
      <c r="O246" s="90">
        <v>-7.7821622000000001</v>
      </c>
    </row>
    <row r="247" spans="2:15" x14ac:dyDescent="0.25">
      <c r="B247" s="90">
        <v>5520000000</v>
      </c>
      <c r="C247" s="90">
        <v>-6.4473405000000001</v>
      </c>
      <c r="N247" s="90">
        <v>5520000000</v>
      </c>
      <c r="O247" s="90">
        <v>-7.7852715999999997</v>
      </c>
    </row>
    <row r="248" spans="2:15" x14ac:dyDescent="0.25">
      <c r="B248" s="90">
        <v>5630000000</v>
      </c>
      <c r="C248" s="90">
        <v>-6.4342874999999999</v>
      </c>
      <c r="N248" s="90">
        <v>5630000000</v>
      </c>
      <c r="O248" s="90">
        <v>-7.7585936000000002</v>
      </c>
    </row>
    <row r="249" spans="2:15" x14ac:dyDescent="0.25">
      <c r="B249" s="90">
        <v>5740000000</v>
      </c>
      <c r="C249" s="90">
        <v>-6.4604068000000003</v>
      </c>
      <c r="N249" s="90">
        <v>5740000000</v>
      </c>
      <c r="O249" s="90">
        <v>-7.7977128000000002</v>
      </c>
    </row>
    <row r="250" spans="2:15" x14ac:dyDescent="0.25">
      <c r="B250" s="90">
        <v>5850000000</v>
      </c>
      <c r="C250" s="90">
        <v>-6.4927134999999998</v>
      </c>
      <c r="N250" s="90">
        <v>5850000000</v>
      </c>
      <c r="O250" s="90">
        <v>-7.8375105999999999</v>
      </c>
    </row>
    <row r="251" spans="2:15" x14ac:dyDescent="0.25">
      <c r="B251" s="90">
        <v>5960000000</v>
      </c>
      <c r="C251" s="90">
        <v>-6.4621234000000003</v>
      </c>
      <c r="N251" s="90">
        <v>5960000000</v>
      </c>
      <c r="O251" s="90">
        <v>-7.8597460000000003</v>
      </c>
    </row>
    <row r="252" spans="2:15" x14ac:dyDescent="0.25">
      <c r="B252" s="90">
        <v>6070000000</v>
      </c>
      <c r="C252" s="90">
        <v>-6.4829941</v>
      </c>
      <c r="N252" s="90">
        <v>6070000000</v>
      </c>
      <c r="O252" s="90">
        <v>-7.7569685000000002</v>
      </c>
    </row>
    <row r="253" spans="2:15" x14ac:dyDescent="0.25">
      <c r="B253" s="90">
        <v>6180000000</v>
      </c>
      <c r="C253" s="90">
        <v>-6.4084034000000001</v>
      </c>
      <c r="N253" s="90">
        <v>6180000000</v>
      </c>
      <c r="O253" s="90">
        <v>-7.6914505999999996</v>
      </c>
    </row>
    <row r="254" spans="2:15" x14ac:dyDescent="0.25">
      <c r="B254" s="90">
        <v>6290000000</v>
      </c>
      <c r="C254" s="90">
        <v>-6.3490285999999996</v>
      </c>
      <c r="N254" s="90">
        <v>6290000000</v>
      </c>
      <c r="O254" s="90">
        <v>-7.7119346000000002</v>
      </c>
    </row>
    <row r="255" spans="2:15" x14ac:dyDescent="0.25">
      <c r="B255" s="90">
        <v>6400000000</v>
      </c>
      <c r="C255" s="90">
        <v>-6.3518629000000004</v>
      </c>
      <c r="N255" s="90">
        <v>6400000000</v>
      </c>
      <c r="O255" s="90">
        <v>-7.6421875999999997</v>
      </c>
    </row>
    <row r="256" spans="2:15" x14ac:dyDescent="0.25">
      <c r="B256" s="90">
        <v>6510000000</v>
      </c>
      <c r="C256" s="90">
        <v>-6.3453382999999999</v>
      </c>
      <c r="N256" s="90">
        <v>6510000000</v>
      </c>
      <c r="O256" s="90">
        <v>-7.6233329999999997</v>
      </c>
    </row>
    <row r="257" spans="2:15" x14ac:dyDescent="0.25">
      <c r="B257" s="90">
        <v>6620000000</v>
      </c>
      <c r="C257" s="90">
        <v>-6.2138228</v>
      </c>
      <c r="N257" s="90">
        <v>6620000000</v>
      </c>
      <c r="O257" s="90">
        <v>-7.5971726999999998</v>
      </c>
    </row>
    <row r="258" spans="2:15" x14ac:dyDescent="0.25">
      <c r="B258" s="90">
        <v>6730000000</v>
      </c>
      <c r="C258" s="90">
        <v>-6.1910166999999996</v>
      </c>
      <c r="N258" s="90">
        <v>6730000000</v>
      </c>
      <c r="O258" s="90">
        <v>-7.5657734999999997</v>
      </c>
    </row>
    <row r="259" spans="2:15" x14ac:dyDescent="0.25">
      <c r="B259" s="90">
        <v>6840000000</v>
      </c>
      <c r="C259" s="90">
        <v>-6.2007998999999998</v>
      </c>
      <c r="N259" s="90">
        <v>6840000000</v>
      </c>
      <c r="O259" s="90">
        <v>-7.5471978000000002</v>
      </c>
    </row>
    <row r="260" spans="2:15" x14ac:dyDescent="0.25">
      <c r="B260" s="90">
        <v>6950000000</v>
      </c>
      <c r="C260" s="90">
        <v>-6.1375717999999999</v>
      </c>
      <c r="N260" s="90">
        <v>6950000000</v>
      </c>
      <c r="O260" s="90">
        <v>-7.5758963000000001</v>
      </c>
    </row>
    <row r="261" spans="2:15" x14ac:dyDescent="0.25">
      <c r="B261" s="90">
        <v>7060000000</v>
      </c>
      <c r="C261" s="90">
        <v>-6.0784558999999998</v>
      </c>
      <c r="N261" s="90">
        <v>7060000000</v>
      </c>
      <c r="O261" s="90">
        <v>-7.5356984000000002</v>
      </c>
    </row>
    <row r="262" spans="2:15" x14ac:dyDescent="0.25">
      <c r="B262" s="90">
        <v>7170000000</v>
      </c>
      <c r="C262" s="90">
        <v>-6.1415914999999996</v>
      </c>
      <c r="N262" s="90">
        <v>7170000000</v>
      </c>
      <c r="O262" s="90">
        <v>-7.5514163999999999</v>
      </c>
    </row>
    <row r="263" spans="2:15" x14ac:dyDescent="0.25">
      <c r="B263" s="90">
        <v>7280000000</v>
      </c>
      <c r="C263" s="90">
        <v>-6.0561767</v>
      </c>
      <c r="N263" s="90">
        <v>7280000000</v>
      </c>
      <c r="O263" s="90">
        <v>-7.4896975000000001</v>
      </c>
    </row>
    <row r="264" spans="2:15" x14ac:dyDescent="0.25">
      <c r="B264" s="90">
        <v>7390000000</v>
      </c>
      <c r="C264" s="90">
        <v>-6.0429816000000001</v>
      </c>
      <c r="N264" s="90">
        <v>7390000000</v>
      </c>
      <c r="O264" s="90">
        <v>-7.5510044000000001</v>
      </c>
    </row>
    <row r="265" spans="2:15" x14ac:dyDescent="0.25">
      <c r="B265" s="90">
        <v>7500000000</v>
      </c>
      <c r="C265" s="90">
        <v>-6.0276054999999999</v>
      </c>
      <c r="N265" s="90">
        <v>7500000000</v>
      </c>
      <c r="O265" s="90">
        <v>-7.5401764</v>
      </c>
    </row>
    <row r="266" spans="2:15" x14ac:dyDescent="0.25">
      <c r="B266" s="90">
        <v>7610000000</v>
      </c>
      <c r="C266" s="90">
        <v>-6.1070881000000004</v>
      </c>
      <c r="N266" s="90">
        <v>7610000000</v>
      </c>
      <c r="O266" s="90">
        <v>-7.563879</v>
      </c>
    </row>
    <row r="267" spans="2:15" x14ac:dyDescent="0.25">
      <c r="B267" s="90">
        <v>7720000000</v>
      </c>
      <c r="C267" s="90">
        <v>-6.0930872000000003</v>
      </c>
      <c r="N267" s="90">
        <v>7720000000</v>
      </c>
      <c r="O267" s="90">
        <v>-7.6378994000000002</v>
      </c>
    </row>
    <row r="268" spans="2:15" x14ac:dyDescent="0.25">
      <c r="B268" s="90">
        <v>7830000000</v>
      </c>
      <c r="C268" s="90">
        <v>-6.1113505000000004</v>
      </c>
      <c r="N268" s="90">
        <v>7830000000</v>
      </c>
      <c r="O268" s="90">
        <v>-7.6677302999999997</v>
      </c>
    </row>
    <row r="269" spans="2:15" x14ac:dyDescent="0.25">
      <c r="B269" s="90">
        <v>7940000000</v>
      </c>
      <c r="C269" s="90">
        <v>-6.2288221999999998</v>
      </c>
      <c r="N269" s="90">
        <v>7940000000</v>
      </c>
      <c r="O269" s="90">
        <v>-7.7522912000000002</v>
      </c>
    </row>
    <row r="270" spans="2:15" x14ac:dyDescent="0.25">
      <c r="B270" s="90">
        <v>8050000000</v>
      </c>
      <c r="C270" s="90">
        <v>-6.2294421</v>
      </c>
      <c r="N270" s="90">
        <v>8050000000</v>
      </c>
      <c r="O270" s="90">
        <v>-7.8806666999999999</v>
      </c>
    </row>
    <row r="271" spans="2:15" x14ac:dyDescent="0.25">
      <c r="B271" s="90">
        <v>8160000000</v>
      </c>
      <c r="C271" s="90">
        <v>-6.2787476</v>
      </c>
      <c r="N271" s="90">
        <v>8160000000</v>
      </c>
      <c r="O271" s="90">
        <v>-8.0303736000000008</v>
      </c>
    </row>
    <row r="272" spans="2:15" x14ac:dyDescent="0.25">
      <c r="B272" s="90">
        <v>8270000000</v>
      </c>
      <c r="C272" s="90">
        <v>-6.3148923000000003</v>
      </c>
      <c r="N272" s="90">
        <v>8270000000</v>
      </c>
      <c r="O272" s="90">
        <v>-8.0389298999999994</v>
      </c>
    </row>
    <row r="273" spans="2:15" x14ac:dyDescent="0.25">
      <c r="B273" s="90">
        <v>8380000000</v>
      </c>
      <c r="C273" s="90">
        <v>-6.3239646</v>
      </c>
      <c r="N273" s="90">
        <v>8380000000</v>
      </c>
      <c r="O273" s="90">
        <v>-8.1448288000000009</v>
      </c>
    </row>
    <row r="274" spans="2:15" x14ac:dyDescent="0.25">
      <c r="B274" s="90">
        <v>8490000000</v>
      </c>
      <c r="C274" s="90">
        <v>-6.4013834000000003</v>
      </c>
      <c r="N274" s="90">
        <v>8490000000</v>
      </c>
      <c r="O274" s="90">
        <v>-8.2184028999999992</v>
      </c>
    </row>
    <row r="275" spans="2:15" x14ac:dyDescent="0.25">
      <c r="B275" s="90">
        <v>8600000000</v>
      </c>
      <c r="C275" s="90">
        <v>-6.5259023000000003</v>
      </c>
      <c r="N275" s="90">
        <v>8600000000</v>
      </c>
      <c r="O275" s="90">
        <v>-8.2536745000000007</v>
      </c>
    </row>
    <row r="276" spans="2:15" x14ac:dyDescent="0.25">
      <c r="B276" s="90">
        <v>8710000000</v>
      </c>
      <c r="C276" s="90">
        <v>-6.5403390000000003</v>
      </c>
      <c r="N276" s="90">
        <v>8710000000</v>
      </c>
      <c r="O276" s="90">
        <v>-8.3404960999999993</v>
      </c>
    </row>
    <row r="277" spans="2:15" x14ac:dyDescent="0.25">
      <c r="B277" s="90">
        <v>8820000000</v>
      </c>
      <c r="C277" s="90">
        <v>-6.6643933999999998</v>
      </c>
      <c r="N277" s="90">
        <v>8820000000</v>
      </c>
      <c r="O277" s="90">
        <v>-8.2979258999999992</v>
      </c>
    </row>
    <row r="278" spans="2:15" x14ac:dyDescent="0.25">
      <c r="B278" s="90">
        <v>8930000000</v>
      </c>
      <c r="C278" s="90">
        <v>-6.6594094999999998</v>
      </c>
      <c r="N278" s="90">
        <v>8930000000</v>
      </c>
      <c r="O278" s="90">
        <v>-8.2784633999999997</v>
      </c>
    </row>
    <row r="279" spans="2:15" x14ac:dyDescent="0.25">
      <c r="B279" s="90">
        <v>9040000000</v>
      </c>
      <c r="C279" s="90">
        <v>-6.7903376</v>
      </c>
      <c r="N279" s="90">
        <v>9040000000</v>
      </c>
      <c r="O279" s="90">
        <v>-8.2333421999999992</v>
      </c>
    </row>
    <row r="280" spans="2:15" x14ac:dyDescent="0.25">
      <c r="B280" s="90">
        <v>9150000000</v>
      </c>
      <c r="C280" s="90">
        <v>-6.8333725999999997</v>
      </c>
      <c r="N280" s="90">
        <v>9150000000</v>
      </c>
      <c r="O280" s="90">
        <v>-8.2174358000000005</v>
      </c>
    </row>
    <row r="281" spans="2:15" x14ac:dyDescent="0.25">
      <c r="B281" s="90">
        <v>9260000000</v>
      </c>
      <c r="C281" s="90">
        <v>-6.7582912000000004</v>
      </c>
      <c r="N281" s="90">
        <v>9260000000</v>
      </c>
      <c r="O281" s="90">
        <v>-8.2656565000000004</v>
      </c>
    </row>
    <row r="282" spans="2:15" x14ac:dyDescent="0.25">
      <c r="B282" s="90">
        <v>9370000000</v>
      </c>
      <c r="C282" s="90">
        <v>-6.7741799</v>
      </c>
      <c r="N282" s="90">
        <v>9370000000</v>
      </c>
      <c r="O282" s="90">
        <v>-8.2646502999999996</v>
      </c>
    </row>
    <row r="283" spans="2:15" x14ac:dyDescent="0.25">
      <c r="B283" s="90">
        <v>9480000000</v>
      </c>
      <c r="C283" s="90">
        <v>-6.8345513000000002</v>
      </c>
      <c r="N283" s="90">
        <v>9480000000</v>
      </c>
      <c r="O283" s="90">
        <v>-8.3034266999999993</v>
      </c>
    </row>
    <row r="284" spans="2:15" x14ac:dyDescent="0.25">
      <c r="B284" s="90">
        <v>9590000000</v>
      </c>
      <c r="C284" s="90">
        <v>-6.728796</v>
      </c>
      <c r="N284" s="90">
        <v>9590000000</v>
      </c>
      <c r="O284" s="90">
        <v>-8.3262110000000007</v>
      </c>
    </row>
    <row r="285" spans="2:15" x14ac:dyDescent="0.25">
      <c r="B285" s="90">
        <v>9700000000</v>
      </c>
      <c r="C285" s="90">
        <v>-6.8488026</v>
      </c>
      <c r="N285" s="90">
        <v>9700000000</v>
      </c>
      <c r="O285" s="90">
        <v>-8.3931713000000006</v>
      </c>
    </row>
    <row r="286" spans="2:15" x14ac:dyDescent="0.25">
      <c r="B286" s="90">
        <v>9810000000</v>
      </c>
      <c r="C286" s="90">
        <v>-6.8549366000000003</v>
      </c>
      <c r="N286" s="90">
        <v>9810000000</v>
      </c>
      <c r="O286" s="90">
        <v>-8.3768396000000003</v>
      </c>
    </row>
    <row r="287" spans="2:15" x14ac:dyDescent="0.25">
      <c r="B287" s="90">
        <v>9920000000</v>
      </c>
      <c r="C287" s="90">
        <v>-6.7466254000000001</v>
      </c>
      <c r="N287" s="90">
        <v>9920000000</v>
      </c>
      <c r="O287" s="90">
        <v>-8.4153280000000006</v>
      </c>
    </row>
    <row r="288" spans="2:15" x14ac:dyDescent="0.25">
      <c r="B288" s="90">
        <v>10030000000</v>
      </c>
      <c r="C288" s="90">
        <v>-6.7164678999999996</v>
      </c>
      <c r="N288" s="90">
        <v>10030000000</v>
      </c>
      <c r="O288" s="90">
        <v>-8.4494790999999996</v>
      </c>
    </row>
    <row r="289" spans="2:15" x14ac:dyDescent="0.25">
      <c r="B289" s="90">
        <v>10140000000</v>
      </c>
      <c r="C289" s="90">
        <v>-6.6360617</v>
      </c>
      <c r="N289" s="90">
        <v>10140000000</v>
      </c>
      <c r="O289" s="90">
        <v>-8.4033680000000004</v>
      </c>
    </row>
    <row r="290" spans="2:15" x14ac:dyDescent="0.25">
      <c r="B290" s="90">
        <v>10250000000</v>
      </c>
      <c r="C290" s="90">
        <v>-6.7272686999999998</v>
      </c>
      <c r="N290" s="90">
        <v>10250000000</v>
      </c>
      <c r="O290" s="90">
        <v>-8.3825091999999994</v>
      </c>
    </row>
    <row r="291" spans="2:15" x14ac:dyDescent="0.25">
      <c r="B291" s="90">
        <v>10360000000</v>
      </c>
      <c r="C291" s="90">
        <v>-6.7108378000000002</v>
      </c>
      <c r="N291" s="90">
        <v>10360000000</v>
      </c>
      <c r="O291" s="90">
        <v>-8.4400119999999994</v>
      </c>
    </row>
    <row r="292" spans="2:15" x14ac:dyDescent="0.25">
      <c r="B292" s="90">
        <v>10470000000</v>
      </c>
      <c r="C292" s="90">
        <v>-6.7284527000000001</v>
      </c>
      <c r="N292" s="90">
        <v>10470000000</v>
      </c>
      <c r="O292" s="90">
        <v>-8.4215955999999998</v>
      </c>
    </row>
    <row r="293" spans="2:15" x14ac:dyDescent="0.25">
      <c r="B293" s="90">
        <v>10580000000</v>
      </c>
      <c r="C293" s="90">
        <v>-6.7035213000000002</v>
      </c>
      <c r="N293" s="90">
        <v>10580000000</v>
      </c>
      <c r="O293" s="90">
        <v>-8.4519757999999996</v>
      </c>
    </row>
    <row r="294" spans="2:15" x14ac:dyDescent="0.25">
      <c r="B294" s="90">
        <v>10690000000</v>
      </c>
      <c r="C294" s="90">
        <v>-6.7460914000000001</v>
      </c>
      <c r="N294" s="90">
        <v>10690000000</v>
      </c>
      <c r="O294" s="90">
        <v>-8.5346203000000003</v>
      </c>
    </row>
    <row r="295" spans="2:15" x14ac:dyDescent="0.25">
      <c r="B295" s="90">
        <v>10800000000</v>
      </c>
      <c r="C295" s="90">
        <v>-6.6653848</v>
      </c>
      <c r="N295" s="90">
        <v>10800000000</v>
      </c>
      <c r="O295" s="90">
        <v>-8.5475779000000003</v>
      </c>
    </row>
    <row r="296" spans="2:15" x14ac:dyDescent="0.25">
      <c r="B296" s="90">
        <v>10910000000</v>
      </c>
      <c r="C296" s="90">
        <v>-6.7858118999999997</v>
      </c>
      <c r="N296" s="90">
        <v>10910000000</v>
      </c>
      <c r="O296" s="90">
        <v>-8.5147437999999998</v>
      </c>
    </row>
    <row r="297" spans="2:15" x14ac:dyDescent="0.25">
      <c r="B297" s="90">
        <v>11020000000</v>
      </c>
      <c r="C297" s="90">
        <v>-6.7853855999999997</v>
      </c>
      <c r="N297" s="90">
        <v>11020000000</v>
      </c>
      <c r="O297" s="90">
        <v>-8.5302076000000007</v>
      </c>
    </row>
    <row r="298" spans="2:15" x14ac:dyDescent="0.25">
      <c r="B298" s="90">
        <v>11130000000</v>
      </c>
      <c r="C298" s="90">
        <v>-6.8825282999999997</v>
      </c>
      <c r="N298" s="90">
        <v>11130000000</v>
      </c>
      <c r="O298" s="90">
        <v>-8.6298466000000005</v>
      </c>
    </row>
    <row r="299" spans="2:15" x14ac:dyDescent="0.25">
      <c r="B299" s="90">
        <v>11240000000</v>
      </c>
      <c r="C299" s="90">
        <v>-6.9344124999999996</v>
      </c>
      <c r="N299" s="90">
        <v>11240000000</v>
      </c>
      <c r="O299" s="90">
        <v>-8.7172660999999998</v>
      </c>
    </row>
    <row r="300" spans="2:15" x14ac:dyDescent="0.25">
      <c r="B300" s="90">
        <v>11350000000</v>
      </c>
      <c r="C300" s="90">
        <v>-6.9635939999999996</v>
      </c>
      <c r="N300" s="90">
        <v>11350000000</v>
      </c>
      <c r="O300" s="90">
        <v>-8.8209924999999991</v>
      </c>
    </row>
    <row r="301" spans="2:15" x14ac:dyDescent="0.25">
      <c r="B301" s="90">
        <v>11460000000</v>
      </c>
      <c r="C301" s="90">
        <v>-6.9853725000000004</v>
      </c>
      <c r="N301" s="90">
        <v>11460000000</v>
      </c>
      <c r="O301" s="90">
        <v>-8.9200478000000007</v>
      </c>
    </row>
    <row r="302" spans="2:15" x14ac:dyDescent="0.25">
      <c r="B302" s="90">
        <v>11570000000</v>
      </c>
      <c r="C302" s="90">
        <v>-7.0711408000000002</v>
      </c>
      <c r="N302" s="90">
        <v>11570000000</v>
      </c>
      <c r="O302" s="90">
        <v>-8.9444379999999999</v>
      </c>
    </row>
    <row r="303" spans="2:15" x14ac:dyDescent="0.25">
      <c r="B303" s="90">
        <v>11680000000</v>
      </c>
      <c r="C303" s="90">
        <v>-7.1416348999999997</v>
      </c>
      <c r="N303" s="90">
        <v>11680000000</v>
      </c>
      <c r="O303" s="90">
        <v>-8.9883232</v>
      </c>
    </row>
    <row r="304" spans="2:15" x14ac:dyDescent="0.25">
      <c r="B304" s="90">
        <v>11790000000</v>
      </c>
      <c r="C304" s="90">
        <v>-7.0427436999999999</v>
      </c>
      <c r="N304" s="90">
        <v>11790000000</v>
      </c>
      <c r="O304" s="90">
        <v>-8.9517307000000006</v>
      </c>
    </row>
    <row r="305" spans="2:15" x14ac:dyDescent="0.25">
      <c r="B305" s="90">
        <v>11900000000</v>
      </c>
      <c r="C305" s="90">
        <v>-6.9706273000000003</v>
      </c>
      <c r="N305" s="90">
        <v>11900000000</v>
      </c>
      <c r="O305" s="90">
        <v>-8.9838427999999997</v>
      </c>
    </row>
    <row r="306" spans="2:15" x14ac:dyDescent="0.25">
      <c r="B306" s="90">
        <v>12010000000</v>
      </c>
      <c r="C306" s="90">
        <v>-6.9903997999999996</v>
      </c>
      <c r="N306" s="90">
        <v>12010000000</v>
      </c>
      <c r="O306" s="90">
        <v>-9.0289792999999996</v>
      </c>
    </row>
    <row r="307" spans="2:15" x14ac:dyDescent="0.25">
      <c r="B307" s="90">
        <v>12120000000</v>
      </c>
      <c r="C307" s="90">
        <v>-6.8658900000000003</v>
      </c>
      <c r="N307" s="90">
        <v>12120000000</v>
      </c>
      <c r="O307" s="90">
        <v>-8.9988040999999992</v>
      </c>
    </row>
    <row r="308" spans="2:15" x14ac:dyDescent="0.25">
      <c r="B308" s="90">
        <v>12230000000</v>
      </c>
      <c r="C308" s="90">
        <v>-6.7316623</v>
      </c>
      <c r="N308" s="90">
        <v>12230000000</v>
      </c>
      <c r="O308" s="90">
        <v>-9.0018749000000007</v>
      </c>
    </row>
    <row r="309" spans="2:15" x14ac:dyDescent="0.25">
      <c r="B309" s="90">
        <v>12340000000</v>
      </c>
      <c r="C309" s="90">
        <v>-6.7391901000000001</v>
      </c>
      <c r="N309" s="90">
        <v>12340000000</v>
      </c>
      <c r="O309" s="90">
        <v>-8.9893149999999995</v>
      </c>
    </row>
    <row r="310" spans="2:15" x14ac:dyDescent="0.25">
      <c r="B310" s="90">
        <v>12450000000</v>
      </c>
      <c r="C310" s="90">
        <v>-6.7362652000000001</v>
      </c>
      <c r="N310" s="90">
        <v>12450000000</v>
      </c>
      <c r="O310" s="90">
        <v>-9.0196915000000004</v>
      </c>
    </row>
    <row r="311" spans="2:15" x14ac:dyDescent="0.25">
      <c r="B311" s="90">
        <v>12560000000</v>
      </c>
      <c r="C311" s="90">
        <v>-6.6313791000000002</v>
      </c>
      <c r="N311" s="90">
        <v>12560000000</v>
      </c>
      <c r="O311" s="90">
        <v>-8.9987201999999993</v>
      </c>
    </row>
    <row r="312" spans="2:15" x14ac:dyDescent="0.25">
      <c r="B312" s="90">
        <v>12670000000</v>
      </c>
      <c r="C312" s="90">
        <v>-6.5803881000000004</v>
      </c>
      <c r="N312" s="90">
        <v>12670000000</v>
      </c>
      <c r="O312" s="90">
        <v>-9.0153809000000003</v>
      </c>
    </row>
    <row r="313" spans="2:15" x14ac:dyDescent="0.25">
      <c r="B313" s="90">
        <v>12780000000</v>
      </c>
      <c r="C313" s="90">
        <v>-6.6368704000000003</v>
      </c>
      <c r="N313" s="90">
        <v>12780000000</v>
      </c>
      <c r="O313" s="90">
        <v>-8.9254683999999997</v>
      </c>
    </row>
    <row r="314" spans="2:15" x14ac:dyDescent="0.25">
      <c r="B314" s="90">
        <v>12890000000</v>
      </c>
      <c r="C314" s="90">
        <v>-6.7141485000000003</v>
      </c>
      <c r="N314" s="90">
        <v>12890000000</v>
      </c>
      <c r="O314" s="90">
        <v>-8.9148674000000003</v>
      </c>
    </row>
    <row r="315" spans="2:15" x14ac:dyDescent="0.25">
      <c r="B315" s="90">
        <v>13000000000</v>
      </c>
      <c r="C315" s="90">
        <v>-6.6468410000000002</v>
      </c>
      <c r="N315" s="90">
        <v>13000000000</v>
      </c>
      <c r="O315" s="90">
        <v>-8.8353529000000002</v>
      </c>
    </row>
    <row r="316" spans="2:15" x14ac:dyDescent="0.25">
      <c r="B316" s="90">
        <v>13110000000</v>
      </c>
      <c r="C316" s="90">
        <v>-6.7096415</v>
      </c>
      <c r="N316" s="90">
        <v>13110000000</v>
      </c>
      <c r="O316" s="90">
        <v>-8.7996473000000002</v>
      </c>
    </row>
    <row r="317" spans="2:15" x14ac:dyDescent="0.25">
      <c r="B317" s="90">
        <v>13220000000</v>
      </c>
      <c r="C317" s="90">
        <v>-6.6751050999999997</v>
      </c>
      <c r="N317" s="90">
        <v>13220000000</v>
      </c>
      <c r="O317" s="90">
        <v>-8.6539526000000002</v>
      </c>
    </row>
    <row r="318" spans="2:15" x14ac:dyDescent="0.25">
      <c r="B318" s="90">
        <v>13330000000</v>
      </c>
      <c r="C318" s="90">
        <v>-6.7191466999999996</v>
      </c>
      <c r="N318" s="90">
        <v>13330000000</v>
      </c>
      <c r="O318" s="90">
        <v>-8.6403836999999992</v>
      </c>
    </row>
    <row r="319" spans="2:15" x14ac:dyDescent="0.25">
      <c r="B319" s="90">
        <v>13440000000</v>
      </c>
      <c r="C319" s="90">
        <v>-6.7333192999999998</v>
      </c>
      <c r="N319" s="90">
        <v>13440000000</v>
      </c>
      <c r="O319" s="90">
        <v>-8.5826349000000004</v>
      </c>
    </row>
    <row r="320" spans="2:15" x14ac:dyDescent="0.25">
      <c r="B320" s="90">
        <v>13550000000</v>
      </c>
      <c r="C320" s="90">
        <v>-6.7968387999999997</v>
      </c>
      <c r="N320" s="90">
        <v>13550000000</v>
      </c>
      <c r="O320" s="90">
        <v>-8.5615406000000007</v>
      </c>
    </row>
    <row r="321" spans="2:15" x14ac:dyDescent="0.25">
      <c r="B321" s="90">
        <v>13660000000</v>
      </c>
      <c r="C321" s="90">
        <v>-6.7544551000000004</v>
      </c>
      <c r="N321" s="90">
        <v>13660000000</v>
      </c>
      <c r="O321" s="90">
        <v>-8.4224900999999992</v>
      </c>
    </row>
    <row r="322" spans="2:15" x14ac:dyDescent="0.25">
      <c r="B322" s="90">
        <v>13770000000</v>
      </c>
      <c r="C322" s="90">
        <v>-6.8664737000000002</v>
      </c>
      <c r="N322" s="90">
        <v>13770000000</v>
      </c>
      <c r="O322" s="90">
        <v>-8.4566107000000006</v>
      </c>
    </row>
    <row r="323" spans="2:15" x14ac:dyDescent="0.25">
      <c r="B323" s="90">
        <v>13880000000</v>
      </c>
      <c r="C323" s="90">
        <v>-6.8428202000000002</v>
      </c>
      <c r="N323" s="90">
        <v>13880000000</v>
      </c>
      <c r="O323" s="90">
        <v>-8.4119425000000003</v>
      </c>
    </row>
    <row r="324" spans="2:15" x14ac:dyDescent="0.25">
      <c r="B324" s="90">
        <v>13990000000</v>
      </c>
      <c r="C324" s="90">
        <v>-6.8899651000000004</v>
      </c>
      <c r="N324" s="90">
        <v>13990000000</v>
      </c>
      <c r="O324" s="90">
        <v>-8.4625149000000004</v>
      </c>
    </row>
    <row r="325" spans="2:15" x14ac:dyDescent="0.25">
      <c r="B325" s="90">
        <v>14100000000</v>
      </c>
      <c r="C325" s="90">
        <v>-6.9033327</v>
      </c>
      <c r="N325" s="90">
        <v>14100000000</v>
      </c>
      <c r="O325" s="90">
        <v>-8.3926295999999994</v>
      </c>
    </row>
    <row r="326" spans="2:15" x14ac:dyDescent="0.25">
      <c r="B326" s="90">
        <v>14210000000</v>
      </c>
      <c r="C326" s="90">
        <v>-7.0262976000000004</v>
      </c>
      <c r="N326" s="90">
        <v>14210000000</v>
      </c>
      <c r="O326" s="90">
        <v>-8.4392022999999998</v>
      </c>
    </row>
    <row r="327" spans="2:15" x14ac:dyDescent="0.25">
      <c r="B327" s="90">
        <v>14320000000</v>
      </c>
      <c r="C327" s="90">
        <v>-7.0875301000000004</v>
      </c>
      <c r="N327" s="90">
        <v>14320000000</v>
      </c>
      <c r="O327" s="90">
        <v>-8.5374146</v>
      </c>
    </row>
    <row r="328" spans="2:15" x14ac:dyDescent="0.25">
      <c r="B328" s="90">
        <v>14430000000</v>
      </c>
      <c r="C328" s="90">
        <v>-7.0555978000000001</v>
      </c>
      <c r="N328" s="90">
        <v>14430000000</v>
      </c>
      <c r="O328" s="90">
        <v>-8.4762076999999998</v>
      </c>
    </row>
    <row r="329" spans="2:15" x14ac:dyDescent="0.25">
      <c r="B329" s="90">
        <v>14540000000</v>
      </c>
      <c r="C329" s="90">
        <v>-7.1465120000000004</v>
      </c>
      <c r="N329" s="90">
        <v>14540000000</v>
      </c>
      <c r="O329" s="90">
        <v>-8.5424623000000004</v>
      </c>
    </row>
    <row r="330" spans="2:15" x14ac:dyDescent="0.25">
      <c r="B330" s="90">
        <v>14650000000</v>
      </c>
      <c r="C330" s="90">
        <v>-7.1277036999999996</v>
      </c>
      <c r="N330" s="90">
        <v>14650000000</v>
      </c>
      <c r="O330" s="90">
        <v>-8.5502404999999992</v>
      </c>
    </row>
    <row r="331" spans="2:15" x14ac:dyDescent="0.25">
      <c r="B331" s="90">
        <v>14760000000</v>
      </c>
      <c r="C331" s="90">
        <v>-7.1990404000000003</v>
      </c>
      <c r="N331" s="90">
        <v>14760000000</v>
      </c>
      <c r="O331" s="90">
        <v>-8.6800785000000005</v>
      </c>
    </row>
    <row r="332" spans="2:15" x14ac:dyDescent="0.25">
      <c r="B332" s="90">
        <v>14870000000</v>
      </c>
      <c r="C332" s="90">
        <v>-7.2157030000000004</v>
      </c>
      <c r="N332" s="90">
        <v>14870000000</v>
      </c>
      <c r="O332" s="90">
        <v>-8.6658506000000006</v>
      </c>
    </row>
    <row r="333" spans="2:15" x14ac:dyDescent="0.25">
      <c r="B333" s="90">
        <v>14980000000</v>
      </c>
      <c r="C333" s="90">
        <v>-7.2603951000000002</v>
      </c>
      <c r="N333" s="90">
        <v>14980000000</v>
      </c>
      <c r="O333" s="90">
        <v>-8.6938867999999996</v>
      </c>
    </row>
    <row r="334" spans="2:15" x14ac:dyDescent="0.25">
      <c r="B334" s="90">
        <v>15090000000</v>
      </c>
      <c r="C334" s="90">
        <v>-7.2895931999999997</v>
      </c>
      <c r="N334" s="90">
        <v>15090000000</v>
      </c>
      <c r="O334" s="90">
        <v>-8.7277316999999996</v>
      </c>
    </row>
    <row r="335" spans="2:15" x14ac:dyDescent="0.25">
      <c r="B335" s="90">
        <v>15200000000</v>
      </c>
      <c r="C335" s="90">
        <v>-7.3179540999999997</v>
      </c>
      <c r="N335" s="90">
        <v>15200000000</v>
      </c>
      <c r="O335" s="90">
        <v>-8.7706022000000008</v>
      </c>
    </row>
    <row r="336" spans="2:15" x14ac:dyDescent="0.25">
      <c r="B336" s="90">
        <v>15310000000</v>
      </c>
      <c r="C336" s="90">
        <v>-7.3063006000000001</v>
      </c>
      <c r="N336" s="90">
        <v>15310000000</v>
      </c>
      <c r="O336" s="90">
        <v>-8.7695998999999993</v>
      </c>
    </row>
    <row r="337" spans="2:15" x14ac:dyDescent="0.25">
      <c r="B337" s="90">
        <v>15420000000</v>
      </c>
      <c r="C337" s="90">
        <v>-7.3834666999999996</v>
      </c>
      <c r="N337" s="90">
        <v>15420000000</v>
      </c>
      <c r="O337" s="90">
        <v>-8.8437090000000005</v>
      </c>
    </row>
    <row r="338" spans="2:15" x14ac:dyDescent="0.25">
      <c r="B338" s="90">
        <v>15530000000</v>
      </c>
      <c r="C338" s="90">
        <v>-7.4024853999999998</v>
      </c>
      <c r="N338" s="90">
        <v>15530000000</v>
      </c>
      <c r="O338" s="90">
        <v>-8.8411255000000004</v>
      </c>
    </row>
    <row r="339" spans="2:15" x14ac:dyDescent="0.25">
      <c r="B339" s="90">
        <v>15640000000</v>
      </c>
      <c r="C339" s="90">
        <v>-7.4839453999999996</v>
      </c>
      <c r="N339" s="90">
        <v>15640000000</v>
      </c>
      <c r="O339" s="90">
        <v>-8.9524460000000001</v>
      </c>
    </row>
    <row r="340" spans="2:15" x14ac:dyDescent="0.25">
      <c r="B340" s="90">
        <v>15750000000</v>
      </c>
      <c r="C340" s="90">
        <v>-7.4884843999999999</v>
      </c>
      <c r="N340" s="90">
        <v>15750000000</v>
      </c>
      <c r="O340" s="90">
        <v>-8.9552250000000004</v>
      </c>
    </row>
    <row r="341" spans="2:15" x14ac:dyDescent="0.25">
      <c r="B341" s="90">
        <v>15860000000</v>
      </c>
      <c r="C341" s="90">
        <v>-7.4365864000000004</v>
      </c>
      <c r="N341" s="90">
        <v>15860000000</v>
      </c>
      <c r="O341" s="90">
        <v>-8.9408960000000004</v>
      </c>
    </row>
    <row r="342" spans="2:15" x14ac:dyDescent="0.25">
      <c r="B342" s="90">
        <v>15970000000</v>
      </c>
      <c r="C342" s="90">
        <v>-7.4732709000000002</v>
      </c>
      <c r="N342" s="90">
        <v>15970000000</v>
      </c>
      <c r="O342" s="90">
        <v>-8.9843043999999992</v>
      </c>
    </row>
    <row r="343" spans="2:15" x14ac:dyDescent="0.25">
      <c r="B343" s="90">
        <v>16080000000</v>
      </c>
      <c r="C343" s="90">
        <v>-7.4040822999999998</v>
      </c>
      <c r="N343" s="90">
        <v>16080000000</v>
      </c>
      <c r="O343" s="90">
        <v>-8.9598674999999997</v>
      </c>
    </row>
    <row r="344" spans="2:15" x14ac:dyDescent="0.25">
      <c r="B344" s="90">
        <v>16190000000</v>
      </c>
      <c r="C344" s="90">
        <v>-7.5133742999999997</v>
      </c>
      <c r="N344" s="90">
        <v>16190000000</v>
      </c>
      <c r="O344" s="90">
        <v>-9.0530442999999998</v>
      </c>
    </row>
    <row r="345" spans="2:15" x14ac:dyDescent="0.25">
      <c r="B345" s="90">
        <v>16300000000</v>
      </c>
      <c r="C345" s="90">
        <v>-7.4962911999999999</v>
      </c>
      <c r="N345" s="90">
        <v>16300000000</v>
      </c>
      <c r="O345" s="90">
        <v>-9.0358286000000003</v>
      </c>
    </row>
    <row r="346" spans="2:15" x14ac:dyDescent="0.25">
      <c r="B346" s="90">
        <v>16410000000</v>
      </c>
      <c r="C346" s="90">
        <v>-7.4625721</v>
      </c>
      <c r="N346" s="90">
        <v>16410000000</v>
      </c>
      <c r="O346" s="90">
        <v>-9.0288886999999995</v>
      </c>
    </row>
    <row r="347" spans="2:15" x14ac:dyDescent="0.25">
      <c r="B347" s="90">
        <v>16520000000</v>
      </c>
      <c r="C347" s="90">
        <v>-7.4454494000000002</v>
      </c>
      <c r="N347" s="90">
        <v>16520000000</v>
      </c>
      <c r="O347" s="90">
        <v>-9.0507831999999997</v>
      </c>
    </row>
    <row r="348" spans="2:15" x14ac:dyDescent="0.25">
      <c r="B348" s="90">
        <v>16630000000</v>
      </c>
      <c r="C348" s="90">
        <v>-7.4373946000000002</v>
      </c>
      <c r="N348" s="90">
        <v>16630000000</v>
      </c>
      <c r="O348" s="90">
        <v>-9.0748882000000002</v>
      </c>
    </row>
    <row r="349" spans="2:15" x14ac:dyDescent="0.25">
      <c r="B349" s="90">
        <v>16740000000</v>
      </c>
      <c r="C349" s="90">
        <v>-7.3744230000000002</v>
      </c>
      <c r="N349" s="90">
        <v>16740000000</v>
      </c>
      <c r="O349" s="90">
        <v>-9.0077485999999993</v>
      </c>
    </row>
    <row r="350" spans="2:15" x14ac:dyDescent="0.25">
      <c r="B350" s="90">
        <v>16850000000</v>
      </c>
      <c r="C350" s="90">
        <v>-7.3859715000000001</v>
      </c>
      <c r="N350" s="90">
        <v>16850000000</v>
      </c>
      <c r="O350" s="90">
        <v>-9.0542830999999993</v>
      </c>
    </row>
    <row r="351" spans="2:15" x14ac:dyDescent="0.25">
      <c r="B351" s="90">
        <v>16960000000</v>
      </c>
      <c r="C351" s="90">
        <v>-7.4256748999999997</v>
      </c>
      <c r="N351" s="90">
        <v>16960000000</v>
      </c>
      <c r="O351" s="90">
        <v>-9.0673065000000008</v>
      </c>
    </row>
    <row r="352" spans="2:15" x14ac:dyDescent="0.25">
      <c r="B352" s="90">
        <v>17070000000</v>
      </c>
      <c r="C352" s="90">
        <v>-7.4768162</v>
      </c>
      <c r="N352" s="90">
        <v>17070000000</v>
      </c>
      <c r="O352" s="90">
        <v>-9.0887832999999993</v>
      </c>
    </row>
    <row r="353" spans="2:15" x14ac:dyDescent="0.25">
      <c r="B353" s="90">
        <v>17180000000</v>
      </c>
      <c r="C353" s="90">
        <v>-7.4279757000000002</v>
      </c>
      <c r="N353" s="90">
        <v>17180000000</v>
      </c>
      <c r="O353" s="90">
        <v>-9.0842609000000003</v>
      </c>
    </row>
    <row r="354" spans="2:15" x14ac:dyDescent="0.25">
      <c r="B354" s="90">
        <v>17290000000</v>
      </c>
      <c r="C354" s="90">
        <v>-7.4505223999999997</v>
      </c>
      <c r="N354" s="90">
        <v>17290000000</v>
      </c>
      <c r="O354" s="90">
        <v>-9.1211099999999998</v>
      </c>
    </row>
    <row r="355" spans="2:15" x14ac:dyDescent="0.25">
      <c r="B355" s="90">
        <v>17400000000</v>
      </c>
      <c r="C355" s="90">
        <v>-7.4983643999999998</v>
      </c>
      <c r="N355" s="90">
        <v>17400000000</v>
      </c>
      <c r="O355" s="90">
        <v>-9.1449622999999995</v>
      </c>
    </row>
    <row r="356" spans="2:15" x14ac:dyDescent="0.25">
      <c r="B356" s="90">
        <v>17510000000</v>
      </c>
      <c r="C356" s="90">
        <v>-7.5511017000000002</v>
      </c>
      <c r="N356" s="90">
        <v>17510000000</v>
      </c>
      <c r="O356" s="90">
        <v>-9.1726521999999999</v>
      </c>
    </row>
    <row r="357" spans="2:15" x14ac:dyDescent="0.25">
      <c r="B357" s="90">
        <v>17620000000</v>
      </c>
      <c r="C357" s="90">
        <v>-7.5421285999999998</v>
      </c>
      <c r="N357" s="90">
        <v>17620000000</v>
      </c>
      <c r="O357" s="90">
        <v>-9.2267121999999997</v>
      </c>
    </row>
    <row r="358" spans="2:15" x14ac:dyDescent="0.25">
      <c r="B358" s="90">
        <v>17730000000</v>
      </c>
      <c r="C358" s="90">
        <v>-7.6521859000000001</v>
      </c>
      <c r="N358" s="90">
        <v>17730000000</v>
      </c>
      <c r="O358" s="90">
        <v>-9.2711743999999996</v>
      </c>
    </row>
    <row r="359" spans="2:15" x14ac:dyDescent="0.25">
      <c r="B359" s="90">
        <v>17840000000</v>
      </c>
      <c r="C359" s="90">
        <v>-7.5648742000000002</v>
      </c>
      <c r="N359" s="90">
        <v>17840000000</v>
      </c>
      <c r="O359" s="90">
        <v>-9.2838887999999997</v>
      </c>
    </row>
    <row r="360" spans="2:15" x14ac:dyDescent="0.25">
      <c r="B360" s="90">
        <v>17950000000</v>
      </c>
      <c r="C360" s="90">
        <v>-7.5158953999999998</v>
      </c>
      <c r="N360" s="90">
        <v>17950000000</v>
      </c>
      <c r="O360" s="90">
        <v>-9.333437</v>
      </c>
    </row>
    <row r="361" spans="2:15" x14ac:dyDescent="0.25">
      <c r="B361" s="90">
        <v>18060000000</v>
      </c>
      <c r="C361" s="90">
        <v>-7.6049061</v>
      </c>
      <c r="N361" s="90">
        <v>18060000000</v>
      </c>
      <c r="O361" s="90">
        <v>-9.4921875</v>
      </c>
    </row>
    <row r="362" spans="2:15" x14ac:dyDescent="0.25">
      <c r="B362" s="90">
        <v>18170000000</v>
      </c>
      <c r="C362" s="90">
        <v>-7.5985804000000003</v>
      </c>
      <c r="N362" s="90">
        <v>18170000000</v>
      </c>
      <c r="O362" s="90">
        <v>-9.5288810999999995</v>
      </c>
    </row>
    <row r="363" spans="2:15" x14ac:dyDescent="0.25">
      <c r="B363" s="90">
        <v>18280000000</v>
      </c>
      <c r="C363" s="90">
        <v>-7.6484303000000002</v>
      </c>
      <c r="N363" s="90">
        <v>18280000000</v>
      </c>
      <c r="O363" s="90">
        <v>-9.7357416000000008</v>
      </c>
    </row>
    <row r="364" spans="2:15" x14ac:dyDescent="0.25">
      <c r="B364" s="90">
        <v>18390000000</v>
      </c>
      <c r="C364" s="90">
        <v>-7.6461081999999996</v>
      </c>
      <c r="N364" s="90">
        <v>18390000000</v>
      </c>
      <c r="O364" s="90">
        <v>-9.8526392000000005</v>
      </c>
    </row>
    <row r="365" spans="2:15" x14ac:dyDescent="0.25">
      <c r="B365" s="90">
        <v>18500000000</v>
      </c>
      <c r="C365" s="90">
        <v>-7.7509923000000001</v>
      </c>
      <c r="N365" s="90">
        <v>18500000000</v>
      </c>
      <c r="O365" s="90">
        <v>-10.061698</v>
      </c>
    </row>
    <row r="366" spans="2:15" x14ac:dyDescent="0.25">
      <c r="B366" s="90">
        <v>18610000000</v>
      </c>
      <c r="C366" s="90">
        <v>-7.8362632000000003</v>
      </c>
      <c r="N366" s="90">
        <v>18610000000</v>
      </c>
      <c r="O366" s="90">
        <v>-10.283880999999999</v>
      </c>
    </row>
    <row r="367" spans="2:15" x14ac:dyDescent="0.25">
      <c r="B367" s="90">
        <v>18720000000</v>
      </c>
      <c r="C367" s="90">
        <v>-7.7344512999999999</v>
      </c>
      <c r="N367" s="90">
        <v>18720000000</v>
      </c>
      <c r="O367" s="90">
        <v>-10.380223000000001</v>
      </c>
    </row>
    <row r="368" spans="2:15" x14ac:dyDescent="0.25">
      <c r="B368" s="90">
        <v>18830000000</v>
      </c>
      <c r="C368" s="90">
        <v>-7.9355140000000004</v>
      </c>
      <c r="N368" s="90">
        <v>18830000000</v>
      </c>
      <c r="O368" s="90">
        <v>-10.671595999999999</v>
      </c>
    </row>
    <row r="369" spans="2:15" x14ac:dyDescent="0.25">
      <c r="B369" s="90">
        <v>18940000000</v>
      </c>
      <c r="C369" s="90">
        <v>-7.9585170999999999</v>
      </c>
      <c r="N369" s="90">
        <v>18940000000</v>
      </c>
      <c r="O369" s="90">
        <v>-10.803794999999999</v>
      </c>
    </row>
    <row r="370" spans="2:15" x14ac:dyDescent="0.25">
      <c r="B370" s="90">
        <v>19050000000</v>
      </c>
      <c r="C370" s="90">
        <v>-8.0867871999999998</v>
      </c>
      <c r="N370" s="90">
        <v>19050000000</v>
      </c>
      <c r="O370" s="90">
        <v>-11.016622</v>
      </c>
    </row>
    <row r="371" spans="2:15" x14ac:dyDescent="0.25">
      <c r="B371" s="90">
        <v>19160000000</v>
      </c>
      <c r="C371" s="90">
        <v>-8.0317468999999999</v>
      </c>
      <c r="N371" s="90">
        <v>19160000000</v>
      </c>
      <c r="O371" s="90">
        <v>-11.133269</v>
      </c>
    </row>
    <row r="372" spans="2:15" x14ac:dyDescent="0.25">
      <c r="B372" s="90">
        <v>19270000000</v>
      </c>
      <c r="C372" s="90">
        <v>-8.0445212999999995</v>
      </c>
      <c r="N372" s="90">
        <v>19270000000</v>
      </c>
      <c r="O372" s="90">
        <v>-11.141007999999999</v>
      </c>
    </row>
    <row r="373" spans="2:15" x14ac:dyDescent="0.25">
      <c r="B373" s="90">
        <v>19380000000</v>
      </c>
      <c r="C373" s="90">
        <v>-8.1287860999999992</v>
      </c>
      <c r="N373" s="90">
        <v>19380000000</v>
      </c>
      <c r="O373" s="90">
        <v>-11.274035</v>
      </c>
    </row>
    <row r="374" spans="2:15" x14ac:dyDescent="0.25">
      <c r="B374" s="90">
        <v>19490000000</v>
      </c>
      <c r="C374" s="90">
        <v>-8.1506928999999992</v>
      </c>
      <c r="N374" s="90">
        <v>19490000000</v>
      </c>
      <c r="O374" s="90">
        <v>-11.201128000000001</v>
      </c>
    </row>
    <row r="375" spans="2:15" x14ac:dyDescent="0.25">
      <c r="B375" s="90">
        <v>19600000000</v>
      </c>
      <c r="C375" s="90">
        <v>-8.1914692000000002</v>
      </c>
      <c r="N375" s="90">
        <v>19600000000</v>
      </c>
      <c r="O375" s="90">
        <v>-11.260832000000001</v>
      </c>
    </row>
    <row r="376" spans="2:15" x14ac:dyDescent="0.25">
      <c r="B376" s="90">
        <v>19710000000</v>
      </c>
      <c r="C376" s="90">
        <v>-8.2127180000000006</v>
      </c>
      <c r="N376" s="90">
        <v>19710000000</v>
      </c>
      <c r="O376" s="90">
        <v>-11.018813</v>
      </c>
    </row>
    <row r="377" spans="2:15" x14ac:dyDescent="0.25">
      <c r="B377" s="90">
        <v>19820000000</v>
      </c>
      <c r="C377" s="90">
        <v>-8.2230167000000005</v>
      </c>
      <c r="N377" s="90">
        <v>19820000000</v>
      </c>
      <c r="O377" s="90">
        <v>-11.14119</v>
      </c>
    </row>
    <row r="378" spans="2:15" x14ac:dyDescent="0.25">
      <c r="B378" s="90">
        <v>19930000000</v>
      </c>
      <c r="C378" s="90">
        <v>-8.2842330999999998</v>
      </c>
      <c r="N378" s="90">
        <v>19930000000</v>
      </c>
      <c r="O378" s="90">
        <v>-10.800190000000001</v>
      </c>
    </row>
    <row r="379" spans="2:15" x14ac:dyDescent="0.25">
      <c r="B379" s="90">
        <v>20040000000</v>
      </c>
      <c r="C379" s="90">
        <v>-8.3658762000000007</v>
      </c>
      <c r="N379" s="90">
        <v>20040000000</v>
      </c>
      <c r="O379" s="90">
        <v>-10.935028000000001</v>
      </c>
    </row>
    <row r="380" spans="2:15" x14ac:dyDescent="0.25">
      <c r="B380" s="90">
        <v>20150000000</v>
      </c>
      <c r="C380" s="90">
        <v>-8.4036369000000004</v>
      </c>
      <c r="N380" s="90">
        <v>20150000000</v>
      </c>
      <c r="O380" s="90">
        <v>-10.698286</v>
      </c>
    </row>
    <row r="381" spans="2:15" x14ac:dyDescent="0.25">
      <c r="B381" s="90">
        <v>20260000000</v>
      </c>
      <c r="C381" s="90">
        <v>-8.4450626</v>
      </c>
      <c r="N381" s="90">
        <v>20260000000</v>
      </c>
      <c r="O381" s="90">
        <v>-10.687830999999999</v>
      </c>
    </row>
    <row r="382" spans="2:15" x14ac:dyDescent="0.25">
      <c r="B382" s="90">
        <v>20370000000</v>
      </c>
      <c r="C382" s="90">
        <v>-8.5015163000000005</v>
      </c>
      <c r="N382" s="90">
        <v>20370000000</v>
      </c>
      <c r="O382" s="90">
        <v>-10.536257000000001</v>
      </c>
    </row>
    <row r="383" spans="2:15" x14ac:dyDescent="0.25">
      <c r="B383" s="90">
        <v>20480000000</v>
      </c>
      <c r="C383" s="90">
        <v>-8.5042524000000004</v>
      </c>
      <c r="N383" s="90">
        <v>20480000000</v>
      </c>
      <c r="O383" s="90">
        <v>-10.457110999999999</v>
      </c>
    </row>
    <row r="384" spans="2:15" x14ac:dyDescent="0.25">
      <c r="B384" s="90">
        <v>20590000000</v>
      </c>
      <c r="C384" s="90">
        <v>-8.6161823000000002</v>
      </c>
      <c r="N384" s="90">
        <v>20590000000</v>
      </c>
      <c r="O384" s="90">
        <v>-10.347595</v>
      </c>
    </row>
    <row r="385" spans="2:15" x14ac:dyDescent="0.25">
      <c r="B385" s="90">
        <v>20700000000</v>
      </c>
      <c r="C385" s="90">
        <v>-8.5542774000000001</v>
      </c>
      <c r="N385" s="90">
        <v>20700000000</v>
      </c>
      <c r="O385" s="90">
        <v>-10.246422000000001</v>
      </c>
    </row>
    <row r="386" spans="2:15" x14ac:dyDescent="0.25">
      <c r="B386" s="90">
        <v>20810000000</v>
      </c>
      <c r="C386" s="90">
        <v>-8.8012265999999997</v>
      </c>
      <c r="N386" s="90">
        <v>20810000000</v>
      </c>
      <c r="O386" s="90">
        <v>-10.377643000000001</v>
      </c>
    </row>
    <row r="387" spans="2:15" x14ac:dyDescent="0.25">
      <c r="B387" s="90">
        <v>20920000000</v>
      </c>
      <c r="C387" s="90">
        <v>-8.7456473999999993</v>
      </c>
      <c r="N387" s="90">
        <v>20920000000</v>
      </c>
      <c r="O387" s="90">
        <v>-10.268781000000001</v>
      </c>
    </row>
    <row r="388" spans="2:15" x14ac:dyDescent="0.25">
      <c r="B388" s="90">
        <v>21030000000</v>
      </c>
      <c r="C388" s="90">
        <v>-8.8219384999999999</v>
      </c>
      <c r="N388" s="90">
        <v>21030000000</v>
      </c>
      <c r="O388" s="90">
        <v>-10.167213</v>
      </c>
    </row>
    <row r="389" spans="2:15" x14ac:dyDescent="0.25">
      <c r="B389" s="90">
        <v>21140000000</v>
      </c>
      <c r="C389" s="90">
        <v>-8.8277674000000008</v>
      </c>
      <c r="N389" s="90">
        <v>21140000000</v>
      </c>
      <c r="O389" s="90">
        <v>-10.211031999999999</v>
      </c>
    </row>
    <row r="390" spans="2:15" x14ac:dyDescent="0.25">
      <c r="B390" s="90">
        <v>21250000000</v>
      </c>
      <c r="C390" s="90">
        <v>-8.9467525000000006</v>
      </c>
      <c r="N390" s="90">
        <v>21250000000</v>
      </c>
      <c r="O390" s="90">
        <v>-10.157413</v>
      </c>
    </row>
    <row r="391" spans="2:15" x14ac:dyDescent="0.25">
      <c r="B391" s="90">
        <v>21360000000</v>
      </c>
      <c r="C391" s="90">
        <v>-9.0570067999999999</v>
      </c>
      <c r="N391" s="90">
        <v>21360000000</v>
      </c>
      <c r="O391" s="90">
        <v>-10.230972</v>
      </c>
    </row>
    <row r="392" spans="2:15" x14ac:dyDescent="0.25">
      <c r="B392" s="90">
        <v>21470000000</v>
      </c>
      <c r="C392" s="90">
        <v>-9.1950187999999997</v>
      </c>
      <c r="N392" s="90">
        <v>21470000000</v>
      </c>
      <c r="O392" s="90">
        <v>-10.317449</v>
      </c>
    </row>
    <row r="393" spans="2:15" x14ac:dyDescent="0.25">
      <c r="B393" s="90">
        <v>21580000000</v>
      </c>
      <c r="C393" s="90">
        <v>-9.2836379999999998</v>
      </c>
      <c r="N393" s="90">
        <v>21580000000</v>
      </c>
      <c r="O393" s="90">
        <v>-10.319184</v>
      </c>
    </row>
    <row r="394" spans="2:15" x14ac:dyDescent="0.25">
      <c r="B394" s="90">
        <v>21690000000</v>
      </c>
      <c r="C394" s="90">
        <v>-9.2657393999999993</v>
      </c>
      <c r="N394" s="90">
        <v>21690000000</v>
      </c>
      <c r="O394" s="90">
        <v>-10.232771</v>
      </c>
    </row>
    <row r="395" spans="2:15" x14ac:dyDescent="0.25">
      <c r="B395" s="90">
        <v>21800000000</v>
      </c>
      <c r="C395" s="90">
        <v>-9.3062143000000006</v>
      </c>
      <c r="N395" s="90">
        <v>21800000000</v>
      </c>
      <c r="O395" s="90">
        <v>-10.395842</v>
      </c>
    </row>
    <row r="396" spans="2:15" x14ac:dyDescent="0.25">
      <c r="B396" s="90">
        <v>21910000000</v>
      </c>
      <c r="C396" s="90">
        <v>-9.3709602000000007</v>
      </c>
      <c r="N396" s="90">
        <v>21910000000</v>
      </c>
      <c r="O396" s="90">
        <v>-10.356703</v>
      </c>
    </row>
    <row r="397" spans="2:15" x14ac:dyDescent="0.25">
      <c r="B397" s="90">
        <v>22020000000</v>
      </c>
      <c r="C397" s="90">
        <v>-9.4428873000000006</v>
      </c>
      <c r="N397" s="90">
        <v>22020000000</v>
      </c>
      <c r="O397" s="90">
        <v>-10.470708</v>
      </c>
    </row>
    <row r="398" spans="2:15" x14ac:dyDescent="0.25">
      <c r="B398" s="90">
        <v>22130000000</v>
      </c>
      <c r="C398" s="90">
        <v>-9.5046520000000001</v>
      </c>
      <c r="N398" s="90">
        <v>22130000000</v>
      </c>
      <c r="O398" s="90">
        <v>-10.473008</v>
      </c>
    </row>
    <row r="399" spans="2:15" x14ac:dyDescent="0.25">
      <c r="B399" s="90">
        <v>22240000000</v>
      </c>
      <c r="C399" s="90">
        <v>-9.5663079999999994</v>
      </c>
      <c r="N399" s="90">
        <v>22240000000</v>
      </c>
      <c r="O399" s="90">
        <v>-10.685967</v>
      </c>
    </row>
    <row r="400" spans="2:15" x14ac:dyDescent="0.25">
      <c r="B400" s="90">
        <v>22350000000</v>
      </c>
      <c r="C400" s="90">
        <v>-9.6368598999999993</v>
      </c>
      <c r="N400" s="90">
        <v>22350000000</v>
      </c>
      <c r="O400" s="90">
        <v>-10.606256</v>
      </c>
    </row>
    <row r="401" spans="2:15" x14ac:dyDescent="0.25">
      <c r="B401" s="90">
        <v>22460000000</v>
      </c>
      <c r="C401" s="90">
        <v>-9.6470050999999994</v>
      </c>
      <c r="N401" s="90">
        <v>22460000000</v>
      </c>
      <c r="O401" s="90">
        <v>-10.808505</v>
      </c>
    </row>
    <row r="402" spans="2:15" x14ac:dyDescent="0.25">
      <c r="B402" s="90">
        <v>22570000000</v>
      </c>
      <c r="C402" s="90">
        <v>-9.7410803000000001</v>
      </c>
      <c r="N402" s="90">
        <v>22570000000</v>
      </c>
      <c r="O402" s="90">
        <v>-10.842287000000001</v>
      </c>
    </row>
    <row r="403" spans="2:15" x14ac:dyDescent="0.25">
      <c r="B403" s="90">
        <v>22680000000</v>
      </c>
      <c r="C403" s="90">
        <v>-9.7340803000000005</v>
      </c>
      <c r="N403" s="90">
        <v>22680000000</v>
      </c>
      <c r="O403" s="90">
        <v>-11.014341999999999</v>
      </c>
    </row>
    <row r="404" spans="2:15" x14ac:dyDescent="0.25">
      <c r="B404" s="90">
        <v>22790000000</v>
      </c>
      <c r="C404" s="90">
        <v>-9.7770156999999998</v>
      </c>
      <c r="N404" s="90">
        <v>22790000000</v>
      </c>
      <c r="O404" s="90">
        <v>-11.081035999999999</v>
      </c>
    </row>
    <row r="405" spans="2:15" x14ac:dyDescent="0.25">
      <c r="B405" s="90">
        <v>22900000000</v>
      </c>
      <c r="C405" s="90">
        <v>-9.7780103999999994</v>
      </c>
      <c r="N405" s="90">
        <v>22900000000</v>
      </c>
      <c r="O405" s="90">
        <v>-11.266987</v>
      </c>
    </row>
    <row r="406" spans="2:15" x14ac:dyDescent="0.25">
      <c r="B406" s="90">
        <v>23010000000</v>
      </c>
      <c r="C406" s="90">
        <v>-9.8965054000000006</v>
      </c>
      <c r="N406" s="90">
        <v>23010000000</v>
      </c>
      <c r="O406" s="90">
        <v>-11.530018</v>
      </c>
    </row>
    <row r="407" spans="2:15" x14ac:dyDescent="0.25">
      <c r="B407" s="90">
        <v>23120000000</v>
      </c>
      <c r="C407" s="90">
        <v>-9.8897847999999993</v>
      </c>
      <c r="N407" s="90">
        <v>23120000000</v>
      </c>
      <c r="O407" s="90">
        <v>-11.63968</v>
      </c>
    </row>
    <row r="408" spans="2:15" x14ac:dyDescent="0.25">
      <c r="B408" s="90">
        <v>23230000000</v>
      </c>
      <c r="C408" s="90">
        <v>-9.9084863999999993</v>
      </c>
      <c r="N408" s="90">
        <v>23230000000</v>
      </c>
      <c r="O408" s="90">
        <v>-11.84524</v>
      </c>
    </row>
    <row r="409" spans="2:15" x14ac:dyDescent="0.25">
      <c r="B409" s="90">
        <v>23340000000</v>
      </c>
      <c r="C409" s="90">
        <v>-9.9529885999999994</v>
      </c>
      <c r="N409" s="90">
        <v>23340000000</v>
      </c>
      <c r="O409" s="90">
        <v>-12.023014</v>
      </c>
    </row>
    <row r="410" spans="2:15" x14ac:dyDescent="0.25">
      <c r="B410" s="90">
        <v>23450000000</v>
      </c>
      <c r="C410" s="90">
        <v>-10.011965</v>
      </c>
      <c r="N410" s="90">
        <v>23450000000</v>
      </c>
      <c r="O410" s="90">
        <v>-12.194381</v>
      </c>
    </row>
    <row r="411" spans="2:15" x14ac:dyDescent="0.25">
      <c r="B411" s="90">
        <v>23560000000</v>
      </c>
      <c r="C411" s="90">
        <v>-10.044506</v>
      </c>
      <c r="N411" s="90">
        <v>23560000000</v>
      </c>
      <c r="O411" s="90">
        <v>-12.491389</v>
      </c>
    </row>
    <row r="412" spans="2:15" x14ac:dyDescent="0.25">
      <c r="B412" s="90">
        <v>23670000000</v>
      </c>
      <c r="C412" s="90">
        <v>-10.112622999999999</v>
      </c>
      <c r="N412" s="90">
        <v>23670000000</v>
      </c>
      <c r="O412" s="90">
        <v>-12.772563999999999</v>
      </c>
    </row>
    <row r="413" spans="2:15" x14ac:dyDescent="0.25">
      <c r="B413" s="90">
        <v>23780000000</v>
      </c>
      <c r="C413" s="90">
        <v>-10.095428</v>
      </c>
      <c r="N413" s="90">
        <v>23780000000</v>
      </c>
      <c r="O413" s="90">
        <v>-12.999841999999999</v>
      </c>
    </row>
    <row r="414" spans="2:15" x14ac:dyDescent="0.25">
      <c r="B414" s="90">
        <v>23890000000</v>
      </c>
      <c r="C414" s="90">
        <v>-10.19167</v>
      </c>
      <c r="N414" s="90">
        <v>23890000000</v>
      </c>
      <c r="O414" s="90">
        <v>-13.357326</v>
      </c>
    </row>
    <row r="415" spans="2:15" x14ac:dyDescent="0.25">
      <c r="B415" s="90">
        <v>24000000000</v>
      </c>
      <c r="C415" s="90">
        <v>-10.159401000000001</v>
      </c>
      <c r="N415" s="90">
        <v>24000000000</v>
      </c>
      <c r="O415" s="90">
        <v>-13.611938</v>
      </c>
    </row>
    <row r="416" spans="2:15" x14ac:dyDescent="0.25">
      <c r="B416" s="90" t="s">
        <v>21</v>
      </c>
      <c r="C416" s="90"/>
      <c r="N416" s="90" t="s">
        <v>21</v>
      </c>
      <c r="O416" s="90"/>
    </row>
    <row r="417" spans="2:15" x14ac:dyDescent="0.25">
      <c r="B417" s="90"/>
      <c r="C417" s="90"/>
      <c r="N417" s="90"/>
      <c r="O417" s="90"/>
    </row>
    <row r="418" spans="2:15" x14ac:dyDescent="0.25">
      <c r="B418" s="90"/>
      <c r="C418" s="90"/>
      <c r="N418" s="90"/>
      <c r="O418" s="90"/>
    </row>
    <row r="419" spans="2:15" x14ac:dyDescent="0.25">
      <c r="B419" s="90" t="s">
        <v>22</v>
      </c>
      <c r="C419" s="90"/>
      <c r="N419" s="90" t="s">
        <v>22</v>
      </c>
      <c r="O419" s="90"/>
    </row>
    <row r="420" spans="2:15" x14ac:dyDescent="0.25">
      <c r="B420" s="90" t="s">
        <v>19</v>
      </c>
      <c r="C420" s="90" t="s">
        <v>330</v>
      </c>
      <c r="N420" s="90" t="s">
        <v>19</v>
      </c>
      <c r="O420" s="90" t="s">
        <v>330</v>
      </c>
    </row>
    <row r="421" spans="2:15" x14ac:dyDescent="0.25">
      <c r="B421" s="90">
        <v>2000000000</v>
      </c>
      <c r="C421" s="90">
        <v>-6.7947873999999997</v>
      </c>
      <c r="N421" s="90">
        <v>2000000000</v>
      </c>
      <c r="O421" s="90">
        <v>-9.8504362000000008</v>
      </c>
    </row>
    <row r="422" spans="2:15" x14ac:dyDescent="0.25">
      <c r="B422" s="90">
        <v>2110000000</v>
      </c>
      <c r="C422" s="90">
        <v>-6.3858981000000004</v>
      </c>
      <c r="N422" s="90">
        <v>2110000000</v>
      </c>
      <c r="O422" s="90">
        <v>-9.3352641999999992</v>
      </c>
    </row>
    <row r="423" spans="2:15" x14ac:dyDescent="0.25">
      <c r="B423" s="90">
        <v>2220000000</v>
      </c>
      <c r="C423" s="90">
        <v>-6.4154676999999998</v>
      </c>
      <c r="N423" s="90">
        <v>2220000000</v>
      </c>
      <c r="O423" s="90">
        <v>-9.1910038000000007</v>
      </c>
    </row>
    <row r="424" spans="2:15" x14ac:dyDescent="0.25">
      <c r="B424" s="90">
        <v>2330000000</v>
      </c>
      <c r="C424" s="90">
        <v>-6.4150967999999997</v>
      </c>
      <c r="N424" s="90">
        <v>2330000000</v>
      </c>
      <c r="O424" s="90">
        <v>-8.9846678000000004</v>
      </c>
    </row>
    <row r="425" spans="2:15" x14ac:dyDescent="0.25">
      <c r="B425" s="90">
        <v>2440000000</v>
      </c>
      <c r="C425" s="90">
        <v>-6.4578027999999996</v>
      </c>
      <c r="N425" s="90">
        <v>2440000000</v>
      </c>
      <c r="O425" s="90">
        <v>-8.9322376000000006</v>
      </c>
    </row>
    <row r="426" spans="2:15" x14ac:dyDescent="0.25">
      <c r="B426" s="90">
        <v>2550000000</v>
      </c>
      <c r="C426" s="90">
        <v>-6.5147791000000002</v>
      </c>
      <c r="N426" s="90">
        <v>2550000000</v>
      </c>
      <c r="O426" s="90">
        <v>-8.7859335000000005</v>
      </c>
    </row>
    <row r="427" spans="2:15" x14ac:dyDescent="0.25">
      <c r="B427" s="90">
        <v>2660000000</v>
      </c>
      <c r="C427" s="90">
        <v>-6.5361152000000002</v>
      </c>
      <c r="N427" s="90">
        <v>2660000000</v>
      </c>
      <c r="O427" s="90">
        <v>-9.1035976000000005</v>
      </c>
    </row>
    <row r="428" spans="2:15" x14ac:dyDescent="0.25">
      <c r="B428" s="90">
        <v>2770000000</v>
      </c>
      <c r="C428" s="90">
        <v>-6.5901318</v>
      </c>
      <c r="N428" s="90">
        <v>2770000000</v>
      </c>
      <c r="O428" s="90">
        <v>-9.0292568000000006</v>
      </c>
    </row>
    <row r="429" spans="2:15" x14ac:dyDescent="0.25">
      <c r="B429" s="90">
        <v>2880000000</v>
      </c>
      <c r="C429" s="90">
        <v>-6.9833588999999998</v>
      </c>
      <c r="N429" s="90">
        <v>2880000000</v>
      </c>
      <c r="O429" s="90">
        <v>-8.9459057000000008</v>
      </c>
    </row>
    <row r="430" spans="2:15" x14ac:dyDescent="0.25">
      <c r="B430" s="90">
        <v>2990000000</v>
      </c>
      <c r="C430" s="90">
        <v>-7.0022902</v>
      </c>
      <c r="N430" s="90">
        <v>2990000000</v>
      </c>
      <c r="O430" s="90">
        <v>-9.4538802999999998</v>
      </c>
    </row>
    <row r="431" spans="2:15" x14ac:dyDescent="0.25">
      <c r="B431" s="90">
        <v>3100000000</v>
      </c>
      <c r="C431" s="90">
        <v>-6.8192443999999997</v>
      </c>
      <c r="N431" s="90">
        <v>3100000000</v>
      </c>
      <c r="O431" s="90">
        <v>-8.9428520000000002</v>
      </c>
    </row>
    <row r="432" spans="2:15" x14ac:dyDescent="0.25">
      <c r="B432" s="90">
        <v>3210000000</v>
      </c>
      <c r="C432" s="90">
        <v>-7.2591190000000001</v>
      </c>
      <c r="N432" s="90">
        <v>3210000000</v>
      </c>
      <c r="O432" s="90">
        <v>-8.4387360000000005</v>
      </c>
    </row>
    <row r="433" spans="2:15" x14ac:dyDescent="0.25">
      <c r="B433" s="90">
        <v>3320000000</v>
      </c>
      <c r="C433" s="90">
        <v>-7.2281570000000004</v>
      </c>
      <c r="N433" s="90">
        <v>3320000000</v>
      </c>
      <c r="O433" s="90">
        <v>-8.5891923999999999</v>
      </c>
    </row>
    <row r="434" spans="2:15" x14ac:dyDescent="0.25">
      <c r="B434" s="90">
        <v>3430000000</v>
      </c>
      <c r="C434" s="90">
        <v>-7.2194228000000003</v>
      </c>
      <c r="N434" s="90">
        <v>3430000000</v>
      </c>
      <c r="O434" s="90">
        <v>-8.8487129000000007</v>
      </c>
    </row>
    <row r="435" spans="2:15" x14ac:dyDescent="0.25">
      <c r="B435" s="90">
        <v>3540000000</v>
      </c>
      <c r="C435" s="90">
        <v>-6.9633364999999996</v>
      </c>
      <c r="N435" s="90">
        <v>3540000000</v>
      </c>
      <c r="O435" s="90">
        <v>-8.9364719000000008</v>
      </c>
    </row>
    <row r="436" spans="2:15" x14ac:dyDescent="0.25">
      <c r="B436" s="90">
        <v>3650000000</v>
      </c>
      <c r="C436" s="90">
        <v>-6.4828238000000002</v>
      </c>
      <c r="N436" s="90">
        <v>3650000000</v>
      </c>
      <c r="O436" s="90">
        <v>-8.3283500999999998</v>
      </c>
    </row>
    <row r="437" spans="2:15" x14ac:dyDescent="0.25">
      <c r="B437" s="90">
        <v>3760000000</v>
      </c>
      <c r="C437" s="90">
        <v>-7.2314486999999996</v>
      </c>
      <c r="N437" s="90">
        <v>3760000000</v>
      </c>
      <c r="O437" s="90">
        <v>-8.0675468000000006</v>
      </c>
    </row>
    <row r="438" spans="2:15" x14ac:dyDescent="0.25">
      <c r="B438" s="90">
        <v>3870000000</v>
      </c>
      <c r="C438" s="90">
        <v>-7.9646926000000002</v>
      </c>
      <c r="N438" s="90">
        <v>3870000000</v>
      </c>
      <c r="O438" s="90">
        <v>-8.3691253999999997</v>
      </c>
    </row>
    <row r="439" spans="2:15" x14ac:dyDescent="0.25">
      <c r="B439" s="90">
        <v>3980000000</v>
      </c>
      <c r="C439" s="90">
        <v>-7.4109869000000002</v>
      </c>
      <c r="N439" s="90">
        <v>3980000000</v>
      </c>
      <c r="O439" s="90">
        <v>-8.7911921</v>
      </c>
    </row>
    <row r="440" spans="2:15" x14ac:dyDescent="0.25">
      <c r="B440" s="90">
        <v>4090000000</v>
      </c>
      <c r="C440" s="90">
        <v>-7.0459046000000001</v>
      </c>
      <c r="N440" s="90">
        <v>4090000000</v>
      </c>
      <c r="O440" s="90">
        <v>-8.4463557999999992</v>
      </c>
    </row>
    <row r="441" spans="2:15" x14ac:dyDescent="0.25">
      <c r="B441" s="90">
        <v>4200000000</v>
      </c>
      <c r="C441" s="90">
        <v>-7.0699072000000003</v>
      </c>
      <c r="N441" s="90">
        <v>4200000000</v>
      </c>
      <c r="O441" s="90">
        <v>-8.3434486000000003</v>
      </c>
    </row>
    <row r="442" spans="2:15" x14ac:dyDescent="0.25">
      <c r="B442" s="90">
        <v>4310000000</v>
      </c>
      <c r="C442" s="90">
        <v>-7.1224318000000002</v>
      </c>
      <c r="N442" s="90">
        <v>4310000000</v>
      </c>
      <c r="O442" s="90">
        <v>-8.4148531000000002</v>
      </c>
    </row>
    <row r="443" spans="2:15" x14ac:dyDescent="0.25">
      <c r="B443" s="90">
        <v>4420000000</v>
      </c>
      <c r="C443" s="90">
        <v>-7.1799045000000001</v>
      </c>
      <c r="N443" s="90">
        <v>4420000000</v>
      </c>
      <c r="O443" s="90">
        <v>-8.3372592999999995</v>
      </c>
    </row>
    <row r="444" spans="2:15" x14ac:dyDescent="0.25">
      <c r="B444" s="90">
        <v>4530000000</v>
      </c>
      <c r="C444" s="90">
        <v>-7.0794892000000003</v>
      </c>
      <c r="N444" s="90">
        <v>4530000000</v>
      </c>
      <c r="O444" s="90">
        <v>-8.5021219000000006</v>
      </c>
    </row>
    <row r="445" spans="2:15" x14ac:dyDescent="0.25">
      <c r="B445" s="90">
        <v>4640000000</v>
      </c>
      <c r="C445" s="90">
        <v>-6.8692368999999998</v>
      </c>
      <c r="N445" s="90">
        <v>4640000000</v>
      </c>
      <c r="O445" s="90">
        <v>-8.3177032000000004</v>
      </c>
    </row>
    <row r="446" spans="2:15" x14ac:dyDescent="0.25">
      <c r="B446" s="90">
        <v>4750000000</v>
      </c>
      <c r="C446" s="90">
        <v>-7.0790439000000003</v>
      </c>
      <c r="N446" s="90">
        <v>4750000000</v>
      </c>
      <c r="O446" s="90">
        <v>-8.2763720000000003</v>
      </c>
    </row>
    <row r="447" spans="2:15" x14ac:dyDescent="0.25">
      <c r="B447" s="90">
        <v>4860000000</v>
      </c>
      <c r="C447" s="90">
        <v>-7.2236060999999996</v>
      </c>
      <c r="N447" s="90">
        <v>4860000000</v>
      </c>
      <c r="O447" s="90">
        <v>-8.3162155000000002</v>
      </c>
    </row>
    <row r="448" spans="2:15" x14ac:dyDescent="0.25">
      <c r="B448" s="90">
        <v>4970000000</v>
      </c>
      <c r="C448" s="90">
        <v>-7.0254840999999999</v>
      </c>
      <c r="N448" s="90">
        <v>4970000000</v>
      </c>
      <c r="O448" s="90">
        <v>-8.2954798000000007</v>
      </c>
    </row>
    <row r="449" spans="2:15" x14ac:dyDescent="0.25">
      <c r="B449" s="90">
        <v>5080000000</v>
      </c>
      <c r="C449" s="90">
        <v>-6.8754792</v>
      </c>
      <c r="N449" s="90">
        <v>5080000000</v>
      </c>
      <c r="O449" s="90">
        <v>-8.0310316000000004</v>
      </c>
    </row>
    <row r="450" spans="2:15" x14ac:dyDescent="0.25">
      <c r="B450" s="90">
        <v>5190000000</v>
      </c>
      <c r="C450" s="90">
        <v>-7.0091028</v>
      </c>
      <c r="N450" s="90">
        <v>5190000000</v>
      </c>
      <c r="O450" s="90">
        <v>-8.1458311000000005</v>
      </c>
    </row>
    <row r="451" spans="2:15" x14ac:dyDescent="0.25">
      <c r="B451" s="90">
        <v>5300000000</v>
      </c>
      <c r="C451" s="90">
        <v>-6.9665103000000004</v>
      </c>
      <c r="N451" s="90">
        <v>5300000000</v>
      </c>
      <c r="O451" s="90">
        <v>-8.0416155000000007</v>
      </c>
    </row>
    <row r="452" spans="2:15" x14ac:dyDescent="0.25">
      <c r="B452" s="90">
        <v>5410000000</v>
      </c>
      <c r="C452" s="90">
        <v>-6.9628711000000001</v>
      </c>
      <c r="N452" s="90">
        <v>5410000000</v>
      </c>
      <c r="O452" s="90">
        <v>-8.0491066</v>
      </c>
    </row>
    <row r="453" spans="2:15" x14ac:dyDescent="0.25">
      <c r="B453" s="90">
        <v>5520000000</v>
      </c>
      <c r="C453" s="90">
        <v>-6.8630424000000003</v>
      </c>
      <c r="N453" s="90">
        <v>5520000000</v>
      </c>
      <c r="O453" s="90">
        <v>-8.0491848000000008</v>
      </c>
    </row>
    <row r="454" spans="2:15" x14ac:dyDescent="0.25">
      <c r="B454" s="90">
        <v>5630000000</v>
      </c>
      <c r="C454" s="90">
        <v>-6.8366189000000004</v>
      </c>
      <c r="N454" s="90">
        <v>5630000000</v>
      </c>
      <c r="O454" s="90">
        <v>-7.9998870000000002</v>
      </c>
    </row>
    <row r="455" spans="2:15" x14ac:dyDescent="0.25">
      <c r="B455" s="90">
        <v>5740000000</v>
      </c>
      <c r="C455" s="90">
        <v>-6.7996382999999998</v>
      </c>
      <c r="N455" s="90">
        <v>5740000000</v>
      </c>
      <c r="O455" s="90">
        <v>-8.0052423000000008</v>
      </c>
    </row>
    <row r="456" spans="2:15" x14ac:dyDescent="0.25">
      <c r="B456" s="90">
        <v>5850000000</v>
      </c>
      <c r="C456" s="90">
        <v>-6.8093839000000003</v>
      </c>
      <c r="N456" s="90">
        <v>5850000000</v>
      </c>
      <c r="O456" s="90">
        <v>-8.0550984999999997</v>
      </c>
    </row>
    <row r="457" spans="2:15" x14ac:dyDescent="0.25">
      <c r="B457" s="90">
        <v>5960000000</v>
      </c>
      <c r="C457" s="90">
        <v>-6.7403383000000003</v>
      </c>
      <c r="N457" s="90">
        <v>5960000000</v>
      </c>
      <c r="O457" s="90">
        <v>-8.0633973999999995</v>
      </c>
    </row>
    <row r="458" spans="2:15" x14ac:dyDescent="0.25">
      <c r="B458" s="90">
        <v>6070000000</v>
      </c>
      <c r="C458" s="90">
        <v>-6.7280464000000002</v>
      </c>
      <c r="N458" s="90">
        <v>6070000000</v>
      </c>
      <c r="O458" s="90">
        <v>-7.9389658000000001</v>
      </c>
    </row>
    <row r="459" spans="2:15" x14ac:dyDescent="0.25">
      <c r="B459" s="90">
        <v>6180000000</v>
      </c>
      <c r="C459" s="90">
        <v>-6.6080417999999996</v>
      </c>
      <c r="N459" s="90">
        <v>6180000000</v>
      </c>
      <c r="O459" s="90">
        <v>-7.8237094999999997</v>
      </c>
    </row>
    <row r="460" spans="2:15" x14ac:dyDescent="0.25">
      <c r="B460" s="90">
        <v>6290000000</v>
      </c>
      <c r="C460" s="90">
        <v>-6.5188622000000001</v>
      </c>
      <c r="N460" s="90">
        <v>6290000000</v>
      </c>
      <c r="O460" s="90">
        <v>-7.8427553000000003</v>
      </c>
    </row>
    <row r="461" spans="2:15" x14ac:dyDescent="0.25">
      <c r="B461" s="90">
        <v>6400000000</v>
      </c>
      <c r="C461" s="90">
        <v>-6.5507802999999996</v>
      </c>
      <c r="N461" s="90">
        <v>6400000000</v>
      </c>
      <c r="O461" s="90">
        <v>-7.7625317999999996</v>
      </c>
    </row>
    <row r="462" spans="2:15" x14ac:dyDescent="0.25">
      <c r="B462" s="90">
        <v>6510000000</v>
      </c>
      <c r="C462" s="90">
        <v>-6.5294990999999998</v>
      </c>
      <c r="N462" s="90">
        <v>6510000000</v>
      </c>
      <c r="O462" s="90">
        <v>-7.7144541999999996</v>
      </c>
    </row>
    <row r="463" spans="2:15" x14ac:dyDescent="0.25">
      <c r="B463" s="90">
        <v>6620000000</v>
      </c>
      <c r="C463" s="90">
        <v>-6.3661298999999998</v>
      </c>
      <c r="N463" s="90">
        <v>6620000000</v>
      </c>
      <c r="O463" s="90">
        <v>-7.6728734999999997</v>
      </c>
    </row>
    <row r="464" spans="2:15" x14ac:dyDescent="0.25">
      <c r="B464" s="90">
        <v>6730000000</v>
      </c>
      <c r="C464" s="90">
        <v>-6.3520355000000004</v>
      </c>
      <c r="N464" s="90">
        <v>6730000000</v>
      </c>
      <c r="O464" s="90">
        <v>-7.6523538000000002</v>
      </c>
    </row>
    <row r="465" spans="2:15" x14ac:dyDescent="0.25">
      <c r="B465" s="90">
        <v>6840000000</v>
      </c>
      <c r="C465" s="90">
        <v>-6.3847370000000003</v>
      </c>
      <c r="N465" s="90">
        <v>6840000000</v>
      </c>
      <c r="O465" s="90">
        <v>-7.6193242000000003</v>
      </c>
    </row>
    <row r="466" spans="2:15" x14ac:dyDescent="0.25">
      <c r="B466" s="90">
        <v>6950000000</v>
      </c>
      <c r="C466" s="90">
        <v>-6.2824960000000001</v>
      </c>
      <c r="N466" s="90">
        <v>6950000000</v>
      </c>
      <c r="O466" s="90">
        <v>-7.6514768999999996</v>
      </c>
    </row>
    <row r="467" spans="2:15" x14ac:dyDescent="0.25">
      <c r="B467" s="90">
        <v>7060000000</v>
      </c>
      <c r="C467" s="90">
        <v>-6.2113208999999996</v>
      </c>
      <c r="N467" s="90">
        <v>7060000000</v>
      </c>
      <c r="O467" s="90">
        <v>-7.6349935999999996</v>
      </c>
    </row>
    <row r="468" spans="2:15" x14ac:dyDescent="0.25">
      <c r="B468" s="90">
        <v>7170000000</v>
      </c>
      <c r="C468" s="90">
        <v>-6.3280405999999996</v>
      </c>
      <c r="N468" s="90">
        <v>7170000000</v>
      </c>
      <c r="O468" s="90">
        <v>-7.6506729</v>
      </c>
    </row>
    <row r="469" spans="2:15" x14ac:dyDescent="0.25">
      <c r="B469" s="90">
        <v>7280000000</v>
      </c>
      <c r="C469" s="90">
        <v>-6.2353034000000003</v>
      </c>
      <c r="N469" s="90">
        <v>7280000000</v>
      </c>
      <c r="O469" s="90">
        <v>-7.5772681000000004</v>
      </c>
    </row>
    <row r="470" spans="2:15" x14ac:dyDescent="0.25">
      <c r="B470" s="90">
        <v>7390000000</v>
      </c>
      <c r="C470" s="90">
        <v>-6.1671205000000002</v>
      </c>
      <c r="N470" s="90">
        <v>7390000000</v>
      </c>
      <c r="O470" s="90">
        <v>-7.6694217</v>
      </c>
    </row>
    <row r="471" spans="2:15" x14ac:dyDescent="0.25">
      <c r="B471" s="90">
        <v>7500000000</v>
      </c>
      <c r="C471" s="90">
        <v>-6.1777452999999998</v>
      </c>
      <c r="N471" s="90">
        <v>7500000000</v>
      </c>
      <c r="O471" s="90">
        <v>-7.6776289999999996</v>
      </c>
    </row>
    <row r="472" spans="2:15" x14ac:dyDescent="0.25">
      <c r="B472" s="90">
        <v>7610000000</v>
      </c>
      <c r="C472" s="90">
        <v>-6.3079714999999998</v>
      </c>
      <c r="N472" s="90">
        <v>7610000000</v>
      </c>
      <c r="O472" s="90">
        <v>-7.6872172000000001</v>
      </c>
    </row>
    <row r="473" spans="2:15" x14ac:dyDescent="0.25">
      <c r="B473" s="90">
        <v>7720000000</v>
      </c>
      <c r="C473" s="90">
        <v>-6.2522693</v>
      </c>
      <c r="N473" s="90">
        <v>7720000000</v>
      </c>
      <c r="O473" s="90">
        <v>-7.7826848000000002</v>
      </c>
    </row>
    <row r="474" spans="2:15" x14ac:dyDescent="0.25">
      <c r="B474" s="90">
        <v>7830000000</v>
      </c>
      <c r="C474" s="90">
        <v>-6.2861241999999997</v>
      </c>
      <c r="N474" s="90">
        <v>7830000000</v>
      </c>
      <c r="O474" s="90">
        <v>-7.8126253999999999</v>
      </c>
    </row>
    <row r="475" spans="2:15" x14ac:dyDescent="0.25">
      <c r="B475" s="90">
        <v>7940000000</v>
      </c>
      <c r="C475" s="90">
        <v>-6.4504757000000001</v>
      </c>
      <c r="N475" s="90">
        <v>7940000000</v>
      </c>
      <c r="O475" s="90">
        <v>-7.9119729999999997</v>
      </c>
    </row>
    <row r="476" spans="2:15" x14ac:dyDescent="0.25">
      <c r="B476" s="90">
        <v>8050000000</v>
      </c>
      <c r="C476" s="90">
        <v>-6.4615111000000001</v>
      </c>
      <c r="N476" s="90">
        <v>8050000000</v>
      </c>
      <c r="O476" s="90">
        <v>-8.0834788999999994</v>
      </c>
    </row>
    <row r="477" spans="2:15" x14ac:dyDescent="0.25">
      <c r="B477" s="90">
        <v>8160000000</v>
      </c>
      <c r="C477" s="90">
        <v>-6.5373044</v>
      </c>
      <c r="N477" s="90">
        <v>8160000000</v>
      </c>
      <c r="O477" s="90">
        <v>-8.2675122999999999</v>
      </c>
    </row>
    <row r="478" spans="2:15" x14ac:dyDescent="0.25">
      <c r="B478" s="90">
        <v>8270000000</v>
      </c>
      <c r="C478" s="90">
        <v>-6.6500063000000003</v>
      </c>
      <c r="N478" s="90">
        <v>8270000000</v>
      </c>
      <c r="O478" s="90">
        <v>-8.2877644999999998</v>
      </c>
    </row>
    <row r="479" spans="2:15" x14ac:dyDescent="0.25">
      <c r="B479" s="90">
        <v>8380000000</v>
      </c>
      <c r="C479" s="90">
        <v>-6.7013902999999999</v>
      </c>
      <c r="N479" s="90">
        <v>8380000000</v>
      </c>
      <c r="O479" s="90">
        <v>-8.4250945999999995</v>
      </c>
    </row>
    <row r="480" spans="2:15" x14ac:dyDescent="0.25">
      <c r="B480" s="90">
        <v>8490000000</v>
      </c>
      <c r="C480" s="90">
        <v>-6.7934526999999996</v>
      </c>
      <c r="N480" s="90">
        <v>8490000000</v>
      </c>
      <c r="O480" s="90">
        <v>-8.5089369000000001</v>
      </c>
    </row>
    <row r="481" spans="2:15" x14ac:dyDescent="0.25">
      <c r="B481" s="90">
        <v>8600000000</v>
      </c>
      <c r="C481" s="90">
        <v>-6.9611086999999996</v>
      </c>
      <c r="N481" s="90">
        <v>8600000000</v>
      </c>
      <c r="O481" s="90">
        <v>-8.5056667000000008</v>
      </c>
    </row>
    <row r="482" spans="2:15" x14ac:dyDescent="0.25">
      <c r="B482" s="90">
        <v>8710000000</v>
      </c>
      <c r="C482" s="90">
        <v>-6.9835624999999997</v>
      </c>
      <c r="N482" s="90">
        <v>8710000000</v>
      </c>
      <c r="O482" s="90">
        <v>-8.6332635999999994</v>
      </c>
    </row>
    <row r="483" spans="2:15" x14ac:dyDescent="0.25">
      <c r="B483" s="90">
        <v>8820000000</v>
      </c>
      <c r="C483" s="90">
        <v>-7.1312183999999998</v>
      </c>
      <c r="N483" s="90">
        <v>8820000000</v>
      </c>
      <c r="O483" s="90">
        <v>-8.5708046000000007</v>
      </c>
    </row>
    <row r="484" spans="2:15" x14ac:dyDescent="0.25">
      <c r="B484" s="90">
        <v>8930000000</v>
      </c>
      <c r="C484" s="90">
        <v>-7.1314830999999996</v>
      </c>
      <c r="N484" s="90">
        <v>8930000000</v>
      </c>
      <c r="O484" s="90">
        <v>-8.5235605000000003</v>
      </c>
    </row>
    <row r="485" spans="2:15" x14ac:dyDescent="0.25">
      <c r="B485" s="90">
        <v>9040000000</v>
      </c>
      <c r="C485" s="90">
        <v>-7.2363815000000002</v>
      </c>
      <c r="N485" s="90">
        <v>9040000000</v>
      </c>
      <c r="O485" s="90">
        <v>-8.4804820999999997</v>
      </c>
    </row>
    <row r="486" spans="2:15" x14ac:dyDescent="0.25">
      <c r="B486" s="90">
        <v>9150000000</v>
      </c>
      <c r="C486" s="90">
        <v>-7.3092718000000003</v>
      </c>
      <c r="N486" s="90">
        <v>9150000000</v>
      </c>
      <c r="O486" s="90">
        <v>-8.4381036999999992</v>
      </c>
    </row>
    <row r="487" spans="2:15" x14ac:dyDescent="0.25">
      <c r="B487" s="90">
        <v>9260000000</v>
      </c>
      <c r="C487" s="90">
        <v>-7.1761656</v>
      </c>
      <c r="N487" s="90">
        <v>9260000000</v>
      </c>
      <c r="O487" s="90">
        <v>-8.4876289000000007</v>
      </c>
    </row>
    <row r="488" spans="2:15" x14ac:dyDescent="0.25">
      <c r="B488" s="90">
        <v>9370000000</v>
      </c>
      <c r="C488" s="90">
        <v>-7.2097688</v>
      </c>
      <c r="N488" s="90">
        <v>9370000000</v>
      </c>
      <c r="O488" s="90">
        <v>-8.4863300000000006</v>
      </c>
    </row>
    <row r="489" spans="2:15" x14ac:dyDescent="0.25">
      <c r="B489" s="90">
        <v>9480000000</v>
      </c>
      <c r="C489" s="90">
        <v>-7.2724875999999998</v>
      </c>
      <c r="N489" s="90">
        <v>9480000000</v>
      </c>
      <c r="O489" s="90">
        <v>-8.5156115999999997</v>
      </c>
    </row>
    <row r="490" spans="2:15" x14ac:dyDescent="0.25">
      <c r="B490" s="90">
        <v>9590000000</v>
      </c>
      <c r="C490" s="90">
        <v>-7.1529325999999998</v>
      </c>
      <c r="N490" s="90">
        <v>9590000000</v>
      </c>
      <c r="O490" s="90">
        <v>-8.5455874999999999</v>
      </c>
    </row>
    <row r="491" spans="2:15" x14ac:dyDescent="0.25">
      <c r="B491" s="90">
        <v>9700000000</v>
      </c>
      <c r="C491" s="90">
        <v>-7.2960482000000004</v>
      </c>
      <c r="N491" s="90">
        <v>9700000000</v>
      </c>
      <c r="O491" s="90">
        <v>-8.6022549000000001</v>
      </c>
    </row>
    <row r="492" spans="2:15" x14ac:dyDescent="0.25">
      <c r="B492" s="90">
        <v>9810000000</v>
      </c>
      <c r="C492" s="90">
        <v>-7.2943406</v>
      </c>
      <c r="N492" s="90">
        <v>9810000000</v>
      </c>
      <c r="O492" s="90">
        <v>-8.5838994999999993</v>
      </c>
    </row>
    <row r="493" spans="2:15" x14ac:dyDescent="0.25">
      <c r="B493" s="90">
        <v>9920000000</v>
      </c>
      <c r="C493" s="90">
        <v>-7.1499882000000001</v>
      </c>
      <c r="N493" s="90">
        <v>9920000000</v>
      </c>
      <c r="O493" s="90">
        <v>-8.6450423999999995</v>
      </c>
    </row>
    <row r="494" spans="2:15" x14ac:dyDescent="0.25">
      <c r="B494" s="90">
        <v>10030000000</v>
      </c>
      <c r="C494" s="90">
        <v>-7.1137642999999997</v>
      </c>
      <c r="N494" s="90">
        <v>10030000000</v>
      </c>
      <c r="O494" s="90">
        <v>-8.6730022000000009</v>
      </c>
    </row>
    <row r="495" spans="2:15" x14ac:dyDescent="0.25">
      <c r="B495" s="90">
        <v>10140000000</v>
      </c>
      <c r="C495" s="90">
        <v>-7.0233835999999998</v>
      </c>
      <c r="N495" s="90">
        <v>10140000000</v>
      </c>
      <c r="O495" s="90">
        <v>-8.6378936999999993</v>
      </c>
    </row>
    <row r="496" spans="2:15" x14ac:dyDescent="0.25">
      <c r="B496" s="90">
        <v>10250000000</v>
      </c>
      <c r="C496" s="90">
        <v>-7.1343335999999997</v>
      </c>
      <c r="N496" s="90">
        <v>10250000000</v>
      </c>
      <c r="O496" s="90">
        <v>-8.5780706000000002</v>
      </c>
    </row>
    <row r="497" spans="2:15" x14ac:dyDescent="0.25">
      <c r="B497" s="90">
        <v>10360000000</v>
      </c>
      <c r="C497" s="90">
        <v>-7.1056122999999998</v>
      </c>
      <c r="N497" s="90">
        <v>10360000000</v>
      </c>
      <c r="O497" s="90">
        <v>-8.6455231000000001</v>
      </c>
    </row>
    <row r="498" spans="2:15" x14ac:dyDescent="0.25">
      <c r="B498" s="90">
        <v>10470000000</v>
      </c>
      <c r="C498" s="90">
        <v>-7.1456198999999998</v>
      </c>
      <c r="N498" s="90">
        <v>10470000000</v>
      </c>
      <c r="O498" s="90">
        <v>-8.6110410999999996</v>
      </c>
    </row>
    <row r="499" spans="2:15" x14ac:dyDescent="0.25">
      <c r="B499" s="90">
        <v>10580000000</v>
      </c>
      <c r="C499" s="90">
        <v>-7.1057753999999997</v>
      </c>
      <c r="N499" s="90">
        <v>10580000000</v>
      </c>
      <c r="O499" s="90">
        <v>-8.6433897000000002</v>
      </c>
    </row>
    <row r="500" spans="2:15" x14ac:dyDescent="0.25">
      <c r="B500" s="90">
        <v>10690000000</v>
      </c>
      <c r="C500" s="90">
        <v>-7.1582211999999998</v>
      </c>
      <c r="N500" s="90">
        <v>10690000000</v>
      </c>
      <c r="O500" s="90">
        <v>-8.7380419000000007</v>
      </c>
    </row>
    <row r="501" spans="2:15" x14ac:dyDescent="0.25">
      <c r="B501" s="90">
        <v>10800000000</v>
      </c>
      <c r="C501" s="90">
        <v>-7.0767198000000002</v>
      </c>
      <c r="N501" s="90">
        <v>10800000000</v>
      </c>
      <c r="O501" s="90">
        <v>-8.7524624000000006</v>
      </c>
    </row>
    <row r="502" spans="2:15" x14ac:dyDescent="0.25">
      <c r="B502" s="90">
        <v>10910000000</v>
      </c>
      <c r="C502" s="90">
        <v>-7.2048639999999997</v>
      </c>
      <c r="N502" s="90">
        <v>10910000000</v>
      </c>
      <c r="O502" s="90">
        <v>-8.7078447000000008</v>
      </c>
    </row>
    <row r="503" spans="2:15" x14ac:dyDescent="0.25">
      <c r="B503" s="90">
        <v>11020000000</v>
      </c>
      <c r="C503" s="90">
        <v>-7.2319168999999999</v>
      </c>
      <c r="N503" s="90">
        <v>11020000000</v>
      </c>
      <c r="O503" s="90">
        <v>-8.7290925999999995</v>
      </c>
    </row>
    <row r="504" spans="2:15" x14ac:dyDescent="0.25">
      <c r="B504" s="90">
        <v>11130000000</v>
      </c>
      <c r="C504" s="90">
        <v>-7.3064017000000003</v>
      </c>
      <c r="N504" s="90">
        <v>11130000000</v>
      </c>
      <c r="O504" s="90">
        <v>-8.8556147000000003</v>
      </c>
    </row>
    <row r="505" spans="2:15" x14ac:dyDescent="0.25">
      <c r="B505" s="90">
        <v>11240000000</v>
      </c>
      <c r="C505" s="90">
        <v>-7.4075875</v>
      </c>
      <c r="N505" s="90">
        <v>11240000000</v>
      </c>
      <c r="O505" s="90">
        <v>-8.9785128000000007</v>
      </c>
    </row>
    <row r="506" spans="2:15" x14ac:dyDescent="0.25">
      <c r="B506" s="90">
        <v>11350000000</v>
      </c>
      <c r="C506" s="90">
        <v>-7.4781632</v>
      </c>
      <c r="N506" s="90">
        <v>11350000000</v>
      </c>
      <c r="O506" s="90">
        <v>-9.1125641000000002</v>
      </c>
    </row>
    <row r="507" spans="2:15" x14ac:dyDescent="0.25">
      <c r="B507" s="90">
        <v>11460000000</v>
      </c>
      <c r="C507" s="90">
        <v>-7.5168419000000002</v>
      </c>
      <c r="N507" s="90">
        <v>11460000000</v>
      </c>
      <c r="O507" s="90">
        <v>-9.2368001999999994</v>
      </c>
    </row>
    <row r="508" spans="2:15" x14ac:dyDescent="0.25">
      <c r="B508" s="90">
        <v>11570000000</v>
      </c>
      <c r="C508" s="90">
        <v>-7.6513596000000001</v>
      </c>
      <c r="N508" s="90">
        <v>11570000000</v>
      </c>
      <c r="O508" s="90">
        <v>-9.2879275999999997</v>
      </c>
    </row>
    <row r="509" spans="2:15" x14ac:dyDescent="0.25">
      <c r="B509" s="90">
        <v>11680000000</v>
      </c>
      <c r="C509" s="90">
        <v>-7.7609148000000001</v>
      </c>
      <c r="N509" s="90">
        <v>11680000000</v>
      </c>
      <c r="O509" s="90">
        <v>-9.3438157999999998</v>
      </c>
    </row>
    <row r="510" spans="2:15" x14ac:dyDescent="0.25">
      <c r="B510" s="90">
        <v>11790000000</v>
      </c>
      <c r="C510" s="90">
        <v>-7.7234945000000002</v>
      </c>
      <c r="N510" s="90">
        <v>11790000000</v>
      </c>
      <c r="O510" s="90">
        <v>-9.3227309999999992</v>
      </c>
    </row>
    <row r="511" spans="2:15" x14ac:dyDescent="0.25">
      <c r="B511" s="90">
        <v>11900000000</v>
      </c>
      <c r="C511" s="90">
        <v>-7.6601577000000001</v>
      </c>
      <c r="N511" s="90">
        <v>11900000000</v>
      </c>
      <c r="O511" s="90">
        <v>-9.3616647999999998</v>
      </c>
    </row>
    <row r="512" spans="2:15" x14ac:dyDescent="0.25">
      <c r="B512" s="90">
        <v>12010000000</v>
      </c>
      <c r="C512" s="90">
        <v>-7.7598289999999999</v>
      </c>
      <c r="N512" s="90">
        <v>12010000000</v>
      </c>
      <c r="O512" s="90">
        <v>-9.4037371000000007</v>
      </c>
    </row>
    <row r="513" spans="2:15" x14ac:dyDescent="0.25">
      <c r="B513" s="90">
        <v>12120000000</v>
      </c>
      <c r="C513" s="90">
        <v>-7.6391473000000003</v>
      </c>
      <c r="N513" s="90">
        <v>12120000000</v>
      </c>
      <c r="O513" s="90">
        <v>-9.3477478000000005</v>
      </c>
    </row>
    <row r="514" spans="2:15" x14ac:dyDescent="0.25">
      <c r="B514" s="90">
        <v>12230000000</v>
      </c>
      <c r="C514" s="90">
        <v>-7.4539809000000004</v>
      </c>
      <c r="N514" s="90">
        <v>12230000000</v>
      </c>
      <c r="O514" s="90">
        <v>-9.3433083999999997</v>
      </c>
    </row>
    <row r="515" spans="2:15" x14ac:dyDescent="0.25">
      <c r="B515" s="90">
        <v>12340000000</v>
      </c>
      <c r="C515" s="90">
        <v>-7.4311347000000003</v>
      </c>
      <c r="N515" s="90">
        <v>12340000000</v>
      </c>
      <c r="O515" s="90">
        <v>-9.3063468999999994</v>
      </c>
    </row>
    <row r="516" spans="2:15" x14ac:dyDescent="0.25">
      <c r="B516" s="90">
        <v>12450000000</v>
      </c>
      <c r="C516" s="90">
        <v>-7.3135241999999998</v>
      </c>
      <c r="N516" s="90">
        <v>12450000000</v>
      </c>
      <c r="O516" s="90">
        <v>-9.3153229</v>
      </c>
    </row>
    <row r="517" spans="2:15" x14ac:dyDescent="0.25">
      <c r="B517" s="90">
        <v>12560000000</v>
      </c>
      <c r="C517" s="90">
        <v>-7.1091213</v>
      </c>
      <c r="N517" s="90">
        <v>12560000000</v>
      </c>
      <c r="O517" s="90">
        <v>-9.2831287000000007</v>
      </c>
    </row>
    <row r="518" spans="2:15" x14ac:dyDescent="0.25">
      <c r="B518" s="90">
        <v>12670000000</v>
      </c>
      <c r="C518" s="90">
        <v>-6.9694022999999996</v>
      </c>
      <c r="N518" s="90">
        <v>12670000000</v>
      </c>
      <c r="O518" s="90">
        <v>-9.2907466999999997</v>
      </c>
    </row>
    <row r="519" spans="2:15" x14ac:dyDescent="0.25">
      <c r="B519" s="90">
        <v>12780000000</v>
      </c>
      <c r="C519" s="90">
        <v>-6.9921894</v>
      </c>
      <c r="N519" s="90">
        <v>12780000000</v>
      </c>
      <c r="O519" s="90">
        <v>-9.1771516999999996</v>
      </c>
    </row>
    <row r="520" spans="2:15" x14ac:dyDescent="0.25">
      <c r="B520" s="90">
        <v>12890000000</v>
      </c>
      <c r="C520" s="90">
        <v>-7.0314040000000002</v>
      </c>
      <c r="N520" s="90">
        <v>12890000000</v>
      </c>
      <c r="O520" s="90">
        <v>-9.1642103000000006</v>
      </c>
    </row>
    <row r="521" spans="2:15" x14ac:dyDescent="0.25">
      <c r="B521" s="90">
        <v>13000000000</v>
      </c>
      <c r="C521" s="90">
        <v>-6.9335513000000004</v>
      </c>
      <c r="N521" s="90">
        <v>13000000000</v>
      </c>
      <c r="O521" s="90">
        <v>-9.0902575999999993</v>
      </c>
    </row>
    <row r="522" spans="2:15" x14ac:dyDescent="0.25">
      <c r="B522" s="90">
        <v>13110000000</v>
      </c>
      <c r="C522" s="90">
        <v>-6.9665398999999999</v>
      </c>
      <c r="N522" s="90">
        <v>13110000000</v>
      </c>
      <c r="O522" s="90">
        <v>-9.0592202999999998</v>
      </c>
    </row>
    <row r="523" spans="2:15" x14ac:dyDescent="0.25">
      <c r="B523" s="90">
        <v>13220000000</v>
      </c>
      <c r="C523" s="90">
        <v>-6.9055990999999999</v>
      </c>
      <c r="N523" s="90">
        <v>13220000000</v>
      </c>
      <c r="O523" s="90">
        <v>-8.8968439000000004</v>
      </c>
    </row>
    <row r="524" spans="2:15" x14ac:dyDescent="0.25">
      <c r="B524" s="90">
        <v>13330000000</v>
      </c>
      <c r="C524" s="90">
        <v>-6.9556446000000003</v>
      </c>
      <c r="N524" s="90">
        <v>13330000000</v>
      </c>
      <c r="O524" s="90">
        <v>-8.8897524000000008</v>
      </c>
    </row>
    <row r="525" spans="2:15" x14ac:dyDescent="0.25">
      <c r="B525" s="90">
        <v>13440000000</v>
      </c>
      <c r="C525" s="90">
        <v>-6.9749641000000002</v>
      </c>
      <c r="N525" s="90">
        <v>13440000000</v>
      </c>
      <c r="O525" s="90">
        <v>-8.8356885999999992</v>
      </c>
    </row>
    <row r="526" spans="2:15" x14ac:dyDescent="0.25">
      <c r="B526" s="90">
        <v>13550000000</v>
      </c>
      <c r="C526" s="90">
        <v>-7.0338979000000004</v>
      </c>
      <c r="N526" s="90">
        <v>13550000000</v>
      </c>
      <c r="O526" s="90">
        <v>-8.8146982000000005</v>
      </c>
    </row>
    <row r="527" spans="2:15" x14ac:dyDescent="0.25">
      <c r="B527" s="90">
        <v>13660000000</v>
      </c>
      <c r="C527" s="90">
        <v>-7.0082129999999996</v>
      </c>
      <c r="N527" s="90">
        <v>13660000000</v>
      </c>
      <c r="O527" s="90">
        <v>-8.6687259999999995</v>
      </c>
    </row>
    <row r="528" spans="2:15" x14ac:dyDescent="0.25">
      <c r="B528" s="90">
        <v>13770000000</v>
      </c>
      <c r="C528" s="90">
        <v>-7.1284384999999997</v>
      </c>
      <c r="N528" s="90">
        <v>13770000000</v>
      </c>
      <c r="O528" s="90">
        <v>-8.6914186000000004</v>
      </c>
    </row>
    <row r="529" spans="2:15" x14ac:dyDescent="0.25">
      <c r="B529" s="90">
        <v>13880000000</v>
      </c>
      <c r="C529" s="90">
        <v>-7.1027360000000002</v>
      </c>
      <c r="N529" s="90">
        <v>13880000000</v>
      </c>
      <c r="O529" s="90">
        <v>-8.6477345999999997</v>
      </c>
    </row>
    <row r="530" spans="2:15" x14ac:dyDescent="0.25">
      <c r="B530" s="90">
        <v>13990000000</v>
      </c>
      <c r="C530" s="90">
        <v>-7.1561612999999999</v>
      </c>
      <c r="N530" s="90">
        <v>13990000000</v>
      </c>
      <c r="O530" s="90">
        <v>-8.6994457000000001</v>
      </c>
    </row>
    <row r="531" spans="2:15" x14ac:dyDescent="0.25">
      <c r="B531" s="90">
        <v>14100000000</v>
      </c>
      <c r="C531" s="90">
        <v>-7.1905484</v>
      </c>
      <c r="N531" s="90">
        <v>14100000000</v>
      </c>
      <c r="O531" s="90">
        <v>-8.6151628000000002</v>
      </c>
    </row>
    <row r="532" spans="2:15" x14ac:dyDescent="0.25">
      <c r="B532" s="90">
        <v>14210000000</v>
      </c>
      <c r="C532" s="90">
        <v>-7.344214</v>
      </c>
      <c r="N532" s="90">
        <v>14210000000</v>
      </c>
      <c r="O532" s="90">
        <v>-8.6380032999999994</v>
      </c>
    </row>
    <row r="533" spans="2:15" x14ac:dyDescent="0.25">
      <c r="B533" s="90">
        <v>14320000000</v>
      </c>
      <c r="C533" s="90">
        <v>-7.4069232999999999</v>
      </c>
      <c r="N533" s="90">
        <v>14320000000</v>
      </c>
      <c r="O533" s="90">
        <v>-8.7438745000000004</v>
      </c>
    </row>
    <row r="534" spans="2:15" x14ac:dyDescent="0.25">
      <c r="B534" s="90">
        <v>14430000000</v>
      </c>
      <c r="C534" s="90">
        <v>-7.3617024000000004</v>
      </c>
      <c r="N534" s="90">
        <v>14430000000</v>
      </c>
      <c r="O534" s="90">
        <v>-8.6632624000000007</v>
      </c>
    </row>
    <row r="535" spans="2:15" x14ac:dyDescent="0.25">
      <c r="B535" s="90">
        <v>14540000000</v>
      </c>
      <c r="C535" s="90">
        <v>-7.4063610999999998</v>
      </c>
      <c r="N535" s="90">
        <v>14540000000</v>
      </c>
      <c r="O535" s="90">
        <v>-8.7077875000000002</v>
      </c>
    </row>
    <row r="536" spans="2:15" x14ac:dyDescent="0.25">
      <c r="B536" s="90">
        <v>14650000000</v>
      </c>
      <c r="C536" s="90">
        <v>-7.4298643999999996</v>
      </c>
      <c r="N536" s="90">
        <v>14650000000</v>
      </c>
      <c r="O536" s="90">
        <v>-8.7116451000000001</v>
      </c>
    </row>
    <row r="537" spans="2:15" x14ac:dyDescent="0.25">
      <c r="B537" s="90">
        <v>14760000000</v>
      </c>
      <c r="C537" s="90">
        <v>-7.4968605000000004</v>
      </c>
      <c r="N537" s="90">
        <v>14760000000</v>
      </c>
      <c r="O537" s="90">
        <v>-8.8477820999999999</v>
      </c>
    </row>
    <row r="538" spans="2:15" x14ac:dyDescent="0.25">
      <c r="B538" s="90">
        <v>14870000000</v>
      </c>
      <c r="C538" s="90">
        <v>-7.5293182999999999</v>
      </c>
      <c r="N538" s="90">
        <v>14870000000</v>
      </c>
      <c r="O538" s="90">
        <v>-8.8341360000000009</v>
      </c>
    </row>
    <row r="539" spans="2:15" x14ac:dyDescent="0.25">
      <c r="B539" s="90">
        <v>14980000000</v>
      </c>
      <c r="C539" s="90">
        <v>-7.5653724999999996</v>
      </c>
      <c r="N539" s="90">
        <v>14980000000</v>
      </c>
      <c r="O539" s="90">
        <v>-8.8509463999999998</v>
      </c>
    </row>
    <row r="540" spans="2:15" x14ac:dyDescent="0.25">
      <c r="B540" s="90">
        <v>15090000000</v>
      </c>
      <c r="C540" s="90">
        <v>-7.5891241999999997</v>
      </c>
      <c r="N540" s="90">
        <v>15090000000</v>
      </c>
      <c r="O540" s="90">
        <v>-8.8820992000000007</v>
      </c>
    </row>
    <row r="541" spans="2:15" x14ac:dyDescent="0.25">
      <c r="B541" s="90">
        <v>15200000000</v>
      </c>
      <c r="C541" s="90">
        <v>-7.5969686999999997</v>
      </c>
      <c r="N541" s="90">
        <v>15200000000</v>
      </c>
      <c r="O541" s="90">
        <v>-8.9197559000000002</v>
      </c>
    </row>
    <row r="542" spans="2:15" x14ac:dyDescent="0.25">
      <c r="B542" s="90">
        <v>15310000000</v>
      </c>
      <c r="C542" s="90">
        <v>-7.5627541999999996</v>
      </c>
      <c r="N542" s="90">
        <v>15310000000</v>
      </c>
      <c r="O542" s="90">
        <v>-8.9279919000000003</v>
      </c>
    </row>
    <row r="543" spans="2:15" x14ac:dyDescent="0.25">
      <c r="B543" s="90">
        <v>15420000000</v>
      </c>
      <c r="C543" s="90">
        <v>-7.6433206</v>
      </c>
      <c r="N543" s="90">
        <v>15420000000</v>
      </c>
      <c r="O543" s="90">
        <v>-9.0012398000000005</v>
      </c>
    </row>
    <row r="544" spans="2:15" x14ac:dyDescent="0.25">
      <c r="B544" s="90">
        <v>15530000000</v>
      </c>
      <c r="C544" s="90">
        <v>-7.6854719999999999</v>
      </c>
      <c r="N544" s="90">
        <v>15530000000</v>
      </c>
      <c r="O544" s="90">
        <v>-9.0043735999999992</v>
      </c>
    </row>
    <row r="545" spans="2:15" x14ac:dyDescent="0.25">
      <c r="B545" s="90">
        <v>15640000000</v>
      </c>
      <c r="C545" s="90">
        <v>-7.7484460000000004</v>
      </c>
      <c r="N545" s="90">
        <v>15640000000</v>
      </c>
      <c r="O545" s="90">
        <v>-9.1242026999999997</v>
      </c>
    </row>
    <row r="546" spans="2:15" x14ac:dyDescent="0.25">
      <c r="B546" s="90">
        <v>15750000000</v>
      </c>
      <c r="C546" s="90">
        <v>-7.7970591000000002</v>
      </c>
      <c r="N546" s="90">
        <v>15750000000</v>
      </c>
      <c r="O546" s="90">
        <v>-9.1541499999999996</v>
      </c>
    </row>
    <row r="547" spans="2:15" x14ac:dyDescent="0.25">
      <c r="B547" s="90">
        <v>15860000000</v>
      </c>
      <c r="C547" s="90">
        <v>-7.7276873999999998</v>
      </c>
      <c r="N547" s="90">
        <v>15860000000</v>
      </c>
      <c r="O547" s="90">
        <v>-9.1440239000000005</v>
      </c>
    </row>
    <row r="548" spans="2:15" x14ac:dyDescent="0.25">
      <c r="B548" s="90">
        <v>15970000000</v>
      </c>
      <c r="C548" s="90">
        <v>-7.7837715000000003</v>
      </c>
      <c r="N548" s="90">
        <v>15970000000</v>
      </c>
      <c r="O548" s="90">
        <v>-9.2202681999999996</v>
      </c>
    </row>
    <row r="549" spans="2:15" x14ac:dyDescent="0.25">
      <c r="B549" s="90">
        <v>16080000000</v>
      </c>
      <c r="C549" s="90">
        <v>-7.6924619999999999</v>
      </c>
      <c r="N549" s="90">
        <v>16080000000</v>
      </c>
      <c r="O549" s="90">
        <v>-9.1761693999999991</v>
      </c>
    </row>
    <row r="550" spans="2:15" x14ac:dyDescent="0.25">
      <c r="B550" s="90">
        <v>16190000000</v>
      </c>
      <c r="C550" s="90">
        <v>-7.8608064999999998</v>
      </c>
      <c r="N550" s="90">
        <v>16190000000</v>
      </c>
      <c r="O550" s="90">
        <v>-9.3474617000000002</v>
      </c>
    </row>
    <row r="551" spans="2:15" x14ac:dyDescent="0.25">
      <c r="B551" s="90">
        <v>16300000000</v>
      </c>
      <c r="C551" s="90">
        <v>-7.8947072</v>
      </c>
      <c r="N551" s="90">
        <v>16300000000</v>
      </c>
      <c r="O551" s="90">
        <v>-9.3049841000000004</v>
      </c>
    </row>
    <row r="552" spans="2:15" x14ac:dyDescent="0.25">
      <c r="B552" s="90">
        <v>16410000000</v>
      </c>
      <c r="C552" s="90">
        <v>-7.8286199999999999</v>
      </c>
      <c r="N552" s="90">
        <v>16410000000</v>
      </c>
      <c r="O552" s="90">
        <v>-9.2867250000000006</v>
      </c>
    </row>
    <row r="553" spans="2:15" x14ac:dyDescent="0.25">
      <c r="B553" s="90">
        <v>16520000000</v>
      </c>
      <c r="C553" s="90">
        <v>-7.8300609999999997</v>
      </c>
      <c r="N553" s="90">
        <v>16520000000</v>
      </c>
      <c r="O553" s="90">
        <v>-9.3385152999999992</v>
      </c>
    </row>
    <row r="554" spans="2:15" x14ac:dyDescent="0.25">
      <c r="B554" s="90">
        <v>16630000000</v>
      </c>
      <c r="C554" s="90">
        <v>-7.8141828000000002</v>
      </c>
      <c r="N554" s="90">
        <v>16630000000</v>
      </c>
      <c r="O554" s="90">
        <v>-9.3562489000000006</v>
      </c>
    </row>
    <row r="555" spans="2:15" x14ac:dyDescent="0.25">
      <c r="B555" s="90">
        <v>16740000000</v>
      </c>
      <c r="C555" s="90">
        <v>-7.8500551999999999</v>
      </c>
      <c r="N555" s="90">
        <v>16740000000</v>
      </c>
      <c r="O555" s="90">
        <v>-9.3231716000000002</v>
      </c>
    </row>
    <row r="556" spans="2:15" x14ac:dyDescent="0.25">
      <c r="B556" s="90">
        <v>16850000000</v>
      </c>
      <c r="C556" s="90">
        <v>-7.7924689999999996</v>
      </c>
      <c r="N556" s="90">
        <v>16850000000</v>
      </c>
      <c r="O556" s="90">
        <v>-9.3011265000000005</v>
      </c>
    </row>
    <row r="557" spans="2:15" x14ac:dyDescent="0.25">
      <c r="B557" s="90">
        <v>16960000000</v>
      </c>
      <c r="C557" s="90">
        <v>-7.8974605000000002</v>
      </c>
      <c r="N557" s="90">
        <v>16960000000</v>
      </c>
      <c r="O557" s="90">
        <v>-9.3699980000000007</v>
      </c>
    </row>
    <row r="558" spans="2:15" x14ac:dyDescent="0.25">
      <c r="B558" s="90">
        <v>17070000000</v>
      </c>
      <c r="C558" s="90">
        <v>-7.9365877999999999</v>
      </c>
      <c r="N558" s="90">
        <v>17070000000</v>
      </c>
      <c r="O558" s="90">
        <v>-9.3433150999999999</v>
      </c>
    </row>
    <row r="559" spans="2:15" x14ac:dyDescent="0.25">
      <c r="B559" s="90">
        <v>17180000000</v>
      </c>
      <c r="C559" s="90">
        <v>-7.9169673999999999</v>
      </c>
      <c r="N559" s="90">
        <v>17180000000</v>
      </c>
      <c r="O559" s="90">
        <v>-9.3845024000000006</v>
      </c>
    </row>
    <row r="560" spans="2:15" x14ac:dyDescent="0.25">
      <c r="B560" s="90">
        <v>17290000000</v>
      </c>
      <c r="C560" s="90">
        <v>-7.9307914000000004</v>
      </c>
      <c r="N560" s="90">
        <v>17290000000</v>
      </c>
      <c r="O560" s="90">
        <v>-9.3545455999999998</v>
      </c>
    </row>
    <row r="561" spans="2:15" x14ac:dyDescent="0.25">
      <c r="B561" s="90">
        <v>17400000000</v>
      </c>
      <c r="C561" s="90">
        <v>-7.9559274000000002</v>
      </c>
      <c r="N561" s="90">
        <v>17400000000</v>
      </c>
      <c r="O561" s="90">
        <v>-9.4170894999999994</v>
      </c>
    </row>
    <row r="562" spans="2:15" x14ac:dyDescent="0.25">
      <c r="B562" s="90">
        <v>17510000000</v>
      </c>
      <c r="C562" s="90">
        <v>-8.0515518000000004</v>
      </c>
      <c r="N562" s="90">
        <v>17510000000</v>
      </c>
      <c r="O562" s="90">
        <v>-9.4511851999999994</v>
      </c>
    </row>
    <row r="563" spans="2:15" x14ac:dyDescent="0.25">
      <c r="B563" s="90">
        <v>17620000000</v>
      </c>
      <c r="C563" s="90">
        <v>-8.0200604999999996</v>
      </c>
      <c r="N563" s="90">
        <v>17620000000</v>
      </c>
      <c r="O563" s="90">
        <v>-9.5108156000000008</v>
      </c>
    </row>
    <row r="564" spans="2:15" x14ac:dyDescent="0.25">
      <c r="B564" s="90">
        <v>17730000000</v>
      </c>
      <c r="C564" s="90">
        <v>-8.1698008000000009</v>
      </c>
      <c r="N564" s="90">
        <v>17730000000</v>
      </c>
      <c r="O564" s="90">
        <v>-9.5329361000000006</v>
      </c>
    </row>
    <row r="565" spans="2:15" x14ac:dyDescent="0.25">
      <c r="B565" s="90">
        <v>17840000000</v>
      </c>
      <c r="C565" s="90">
        <v>-8.0001210999999994</v>
      </c>
      <c r="N565" s="90">
        <v>17840000000</v>
      </c>
      <c r="O565" s="90">
        <v>-9.5180292000000009</v>
      </c>
    </row>
    <row r="566" spans="2:15" x14ac:dyDescent="0.25">
      <c r="B566" s="90">
        <v>17950000000</v>
      </c>
      <c r="C566" s="90">
        <v>-7.9571385000000001</v>
      </c>
      <c r="N566" s="90">
        <v>17950000000</v>
      </c>
      <c r="O566" s="90">
        <v>-9.5861721000000006</v>
      </c>
    </row>
    <row r="567" spans="2:15" x14ac:dyDescent="0.25">
      <c r="B567" s="90">
        <v>18060000000</v>
      </c>
      <c r="C567" s="90">
        <v>-8.0727720000000005</v>
      </c>
      <c r="N567" s="90">
        <v>18060000000</v>
      </c>
      <c r="O567" s="90">
        <v>-9.7936677999999997</v>
      </c>
    </row>
    <row r="568" spans="2:15" x14ac:dyDescent="0.25">
      <c r="B568" s="90">
        <v>18170000000</v>
      </c>
      <c r="C568" s="90">
        <v>-8.1218958000000008</v>
      </c>
      <c r="N568" s="90">
        <v>18170000000</v>
      </c>
      <c r="O568" s="90">
        <v>-9.7945404000000007</v>
      </c>
    </row>
    <row r="569" spans="2:15" x14ac:dyDescent="0.25">
      <c r="B569" s="90">
        <v>18280000000</v>
      </c>
      <c r="C569" s="90">
        <v>-8.1408185999999993</v>
      </c>
      <c r="N569" s="90">
        <v>18280000000</v>
      </c>
      <c r="O569" s="90">
        <v>-10.022691</v>
      </c>
    </row>
    <row r="570" spans="2:15" x14ac:dyDescent="0.25">
      <c r="B570" s="90">
        <v>18390000000</v>
      </c>
      <c r="C570" s="90">
        <v>-8.1837330000000001</v>
      </c>
      <c r="N570" s="90">
        <v>18390000000</v>
      </c>
      <c r="O570" s="90">
        <v>-10.164591</v>
      </c>
    </row>
    <row r="571" spans="2:15" x14ac:dyDescent="0.25">
      <c r="B571" s="90">
        <v>18500000000</v>
      </c>
      <c r="C571" s="90">
        <v>-8.3179444999999994</v>
      </c>
      <c r="N571" s="90">
        <v>18500000000</v>
      </c>
      <c r="O571" s="90">
        <v>-10.396614</v>
      </c>
    </row>
    <row r="572" spans="2:15" x14ac:dyDescent="0.25">
      <c r="B572" s="90">
        <v>18610000000</v>
      </c>
      <c r="C572" s="90">
        <v>-8.4199380999999995</v>
      </c>
      <c r="N572" s="90">
        <v>18610000000</v>
      </c>
      <c r="O572" s="90">
        <v>-10.600251</v>
      </c>
    </row>
    <row r="573" spans="2:15" x14ac:dyDescent="0.25">
      <c r="B573" s="90">
        <v>18720000000</v>
      </c>
      <c r="C573" s="90">
        <v>-8.3479013000000002</v>
      </c>
      <c r="N573" s="90">
        <v>18720000000</v>
      </c>
      <c r="O573" s="90">
        <v>-10.738486999999999</v>
      </c>
    </row>
    <row r="574" spans="2:15" x14ac:dyDescent="0.25">
      <c r="B574" s="90">
        <v>18830000000</v>
      </c>
      <c r="C574" s="90">
        <v>-8.6097316999999993</v>
      </c>
      <c r="N574" s="90">
        <v>18830000000</v>
      </c>
      <c r="O574" s="90">
        <v>-11.087159</v>
      </c>
    </row>
    <row r="575" spans="2:15" x14ac:dyDescent="0.25">
      <c r="B575" s="90">
        <v>18940000000</v>
      </c>
      <c r="C575" s="90">
        <v>-8.6806984000000007</v>
      </c>
      <c r="N575" s="90">
        <v>18940000000</v>
      </c>
      <c r="O575" s="90">
        <v>-11.218743999999999</v>
      </c>
    </row>
    <row r="576" spans="2:15" x14ac:dyDescent="0.25">
      <c r="B576" s="90">
        <v>19050000000</v>
      </c>
      <c r="C576" s="90">
        <v>-8.8271522999999998</v>
      </c>
      <c r="N576" s="90">
        <v>19050000000</v>
      </c>
      <c r="O576" s="90">
        <v>-11.464684</v>
      </c>
    </row>
    <row r="577" spans="2:15" x14ac:dyDescent="0.25">
      <c r="B577" s="90">
        <v>19160000000</v>
      </c>
      <c r="C577" s="90">
        <v>-8.7946062000000005</v>
      </c>
      <c r="N577" s="90">
        <v>19160000000</v>
      </c>
      <c r="O577" s="90">
        <v>-11.60868</v>
      </c>
    </row>
    <row r="578" spans="2:15" x14ac:dyDescent="0.25">
      <c r="B578" s="90">
        <v>19270000000</v>
      </c>
      <c r="C578" s="90">
        <v>-8.8454847000000001</v>
      </c>
      <c r="N578" s="90">
        <v>19270000000</v>
      </c>
      <c r="O578" s="90">
        <v>-11.598561</v>
      </c>
    </row>
    <row r="579" spans="2:15" x14ac:dyDescent="0.25">
      <c r="B579" s="90">
        <v>19380000000</v>
      </c>
      <c r="C579" s="90">
        <v>-8.9528932999999995</v>
      </c>
      <c r="N579" s="90">
        <v>19380000000</v>
      </c>
      <c r="O579" s="90">
        <v>-11.770816</v>
      </c>
    </row>
    <row r="580" spans="2:15" x14ac:dyDescent="0.25">
      <c r="B580" s="90">
        <v>19490000000</v>
      </c>
      <c r="C580" s="90">
        <v>-9.0105181000000005</v>
      </c>
      <c r="N580" s="90">
        <v>19490000000</v>
      </c>
      <c r="O580" s="90">
        <v>-11.684666</v>
      </c>
    </row>
    <row r="581" spans="2:15" x14ac:dyDescent="0.25">
      <c r="B581" s="90">
        <v>19600000000</v>
      </c>
      <c r="C581" s="90">
        <v>-9.0124215999999997</v>
      </c>
      <c r="N581" s="90">
        <v>19600000000</v>
      </c>
      <c r="O581" s="90">
        <v>-11.769359</v>
      </c>
    </row>
    <row r="582" spans="2:15" x14ac:dyDescent="0.25">
      <c r="B582" s="90">
        <v>19710000000</v>
      </c>
      <c r="C582" s="90">
        <v>-9.0039376999999998</v>
      </c>
      <c r="N582" s="90">
        <v>19710000000</v>
      </c>
      <c r="O582" s="90">
        <v>-11.49413</v>
      </c>
    </row>
    <row r="583" spans="2:15" x14ac:dyDescent="0.25">
      <c r="B583" s="90">
        <v>19820000000</v>
      </c>
      <c r="C583" s="90">
        <v>-8.9267892999999994</v>
      </c>
      <c r="N583" s="90">
        <v>19820000000</v>
      </c>
      <c r="O583" s="90">
        <v>-11.622078999999999</v>
      </c>
    </row>
    <row r="584" spans="2:15" x14ac:dyDescent="0.25">
      <c r="B584" s="90">
        <v>19930000000</v>
      </c>
      <c r="C584" s="90">
        <v>-9.0043763999999999</v>
      </c>
      <c r="N584" s="90">
        <v>19930000000</v>
      </c>
      <c r="O584" s="90">
        <v>-11.281884</v>
      </c>
    </row>
    <row r="585" spans="2:15" x14ac:dyDescent="0.25">
      <c r="B585" s="90">
        <v>20040000000</v>
      </c>
      <c r="C585" s="90">
        <v>-9.0067986999999992</v>
      </c>
      <c r="N585" s="90">
        <v>20040000000</v>
      </c>
      <c r="O585" s="90">
        <v>-11.407817</v>
      </c>
    </row>
    <row r="586" spans="2:15" x14ac:dyDescent="0.25">
      <c r="B586" s="90">
        <v>20150000000</v>
      </c>
      <c r="C586" s="90">
        <v>-9.0579175999999997</v>
      </c>
      <c r="N586" s="90">
        <v>20150000000</v>
      </c>
      <c r="O586" s="90">
        <v>-11.173859</v>
      </c>
    </row>
    <row r="587" spans="2:15" x14ac:dyDescent="0.25">
      <c r="B587" s="90">
        <v>20260000000</v>
      </c>
      <c r="C587" s="90">
        <v>-9.0480584999999998</v>
      </c>
      <c r="N587" s="90">
        <v>20260000000</v>
      </c>
      <c r="O587" s="90">
        <v>-11.168462</v>
      </c>
    </row>
    <row r="588" spans="2:15" x14ac:dyDescent="0.25">
      <c r="B588" s="90">
        <v>20370000000</v>
      </c>
      <c r="C588" s="90">
        <v>-9.0714006000000005</v>
      </c>
      <c r="N588" s="90">
        <v>20370000000</v>
      </c>
      <c r="O588" s="90">
        <v>-11.002586000000001</v>
      </c>
    </row>
    <row r="589" spans="2:15" x14ac:dyDescent="0.25">
      <c r="B589" s="90">
        <v>20480000000</v>
      </c>
      <c r="C589" s="90">
        <v>-9.0651588000000007</v>
      </c>
      <c r="N589" s="90">
        <v>20480000000</v>
      </c>
      <c r="O589" s="90">
        <v>-10.923743999999999</v>
      </c>
    </row>
    <row r="590" spans="2:15" x14ac:dyDescent="0.25">
      <c r="B590" s="90">
        <v>20590000000</v>
      </c>
      <c r="C590" s="90">
        <v>-9.1622763000000003</v>
      </c>
      <c r="N590" s="90">
        <v>20590000000</v>
      </c>
      <c r="O590" s="90">
        <v>-10.811563</v>
      </c>
    </row>
    <row r="591" spans="2:15" x14ac:dyDescent="0.25">
      <c r="B591" s="90">
        <v>20700000000</v>
      </c>
      <c r="C591" s="90">
        <v>-9.0757141000000008</v>
      </c>
      <c r="N591" s="90">
        <v>20700000000</v>
      </c>
      <c r="O591" s="90">
        <v>-10.684652</v>
      </c>
    </row>
    <row r="592" spans="2:15" x14ac:dyDescent="0.25">
      <c r="B592" s="90">
        <v>20810000000</v>
      </c>
      <c r="C592" s="90">
        <v>-9.3652181999999993</v>
      </c>
      <c r="N592" s="90">
        <v>20810000000</v>
      </c>
      <c r="O592" s="90">
        <v>-10.820316999999999</v>
      </c>
    </row>
    <row r="593" spans="2:15" x14ac:dyDescent="0.25">
      <c r="B593" s="90">
        <v>20920000000</v>
      </c>
      <c r="C593" s="90">
        <v>-9.2905455000000003</v>
      </c>
      <c r="N593" s="90">
        <v>20920000000</v>
      </c>
      <c r="O593" s="90">
        <v>-10.703127</v>
      </c>
    </row>
    <row r="594" spans="2:15" x14ac:dyDescent="0.25">
      <c r="B594" s="90">
        <v>21030000000</v>
      </c>
      <c r="C594" s="90">
        <v>-9.3219194000000005</v>
      </c>
      <c r="N594" s="90">
        <v>21030000000</v>
      </c>
      <c r="O594" s="90">
        <v>-10.551285</v>
      </c>
    </row>
    <row r="595" spans="2:15" x14ac:dyDescent="0.25">
      <c r="B595" s="90">
        <v>21140000000</v>
      </c>
      <c r="C595" s="90">
        <v>-9.3288163999999991</v>
      </c>
      <c r="N595" s="90">
        <v>21140000000</v>
      </c>
      <c r="O595" s="90">
        <v>-10.594296</v>
      </c>
    </row>
    <row r="596" spans="2:15" x14ac:dyDescent="0.25">
      <c r="B596" s="90">
        <v>21250000000</v>
      </c>
      <c r="C596" s="90">
        <v>-9.4589224000000005</v>
      </c>
      <c r="N596" s="90">
        <v>21250000000</v>
      </c>
      <c r="O596" s="90">
        <v>-10.536804</v>
      </c>
    </row>
    <row r="597" spans="2:15" x14ac:dyDescent="0.25">
      <c r="B597" s="90">
        <v>21360000000</v>
      </c>
      <c r="C597" s="90">
        <v>-9.5436648999999996</v>
      </c>
      <c r="N597" s="90">
        <v>21360000000</v>
      </c>
      <c r="O597" s="90">
        <v>-10.581557999999999</v>
      </c>
    </row>
    <row r="598" spans="2:15" x14ac:dyDescent="0.25">
      <c r="B598" s="90">
        <v>21470000000</v>
      </c>
      <c r="C598" s="90">
        <v>-9.6907262999999997</v>
      </c>
      <c r="N598" s="90">
        <v>21470000000</v>
      </c>
      <c r="O598" s="90">
        <v>-10.643321</v>
      </c>
    </row>
    <row r="599" spans="2:15" x14ac:dyDescent="0.25">
      <c r="B599" s="90">
        <v>21580000000</v>
      </c>
      <c r="C599" s="90">
        <v>-9.7687291999999992</v>
      </c>
      <c r="N599" s="90">
        <v>21580000000</v>
      </c>
      <c r="O599" s="90">
        <v>-10.678516</v>
      </c>
    </row>
    <row r="600" spans="2:15" x14ac:dyDescent="0.25">
      <c r="B600" s="90">
        <v>21690000000</v>
      </c>
      <c r="C600" s="90">
        <v>-9.7162409000000007</v>
      </c>
      <c r="N600" s="90">
        <v>21690000000</v>
      </c>
      <c r="O600" s="90">
        <v>-10.555802</v>
      </c>
    </row>
    <row r="601" spans="2:15" x14ac:dyDescent="0.25">
      <c r="B601" s="90">
        <v>21800000000</v>
      </c>
      <c r="C601" s="90">
        <v>-9.7553616000000005</v>
      </c>
      <c r="N601" s="90">
        <v>21800000000</v>
      </c>
      <c r="O601" s="90">
        <v>-10.733276</v>
      </c>
    </row>
    <row r="602" spans="2:15" x14ac:dyDescent="0.25">
      <c r="B602" s="90">
        <v>21910000000</v>
      </c>
      <c r="C602" s="90">
        <v>-9.7737388999999997</v>
      </c>
      <c r="N602" s="90">
        <v>21910000000</v>
      </c>
      <c r="O602" s="90">
        <v>-10.657071999999999</v>
      </c>
    </row>
    <row r="603" spans="2:15" x14ac:dyDescent="0.25">
      <c r="B603" s="90">
        <v>22020000000</v>
      </c>
      <c r="C603" s="90">
        <v>-9.8604096999999999</v>
      </c>
      <c r="N603" s="90">
        <v>22020000000</v>
      </c>
      <c r="O603" s="90">
        <v>-10.786396</v>
      </c>
    </row>
    <row r="604" spans="2:15" x14ac:dyDescent="0.25">
      <c r="B604" s="90">
        <v>22130000000</v>
      </c>
      <c r="C604" s="90">
        <v>-9.8887415000000001</v>
      </c>
      <c r="N604" s="90">
        <v>22130000000</v>
      </c>
      <c r="O604" s="90">
        <v>-10.744941000000001</v>
      </c>
    </row>
    <row r="605" spans="2:15" x14ac:dyDescent="0.25">
      <c r="B605" s="90">
        <v>22240000000</v>
      </c>
      <c r="C605" s="90">
        <v>-9.9593191000000001</v>
      </c>
      <c r="N605" s="90">
        <v>22240000000</v>
      </c>
      <c r="O605" s="90">
        <v>-11.063817999999999</v>
      </c>
    </row>
    <row r="606" spans="2:15" x14ac:dyDescent="0.25">
      <c r="B606" s="90">
        <v>22350000000</v>
      </c>
      <c r="C606" s="90">
        <v>-9.9798594000000005</v>
      </c>
      <c r="N606" s="90">
        <v>22350000000</v>
      </c>
      <c r="O606" s="90">
        <v>-10.880319999999999</v>
      </c>
    </row>
    <row r="607" spans="2:15" x14ac:dyDescent="0.25">
      <c r="B607" s="90">
        <v>22460000000</v>
      </c>
      <c r="C607" s="90">
        <v>-9.9970312000000003</v>
      </c>
      <c r="N607" s="90">
        <v>22460000000</v>
      </c>
      <c r="O607" s="90">
        <v>-11.132873</v>
      </c>
    </row>
    <row r="608" spans="2:15" x14ac:dyDescent="0.25">
      <c r="B608" s="90">
        <v>22570000000</v>
      </c>
      <c r="C608" s="90">
        <v>-10.048187</v>
      </c>
      <c r="N608" s="90">
        <v>22570000000</v>
      </c>
      <c r="O608" s="90">
        <v>-11.143743000000001</v>
      </c>
    </row>
    <row r="609" spans="2:15" x14ac:dyDescent="0.25">
      <c r="B609" s="90">
        <v>22680000000</v>
      </c>
      <c r="C609" s="90">
        <v>-10.069075</v>
      </c>
      <c r="N609" s="90">
        <v>22680000000</v>
      </c>
      <c r="O609" s="90">
        <v>-11.333779</v>
      </c>
    </row>
    <row r="610" spans="2:15" x14ac:dyDescent="0.25">
      <c r="B610" s="90">
        <v>22790000000</v>
      </c>
      <c r="C610" s="90">
        <v>-10.092179</v>
      </c>
      <c r="N610" s="90">
        <v>22790000000</v>
      </c>
      <c r="O610" s="90">
        <v>-11.35679</v>
      </c>
    </row>
    <row r="611" spans="2:15" x14ac:dyDescent="0.25">
      <c r="B611" s="90">
        <v>22900000000</v>
      </c>
      <c r="C611" s="90">
        <v>-10.077603999999999</v>
      </c>
      <c r="N611" s="90">
        <v>22900000000</v>
      </c>
      <c r="O611" s="90">
        <v>-11.543718</v>
      </c>
    </row>
    <row r="612" spans="2:15" x14ac:dyDescent="0.25">
      <c r="B612" s="90">
        <v>23010000000</v>
      </c>
      <c r="C612" s="90">
        <v>-10.208897</v>
      </c>
      <c r="N612" s="90">
        <v>23010000000</v>
      </c>
      <c r="O612" s="90">
        <v>-11.809196999999999</v>
      </c>
    </row>
    <row r="613" spans="2:15" x14ac:dyDescent="0.25">
      <c r="B613" s="90">
        <v>23120000000</v>
      </c>
      <c r="C613" s="90">
        <v>-10.182933</v>
      </c>
      <c r="N613" s="90">
        <v>23120000000</v>
      </c>
      <c r="O613" s="90">
        <v>-11.923228999999999</v>
      </c>
    </row>
    <row r="614" spans="2:15" x14ac:dyDescent="0.25">
      <c r="B614" s="90">
        <v>23230000000</v>
      </c>
      <c r="C614" s="90">
        <v>-10.220337000000001</v>
      </c>
      <c r="N614" s="90">
        <v>23230000000</v>
      </c>
      <c r="O614" s="90">
        <v>-12.103339999999999</v>
      </c>
    </row>
    <row r="615" spans="2:15" x14ac:dyDescent="0.25">
      <c r="B615" s="90">
        <v>23340000000</v>
      </c>
      <c r="C615" s="90">
        <v>-10.308408999999999</v>
      </c>
      <c r="N615" s="90">
        <v>23340000000</v>
      </c>
      <c r="O615" s="90">
        <v>-12.285309</v>
      </c>
    </row>
    <row r="616" spans="2:15" x14ac:dyDescent="0.25">
      <c r="B616" s="90">
        <v>23450000000</v>
      </c>
      <c r="C616" s="90">
        <v>-10.429805</v>
      </c>
      <c r="N616" s="90">
        <v>23450000000</v>
      </c>
      <c r="O616" s="90">
        <v>-12.453649</v>
      </c>
    </row>
    <row r="617" spans="2:15" x14ac:dyDescent="0.25">
      <c r="B617" s="90">
        <v>23560000000</v>
      </c>
      <c r="C617" s="90">
        <v>-10.529465999999999</v>
      </c>
      <c r="N617" s="90">
        <v>23560000000</v>
      </c>
      <c r="O617" s="90">
        <v>-12.759627999999999</v>
      </c>
    </row>
    <row r="618" spans="2:15" x14ac:dyDescent="0.25">
      <c r="B618" s="90">
        <v>23670000000</v>
      </c>
      <c r="C618" s="90">
        <v>-10.823297999999999</v>
      </c>
      <c r="N618" s="90">
        <v>23670000000</v>
      </c>
      <c r="O618" s="90">
        <v>-13.011017000000001</v>
      </c>
    </row>
    <row r="619" spans="2:15" x14ac:dyDescent="0.25">
      <c r="B619" s="90">
        <v>23780000000</v>
      </c>
      <c r="C619" s="90">
        <v>-10.932492</v>
      </c>
      <c r="N619" s="90">
        <v>23780000000</v>
      </c>
      <c r="O619" s="90">
        <v>-13.236764000000001</v>
      </c>
    </row>
    <row r="620" spans="2:15" x14ac:dyDescent="0.25">
      <c r="B620" s="90">
        <v>23890000000</v>
      </c>
      <c r="C620" s="90">
        <v>-11.40883</v>
      </c>
      <c r="N620" s="90">
        <v>23890000000</v>
      </c>
      <c r="O620" s="90">
        <v>-13.594105000000001</v>
      </c>
    </row>
    <row r="621" spans="2:15" x14ac:dyDescent="0.25">
      <c r="B621" s="90">
        <v>24000000000</v>
      </c>
      <c r="C621" s="90">
        <v>-11.898059999999999</v>
      </c>
      <c r="N621" s="90">
        <v>24000000000</v>
      </c>
      <c r="O621" s="90">
        <v>-13.864902000000001</v>
      </c>
    </row>
    <row r="622" spans="2:15" x14ac:dyDescent="0.25">
      <c r="B622" s="90" t="s">
        <v>21</v>
      </c>
      <c r="C622" s="90"/>
      <c r="N622" s="90" t="s">
        <v>21</v>
      </c>
      <c r="O622" s="90"/>
    </row>
    <row r="623" spans="2:15" x14ac:dyDescent="0.25">
      <c r="B623" s="90"/>
      <c r="C623" s="90"/>
      <c r="N623" s="90"/>
      <c r="O623" s="90"/>
    </row>
    <row r="624" spans="2:15" x14ac:dyDescent="0.25">
      <c r="B624" s="90"/>
      <c r="C624" s="90"/>
      <c r="N624" s="90"/>
      <c r="O624" s="90"/>
    </row>
    <row r="625" spans="2:15" x14ac:dyDescent="0.25">
      <c r="B625" s="90" t="s">
        <v>22</v>
      </c>
      <c r="C625" s="90"/>
      <c r="N625" s="90" t="s">
        <v>22</v>
      </c>
      <c r="O625" s="90"/>
    </row>
    <row r="626" spans="2:15" x14ac:dyDescent="0.25">
      <c r="B626" s="90" t="s">
        <v>19</v>
      </c>
      <c r="C626" s="90" t="s">
        <v>257</v>
      </c>
      <c r="N626" s="90" t="s">
        <v>19</v>
      </c>
      <c r="O626" s="90" t="s">
        <v>257</v>
      </c>
    </row>
    <row r="627" spans="2:15" x14ac:dyDescent="0.25">
      <c r="B627" s="90">
        <v>2000000000</v>
      </c>
      <c r="C627" s="90">
        <v>-9.3009108999999999</v>
      </c>
      <c r="N627" s="90">
        <v>2000000000</v>
      </c>
      <c r="O627" s="90">
        <v>-9.9154099999999996</v>
      </c>
    </row>
    <row r="628" spans="2:15" x14ac:dyDescent="0.25">
      <c r="B628" s="90">
        <v>2110000000</v>
      </c>
      <c r="C628" s="90">
        <v>-7.6382456000000003</v>
      </c>
      <c r="N628" s="90">
        <v>2110000000</v>
      </c>
      <c r="O628" s="90">
        <v>-9.3528643000000002</v>
      </c>
    </row>
    <row r="629" spans="2:15" x14ac:dyDescent="0.25">
      <c r="B629" s="90">
        <v>2220000000</v>
      </c>
      <c r="C629" s="90">
        <v>-7.0496426000000003</v>
      </c>
      <c r="N629" s="90">
        <v>2220000000</v>
      </c>
      <c r="O629" s="90">
        <v>-9.1680460000000004</v>
      </c>
    </row>
    <row r="630" spans="2:15" x14ac:dyDescent="0.25">
      <c r="B630" s="90">
        <v>2330000000</v>
      </c>
      <c r="C630" s="90">
        <v>-6.6262182999999997</v>
      </c>
      <c r="N630" s="90">
        <v>2330000000</v>
      </c>
      <c r="O630" s="90">
        <v>-9.0102347999999992</v>
      </c>
    </row>
    <row r="631" spans="2:15" x14ac:dyDescent="0.25">
      <c r="B631" s="90">
        <v>2440000000</v>
      </c>
      <c r="C631" s="90">
        <v>-6.5936661000000001</v>
      </c>
      <c r="N631" s="90">
        <v>2440000000</v>
      </c>
      <c r="O631" s="90">
        <v>-8.9531373999999992</v>
      </c>
    </row>
    <row r="632" spans="2:15" x14ac:dyDescent="0.25">
      <c r="B632" s="90">
        <v>2550000000</v>
      </c>
      <c r="C632" s="90">
        <v>-6.6385946000000002</v>
      </c>
      <c r="N632" s="90">
        <v>2550000000</v>
      </c>
      <c r="O632" s="90">
        <v>-8.8845767999999996</v>
      </c>
    </row>
    <row r="633" spans="2:15" x14ac:dyDescent="0.25">
      <c r="B633" s="90">
        <v>2660000000</v>
      </c>
      <c r="C633" s="90">
        <v>-6.8055786999999999</v>
      </c>
      <c r="N633" s="90">
        <v>2660000000</v>
      </c>
      <c r="O633" s="90">
        <v>-9.2965946000000006</v>
      </c>
    </row>
    <row r="634" spans="2:15" x14ac:dyDescent="0.25">
      <c r="B634" s="90">
        <v>2770000000</v>
      </c>
      <c r="C634" s="90">
        <v>-6.8522210000000001</v>
      </c>
      <c r="N634" s="90">
        <v>2770000000</v>
      </c>
      <c r="O634" s="90">
        <v>-9.3132648000000007</v>
      </c>
    </row>
    <row r="635" spans="2:15" x14ac:dyDescent="0.25">
      <c r="B635" s="90">
        <v>2880000000</v>
      </c>
      <c r="C635" s="90">
        <v>-7.2910037000000001</v>
      </c>
      <c r="N635" s="90">
        <v>2880000000</v>
      </c>
      <c r="O635" s="90">
        <v>-9.2188244000000008</v>
      </c>
    </row>
    <row r="636" spans="2:15" x14ac:dyDescent="0.25">
      <c r="B636" s="90">
        <v>2990000000</v>
      </c>
      <c r="C636" s="90">
        <v>-7.5042910999999997</v>
      </c>
      <c r="N636" s="90">
        <v>2990000000</v>
      </c>
      <c r="O636" s="90">
        <v>-9.8678702999999999</v>
      </c>
    </row>
    <row r="637" spans="2:15" x14ac:dyDescent="0.25">
      <c r="B637" s="90">
        <v>3100000000</v>
      </c>
      <c r="C637" s="90">
        <v>-7.4302134999999998</v>
      </c>
      <c r="N637" s="90">
        <v>3100000000</v>
      </c>
      <c r="O637" s="90">
        <v>-9.2766360999999993</v>
      </c>
    </row>
    <row r="638" spans="2:15" x14ac:dyDescent="0.25">
      <c r="B638" s="90">
        <v>3210000000</v>
      </c>
      <c r="C638" s="90">
        <v>-7.8261947999999997</v>
      </c>
      <c r="N638" s="90">
        <v>3210000000</v>
      </c>
      <c r="O638" s="90">
        <v>-8.9192952999999999</v>
      </c>
    </row>
    <row r="639" spans="2:15" x14ac:dyDescent="0.25">
      <c r="B639" s="90">
        <v>3320000000</v>
      </c>
      <c r="C639" s="90">
        <v>-8.0033455</v>
      </c>
      <c r="N639" s="90">
        <v>3320000000</v>
      </c>
      <c r="O639" s="90">
        <v>-9.1687163999999992</v>
      </c>
    </row>
    <row r="640" spans="2:15" x14ac:dyDescent="0.25">
      <c r="B640" s="90">
        <v>3430000000</v>
      </c>
      <c r="C640" s="90">
        <v>-8.0632705999999992</v>
      </c>
      <c r="N640" s="90">
        <v>3430000000</v>
      </c>
      <c r="O640" s="90">
        <v>-9.5549107000000006</v>
      </c>
    </row>
    <row r="641" spans="2:15" x14ac:dyDescent="0.25">
      <c r="B641" s="90">
        <v>3540000000</v>
      </c>
      <c r="C641" s="90">
        <v>-7.8594746999999998</v>
      </c>
      <c r="N641" s="90">
        <v>3540000000</v>
      </c>
      <c r="O641" s="90">
        <v>-9.7497082000000006</v>
      </c>
    </row>
    <row r="642" spans="2:15" x14ac:dyDescent="0.25">
      <c r="B642" s="90">
        <v>3650000000</v>
      </c>
      <c r="C642" s="90">
        <v>-7.5249142999999998</v>
      </c>
      <c r="N642" s="90">
        <v>3650000000</v>
      </c>
      <c r="O642" s="90">
        <v>-9.0991944999999994</v>
      </c>
    </row>
    <row r="643" spans="2:15" x14ac:dyDescent="0.25">
      <c r="B643" s="90">
        <v>3760000000</v>
      </c>
      <c r="C643" s="90">
        <v>-8.3395595999999994</v>
      </c>
      <c r="N643" s="90">
        <v>3760000000</v>
      </c>
      <c r="O643" s="90">
        <v>-8.5856122999999993</v>
      </c>
    </row>
    <row r="644" spans="2:15" x14ac:dyDescent="0.25">
      <c r="B644" s="90">
        <v>3870000000</v>
      </c>
      <c r="C644" s="90">
        <v>-9.1006879999999999</v>
      </c>
      <c r="N644" s="90">
        <v>3870000000</v>
      </c>
      <c r="O644" s="90">
        <v>-9.0351429000000003</v>
      </c>
    </row>
    <row r="645" spans="2:15" x14ac:dyDescent="0.25">
      <c r="B645" s="90">
        <v>3980000000</v>
      </c>
      <c r="C645" s="90">
        <v>-8.6210403000000007</v>
      </c>
      <c r="N645" s="90">
        <v>3980000000</v>
      </c>
      <c r="O645" s="90">
        <v>-9.6498069999999991</v>
      </c>
    </row>
    <row r="646" spans="2:15" x14ac:dyDescent="0.25">
      <c r="B646" s="90">
        <v>4090000000</v>
      </c>
      <c r="C646" s="90">
        <v>-8.1315269000000008</v>
      </c>
      <c r="N646" s="90">
        <v>4090000000</v>
      </c>
      <c r="O646" s="90">
        <v>-9.1177206000000002</v>
      </c>
    </row>
    <row r="647" spans="2:15" x14ac:dyDescent="0.25">
      <c r="B647" s="90">
        <v>4200000000</v>
      </c>
      <c r="C647" s="90">
        <v>-8.1746110999999999</v>
      </c>
      <c r="N647" s="90">
        <v>4200000000</v>
      </c>
      <c r="O647" s="90">
        <v>-8.9231452999999998</v>
      </c>
    </row>
    <row r="648" spans="2:15" x14ac:dyDescent="0.25">
      <c r="B648" s="90">
        <v>4310000000</v>
      </c>
      <c r="C648" s="90">
        <v>-8.1680764999999997</v>
      </c>
      <c r="N648" s="90">
        <v>4310000000</v>
      </c>
      <c r="O648" s="90">
        <v>-8.9472798999999998</v>
      </c>
    </row>
    <row r="649" spans="2:15" x14ac:dyDescent="0.25">
      <c r="B649" s="90">
        <v>4420000000</v>
      </c>
      <c r="C649" s="90">
        <v>-8.2317199999999993</v>
      </c>
      <c r="N649" s="90">
        <v>4420000000</v>
      </c>
      <c r="O649" s="90">
        <v>-8.8263607000000004</v>
      </c>
    </row>
    <row r="650" spans="2:15" x14ac:dyDescent="0.25">
      <c r="B650" s="90">
        <v>4530000000</v>
      </c>
      <c r="C650" s="90">
        <v>-8.0155343999999999</v>
      </c>
      <c r="N650" s="90">
        <v>4530000000</v>
      </c>
      <c r="O650" s="90">
        <v>-9.0441751000000004</v>
      </c>
    </row>
    <row r="651" spans="2:15" x14ac:dyDescent="0.25">
      <c r="B651" s="90">
        <v>4640000000</v>
      </c>
      <c r="C651" s="90">
        <v>-7.6710504999999998</v>
      </c>
      <c r="N651" s="90">
        <v>4640000000</v>
      </c>
      <c r="O651" s="90">
        <v>-8.7786302999999997</v>
      </c>
    </row>
    <row r="652" spans="2:15" x14ac:dyDescent="0.25">
      <c r="B652" s="90">
        <v>4750000000</v>
      </c>
      <c r="C652" s="90">
        <v>-7.9625009999999996</v>
      </c>
      <c r="N652" s="90">
        <v>4750000000</v>
      </c>
      <c r="O652" s="90">
        <v>-8.7264938000000001</v>
      </c>
    </row>
    <row r="653" spans="2:15" x14ac:dyDescent="0.25">
      <c r="B653" s="90">
        <v>4860000000</v>
      </c>
      <c r="C653" s="90">
        <v>-8.0582209000000002</v>
      </c>
      <c r="N653" s="90">
        <v>4860000000</v>
      </c>
      <c r="O653" s="90">
        <v>-8.8208637000000003</v>
      </c>
    </row>
    <row r="654" spans="2:15" x14ac:dyDescent="0.25">
      <c r="B654" s="90">
        <v>4970000000</v>
      </c>
      <c r="C654" s="90">
        <v>-7.8178181999999996</v>
      </c>
      <c r="N654" s="90">
        <v>4970000000</v>
      </c>
      <c r="O654" s="90">
        <v>-8.7598429000000007</v>
      </c>
    </row>
    <row r="655" spans="2:15" x14ac:dyDescent="0.25">
      <c r="B655" s="90">
        <v>5080000000</v>
      </c>
      <c r="C655" s="90">
        <v>-7.6092795999999998</v>
      </c>
      <c r="N655" s="90">
        <v>5080000000</v>
      </c>
      <c r="O655" s="90">
        <v>-8.4168196000000002</v>
      </c>
    </row>
    <row r="656" spans="2:15" x14ac:dyDescent="0.25">
      <c r="B656" s="90">
        <v>5190000000</v>
      </c>
      <c r="C656" s="90">
        <v>-7.6741476000000004</v>
      </c>
      <c r="N656" s="90">
        <v>5190000000</v>
      </c>
      <c r="O656" s="90">
        <v>-8.5729588999999997</v>
      </c>
    </row>
    <row r="657" spans="2:15" x14ac:dyDescent="0.25">
      <c r="B657" s="90">
        <v>5300000000</v>
      </c>
      <c r="C657" s="90">
        <v>-7.6122965999999996</v>
      </c>
      <c r="N657" s="90">
        <v>5300000000</v>
      </c>
      <c r="O657" s="90">
        <v>-8.4281454</v>
      </c>
    </row>
    <row r="658" spans="2:15" x14ac:dyDescent="0.25">
      <c r="B658" s="90">
        <v>5410000000</v>
      </c>
      <c r="C658" s="90">
        <v>-7.5387988000000004</v>
      </c>
      <c r="N658" s="90">
        <v>5410000000</v>
      </c>
      <c r="O658" s="90">
        <v>-8.4408560000000001</v>
      </c>
    </row>
    <row r="659" spans="2:15" x14ac:dyDescent="0.25">
      <c r="B659" s="90">
        <v>5520000000</v>
      </c>
      <c r="C659" s="90">
        <v>-7.3693042000000002</v>
      </c>
      <c r="N659" s="90">
        <v>5520000000</v>
      </c>
      <c r="O659" s="90">
        <v>-8.4333611000000008</v>
      </c>
    </row>
    <row r="660" spans="2:15" x14ac:dyDescent="0.25">
      <c r="B660" s="90">
        <v>5630000000</v>
      </c>
      <c r="C660" s="90">
        <v>-7.3294930000000003</v>
      </c>
      <c r="N660" s="90">
        <v>5630000000</v>
      </c>
      <c r="O660" s="90">
        <v>-8.3594512999999999</v>
      </c>
    </row>
    <row r="661" spans="2:15" x14ac:dyDescent="0.25">
      <c r="B661" s="90">
        <v>5740000000</v>
      </c>
      <c r="C661" s="90">
        <v>-7.2644763000000001</v>
      </c>
      <c r="N661" s="90">
        <v>5740000000</v>
      </c>
      <c r="O661" s="90">
        <v>-8.2913723000000008</v>
      </c>
    </row>
    <row r="662" spans="2:15" x14ac:dyDescent="0.25">
      <c r="B662" s="90">
        <v>5850000000</v>
      </c>
      <c r="C662" s="90">
        <v>-7.2695761000000001</v>
      </c>
      <c r="N662" s="90">
        <v>5850000000</v>
      </c>
      <c r="O662" s="90">
        <v>-8.3214798000000005</v>
      </c>
    </row>
    <row r="663" spans="2:15" x14ac:dyDescent="0.25">
      <c r="B663" s="90">
        <v>5960000000</v>
      </c>
      <c r="C663" s="90">
        <v>-7.1717443000000003</v>
      </c>
      <c r="N663" s="90">
        <v>5960000000</v>
      </c>
      <c r="O663" s="90">
        <v>-8.2980022000000009</v>
      </c>
    </row>
    <row r="664" spans="2:15" x14ac:dyDescent="0.25">
      <c r="B664" s="90">
        <v>6070000000</v>
      </c>
      <c r="C664" s="90">
        <v>-7.1346879000000003</v>
      </c>
      <c r="N664" s="90">
        <v>6070000000</v>
      </c>
      <c r="O664" s="90">
        <v>-8.1653681000000002</v>
      </c>
    </row>
    <row r="665" spans="2:15" x14ac:dyDescent="0.25">
      <c r="B665" s="90">
        <v>6180000000</v>
      </c>
      <c r="C665" s="90">
        <v>-6.9596276000000001</v>
      </c>
      <c r="N665" s="90">
        <v>6180000000</v>
      </c>
      <c r="O665" s="90">
        <v>-7.9993353000000003</v>
      </c>
    </row>
    <row r="666" spans="2:15" x14ac:dyDescent="0.25">
      <c r="B666" s="90">
        <v>6290000000</v>
      </c>
      <c r="C666" s="90">
        <v>-6.8542585000000003</v>
      </c>
      <c r="N666" s="90">
        <v>6290000000</v>
      </c>
      <c r="O666" s="90">
        <v>-8.0132493999999994</v>
      </c>
    </row>
    <row r="667" spans="2:15" x14ac:dyDescent="0.25">
      <c r="B667" s="90">
        <v>6400000000</v>
      </c>
      <c r="C667" s="90">
        <v>-6.9565802000000003</v>
      </c>
      <c r="N667" s="90">
        <v>6400000000</v>
      </c>
      <c r="O667" s="90">
        <v>-7.9463463000000001</v>
      </c>
    </row>
    <row r="668" spans="2:15" x14ac:dyDescent="0.25">
      <c r="B668" s="90">
        <v>6510000000</v>
      </c>
      <c r="C668" s="90">
        <v>-6.9463381999999996</v>
      </c>
      <c r="N668" s="90">
        <v>6510000000</v>
      </c>
      <c r="O668" s="90">
        <v>-7.8606271999999997</v>
      </c>
    </row>
    <row r="669" spans="2:15" x14ac:dyDescent="0.25">
      <c r="B669" s="90">
        <v>6620000000</v>
      </c>
      <c r="C669" s="90">
        <v>-6.7025475999999999</v>
      </c>
      <c r="N669" s="90">
        <v>6620000000</v>
      </c>
      <c r="O669" s="90">
        <v>-7.8165050000000003</v>
      </c>
    </row>
    <row r="670" spans="2:15" x14ac:dyDescent="0.25">
      <c r="B670" s="90">
        <v>6730000000</v>
      </c>
      <c r="C670" s="90">
        <v>-6.7126612999999997</v>
      </c>
      <c r="N670" s="90">
        <v>6730000000</v>
      </c>
      <c r="O670" s="90">
        <v>-7.8163527999999998</v>
      </c>
    </row>
    <row r="671" spans="2:15" x14ac:dyDescent="0.25">
      <c r="B671" s="90">
        <v>6840000000</v>
      </c>
      <c r="C671" s="90">
        <v>-6.8039531999999996</v>
      </c>
      <c r="N671" s="90">
        <v>6840000000</v>
      </c>
      <c r="O671" s="90">
        <v>-7.7777542999999998</v>
      </c>
    </row>
    <row r="672" spans="2:15" x14ac:dyDescent="0.25">
      <c r="B672" s="90">
        <v>6950000000</v>
      </c>
      <c r="C672" s="90">
        <v>-6.6205482</v>
      </c>
      <c r="N672" s="90">
        <v>6950000000</v>
      </c>
      <c r="O672" s="90">
        <v>-7.8199563000000003</v>
      </c>
    </row>
    <row r="673" spans="2:15" x14ac:dyDescent="0.25">
      <c r="B673" s="90">
        <v>7060000000</v>
      </c>
      <c r="C673" s="90">
        <v>-6.5338444999999998</v>
      </c>
      <c r="N673" s="90">
        <v>7060000000</v>
      </c>
      <c r="O673" s="90">
        <v>-7.864357</v>
      </c>
    </row>
    <row r="674" spans="2:15" x14ac:dyDescent="0.25">
      <c r="B674" s="90">
        <v>7170000000</v>
      </c>
      <c r="C674" s="90">
        <v>-6.7460632</v>
      </c>
      <c r="N674" s="90">
        <v>7170000000</v>
      </c>
      <c r="O674" s="90">
        <v>-7.8772358999999996</v>
      </c>
    </row>
    <row r="675" spans="2:15" x14ac:dyDescent="0.25">
      <c r="B675" s="90">
        <v>7280000000</v>
      </c>
      <c r="C675" s="90">
        <v>-6.6620264000000002</v>
      </c>
      <c r="N675" s="90">
        <v>7280000000</v>
      </c>
      <c r="O675" s="90">
        <v>-7.7869978</v>
      </c>
    </row>
    <row r="676" spans="2:15" x14ac:dyDescent="0.25">
      <c r="B676" s="90">
        <v>7390000000</v>
      </c>
      <c r="C676" s="90">
        <v>-6.5412936000000004</v>
      </c>
      <c r="N676" s="90">
        <v>7390000000</v>
      </c>
      <c r="O676" s="90">
        <v>-7.9120564</v>
      </c>
    </row>
    <row r="677" spans="2:15" x14ac:dyDescent="0.25">
      <c r="B677" s="90">
        <v>7500000000</v>
      </c>
      <c r="C677" s="90">
        <v>-6.6173763000000001</v>
      </c>
      <c r="N677" s="90">
        <v>7500000000</v>
      </c>
      <c r="O677" s="90">
        <v>-7.9740148</v>
      </c>
    </row>
    <row r="678" spans="2:15" x14ac:dyDescent="0.25">
      <c r="B678" s="90">
        <v>7610000000</v>
      </c>
      <c r="C678" s="90">
        <v>-6.8949841999999997</v>
      </c>
      <c r="N678" s="90">
        <v>7610000000</v>
      </c>
      <c r="O678" s="90">
        <v>-7.9284372000000003</v>
      </c>
    </row>
    <row r="679" spans="2:15" x14ac:dyDescent="0.25">
      <c r="B679" s="90">
        <v>7720000000</v>
      </c>
      <c r="C679" s="90">
        <v>-6.7390341999999999</v>
      </c>
      <c r="N679" s="90">
        <v>7720000000</v>
      </c>
      <c r="O679" s="90">
        <v>-8.0898398999999994</v>
      </c>
    </row>
    <row r="680" spans="2:15" x14ac:dyDescent="0.25">
      <c r="B680" s="90">
        <v>7830000000</v>
      </c>
      <c r="C680" s="90">
        <v>-6.8552217000000004</v>
      </c>
      <c r="N680" s="90">
        <v>7830000000</v>
      </c>
      <c r="O680" s="90">
        <v>-8.1072845000000004</v>
      </c>
    </row>
    <row r="681" spans="2:15" x14ac:dyDescent="0.25">
      <c r="B681" s="90">
        <v>7940000000</v>
      </c>
      <c r="C681" s="90">
        <v>-7.1473617999999997</v>
      </c>
      <c r="N681" s="90">
        <v>7940000000</v>
      </c>
      <c r="O681" s="90">
        <v>-8.2056704000000007</v>
      </c>
    </row>
    <row r="682" spans="2:15" x14ac:dyDescent="0.25">
      <c r="B682" s="90">
        <v>8050000000</v>
      </c>
      <c r="C682" s="90">
        <v>-7.1592278</v>
      </c>
      <c r="N682" s="90">
        <v>8050000000</v>
      </c>
      <c r="O682" s="90">
        <v>-8.4537601000000002</v>
      </c>
    </row>
    <row r="683" spans="2:15" x14ac:dyDescent="0.25">
      <c r="B683" s="90">
        <v>8160000000</v>
      </c>
      <c r="C683" s="90">
        <v>-7.2535973</v>
      </c>
      <c r="N683" s="90">
        <v>8160000000</v>
      </c>
      <c r="O683" s="90">
        <v>-8.6810255000000005</v>
      </c>
    </row>
    <row r="684" spans="2:15" x14ac:dyDescent="0.25">
      <c r="B684" s="90">
        <v>8270000000</v>
      </c>
      <c r="C684" s="90">
        <v>-7.4124565000000002</v>
      </c>
      <c r="N684" s="90">
        <v>8270000000</v>
      </c>
      <c r="O684" s="90">
        <v>-8.7055959999999999</v>
      </c>
    </row>
    <row r="685" spans="2:15" x14ac:dyDescent="0.25">
      <c r="B685" s="90">
        <v>8380000000</v>
      </c>
      <c r="C685" s="90">
        <v>-7.5291237999999998</v>
      </c>
      <c r="N685" s="90">
        <v>8380000000</v>
      </c>
      <c r="O685" s="90">
        <v>-8.8508177000000003</v>
      </c>
    </row>
    <row r="686" spans="2:15" x14ac:dyDescent="0.25">
      <c r="B686" s="90">
        <v>8490000000</v>
      </c>
      <c r="C686" s="90">
        <v>-7.5749278000000002</v>
      </c>
      <c r="N686" s="90">
        <v>8490000000</v>
      </c>
      <c r="O686" s="90">
        <v>-8.9619446000000007</v>
      </c>
    </row>
    <row r="687" spans="2:15" x14ac:dyDescent="0.25">
      <c r="B687" s="90">
        <v>8600000000</v>
      </c>
      <c r="C687" s="90">
        <v>-7.7681522000000003</v>
      </c>
      <c r="N687" s="90">
        <v>8600000000</v>
      </c>
      <c r="O687" s="90">
        <v>-8.9201107000000004</v>
      </c>
    </row>
    <row r="688" spans="2:15" x14ac:dyDescent="0.25">
      <c r="B688" s="90">
        <v>8710000000</v>
      </c>
      <c r="C688" s="90">
        <v>-7.8340310999999998</v>
      </c>
      <c r="N688" s="90">
        <v>8710000000</v>
      </c>
      <c r="O688" s="90">
        <v>-9.0728101999999993</v>
      </c>
    </row>
    <row r="689" spans="2:15" x14ac:dyDescent="0.25">
      <c r="B689" s="90">
        <v>8820000000</v>
      </c>
      <c r="C689" s="90">
        <v>-7.9580541</v>
      </c>
      <c r="N689" s="90">
        <v>8820000000</v>
      </c>
      <c r="O689" s="90">
        <v>-9.0214137999999995</v>
      </c>
    </row>
    <row r="690" spans="2:15" x14ac:dyDescent="0.25">
      <c r="B690" s="90">
        <v>8930000000</v>
      </c>
      <c r="C690" s="90">
        <v>-7.9886464999999998</v>
      </c>
      <c r="N690" s="90">
        <v>8930000000</v>
      </c>
      <c r="O690" s="90">
        <v>-8.9230900000000002</v>
      </c>
    </row>
    <row r="691" spans="2:15" x14ac:dyDescent="0.25">
      <c r="B691" s="90">
        <v>9040000000</v>
      </c>
      <c r="C691" s="90">
        <v>-7.9974599</v>
      </c>
      <c r="N691" s="90">
        <v>9040000000</v>
      </c>
      <c r="O691" s="90">
        <v>-8.8901453000000004</v>
      </c>
    </row>
    <row r="692" spans="2:15" x14ac:dyDescent="0.25">
      <c r="B692" s="90">
        <v>9150000000</v>
      </c>
      <c r="C692" s="90">
        <v>-8.2028140999999994</v>
      </c>
      <c r="N692" s="90">
        <v>9150000000</v>
      </c>
      <c r="O692" s="90">
        <v>-8.8031406000000008</v>
      </c>
    </row>
    <row r="693" spans="2:15" x14ac:dyDescent="0.25">
      <c r="B693" s="90">
        <v>9260000000</v>
      </c>
      <c r="C693" s="90">
        <v>-7.9763646000000001</v>
      </c>
      <c r="N693" s="90">
        <v>9260000000</v>
      </c>
      <c r="O693" s="90">
        <v>-8.8496112999999994</v>
      </c>
    </row>
    <row r="694" spans="2:15" x14ac:dyDescent="0.25">
      <c r="B694" s="90">
        <v>9370000000</v>
      </c>
      <c r="C694" s="90">
        <v>-8.0135641</v>
      </c>
      <c r="N694" s="90">
        <v>9370000000</v>
      </c>
      <c r="O694" s="90">
        <v>-8.8349513999999996</v>
      </c>
    </row>
    <row r="695" spans="2:15" x14ac:dyDescent="0.25">
      <c r="B695" s="90">
        <v>9480000000</v>
      </c>
      <c r="C695" s="90">
        <v>-8.0477152000000007</v>
      </c>
      <c r="N695" s="90">
        <v>9480000000</v>
      </c>
      <c r="O695" s="90">
        <v>-8.8571100000000005</v>
      </c>
    </row>
    <row r="696" spans="2:15" x14ac:dyDescent="0.25">
      <c r="B696" s="90">
        <v>9590000000</v>
      </c>
      <c r="C696" s="90">
        <v>-7.8980141000000001</v>
      </c>
      <c r="N696" s="90">
        <v>9590000000</v>
      </c>
      <c r="O696" s="90">
        <v>-8.8908863</v>
      </c>
    </row>
    <row r="697" spans="2:15" x14ac:dyDescent="0.25">
      <c r="B697" s="90">
        <v>9700000000</v>
      </c>
      <c r="C697" s="90">
        <v>-8.0719785999999996</v>
      </c>
      <c r="N697" s="90">
        <v>9700000000</v>
      </c>
      <c r="O697" s="90">
        <v>-8.9364633999999992</v>
      </c>
    </row>
    <row r="698" spans="2:15" x14ac:dyDescent="0.25">
      <c r="B698" s="90">
        <v>9810000000</v>
      </c>
      <c r="C698" s="90">
        <v>-8.0398779000000005</v>
      </c>
      <c r="N698" s="90">
        <v>9810000000</v>
      </c>
      <c r="O698" s="90">
        <v>-8.9230604000000007</v>
      </c>
    </row>
    <row r="699" spans="2:15" x14ac:dyDescent="0.25">
      <c r="B699" s="90">
        <v>9920000000</v>
      </c>
      <c r="C699" s="90">
        <v>-7.8720550999999999</v>
      </c>
      <c r="N699" s="90">
        <v>9920000000</v>
      </c>
      <c r="O699" s="90">
        <v>-9.0035781999999998</v>
      </c>
    </row>
    <row r="700" spans="2:15" x14ac:dyDescent="0.25">
      <c r="B700" s="90">
        <v>10030000000</v>
      </c>
      <c r="C700" s="90">
        <v>-7.8378978000000004</v>
      </c>
      <c r="N700" s="90">
        <v>10030000000</v>
      </c>
      <c r="O700" s="90">
        <v>-9.0310555000000008</v>
      </c>
    </row>
    <row r="701" spans="2:15" x14ac:dyDescent="0.25">
      <c r="B701" s="90">
        <v>10140000000</v>
      </c>
      <c r="C701" s="90">
        <v>-7.7190652000000002</v>
      </c>
      <c r="N701" s="90">
        <v>10140000000</v>
      </c>
      <c r="O701" s="90">
        <v>-9.0120229999999992</v>
      </c>
    </row>
    <row r="702" spans="2:15" x14ac:dyDescent="0.25">
      <c r="B702" s="90">
        <v>10250000000</v>
      </c>
      <c r="C702" s="90">
        <v>-7.8828186999999996</v>
      </c>
      <c r="N702" s="90">
        <v>10250000000</v>
      </c>
      <c r="O702" s="90">
        <v>-8.9213953000000004</v>
      </c>
    </row>
    <row r="703" spans="2:15" x14ac:dyDescent="0.25">
      <c r="B703" s="90">
        <v>10360000000</v>
      </c>
      <c r="C703" s="90">
        <v>-7.8087473000000003</v>
      </c>
      <c r="N703" s="90">
        <v>10360000000</v>
      </c>
      <c r="O703" s="90">
        <v>-9.0232191000000004</v>
      </c>
    </row>
    <row r="704" spans="2:15" x14ac:dyDescent="0.25">
      <c r="B704" s="90">
        <v>10470000000</v>
      </c>
      <c r="C704" s="90">
        <v>-7.8728322999999998</v>
      </c>
      <c r="N704" s="90">
        <v>10470000000</v>
      </c>
      <c r="O704" s="90">
        <v>-8.9721440999999995</v>
      </c>
    </row>
    <row r="705" spans="2:15" x14ac:dyDescent="0.25">
      <c r="B705" s="90">
        <v>10580000000</v>
      </c>
      <c r="C705" s="90">
        <v>-7.8234776999999998</v>
      </c>
      <c r="N705" s="90">
        <v>10580000000</v>
      </c>
      <c r="O705" s="90">
        <v>-8.9933814999999999</v>
      </c>
    </row>
    <row r="706" spans="2:15" x14ac:dyDescent="0.25">
      <c r="B706" s="90">
        <v>10690000000</v>
      </c>
      <c r="C706" s="90">
        <v>-7.8875865999999997</v>
      </c>
      <c r="N706" s="90">
        <v>10690000000</v>
      </c>
      <c r="O706" s="90">
        <v>-9.1166496000000006</v>
      </c>
    </row>
    <row r="707" spans="2:15" x14ac:dyDescent="0.25">
      <c r="B707" s="90">
        <v>10800000000</v>
      </c>
      <c r="C707" s="90">
        <v>-7.7889786000000001</v>
      </c>
      <c r="N707" s="90">
        <v>10800000000</v>
      </c>
      <c r="O707" s="90">
        <v>-9.1368322000000006</v>
      </c>
    </row>
    <row r="708" spans="2:15" x14ac:dyDescent="0.25">
      <c r="B708" s="90">
        <v>10910000000</v>
      </c>
      <c r="C708" s="90">
        <v>-7.9256615999999998</v>
      </c>
      <c r="N708" s="90">
        <v>10910000000</v>
      </c>
      <c r="O708" s="90">
        <v>-9.1063843000000002</v>
      </c>
    </row>
    <row r="709" spans="2:15" x14ac:dyDescent="0.25">
      <c r="B709" s="90">
        <v>11020000000</v>
      </c>
      <c r="C709" s="90">
        <v>-8.0665197000000006</v>
      </c>
      <c r="N709" s="90">
        <v>11020000000</v>
      </c>
      <c r="O709" s="90">
        <v>-9.1286068</v>
      </c>
    </row>
    <row r="710" spans="2:15" x14ac:dyDescent="0.25">
      <c r="B710" s="90">
        <v>11130000000</v>
      </c>
      <c r="C710" s="90">
        <v>-8.0584697999999992</v>
      </c>
      <c r="N710" s="90">
        <v>11130000000</v>
      </c>
      <c r="O710" s="90">
        <v>-9.2855377000000008</v>
      </c>
    </row>
    <row r="711" spans="2:15" x14ac:dyDescent="0.25">
      <c r="B711" s="90">
        <v>11240000000</v>
      </c>
      <c r="C711" s="90">
        <v>-8.3090934999999995</v>
      </c>
      <c r="N711" s="90">
        <v>11240000000</v>
      </c>
      <c r="O711" s="90">
        <v>-9.4501819999999999</v>
      </c>
    </row>
    <row r="712" spans="2:15" x14ac:dyDescent="0.25">
      <c r="B712" s="90">
        <v>11350000000</v>
      </c>
      <c r="C712" s="90">
        <v>-8.4377507999999999</v>
      </c>
      <c r="N712" s="90">
        <v>11350000000</v>
      </c>
      <c r="O712" s="90">
        <v>-9.5995969999999993</v>
      </c>
    </row>
    <row r="713" spans="2:15" x14ac:dyDescent="0.25">
      <c r="B713" s="90">
        <v>11460000000</v>
      </c>
      <c r="C713" s="90">
        <v>-8.4815865000000006</v>
      </c>
      <c r="N713" s="90">
        <v>11460000000</v>
      </c>
      <c r="O713" s="90">
        <v>-9.7671127000000002</v>
      </c>
    </row>
    <row r="714" spans="2:15" x14ac:dyDescent="0.25">
      <c r="B714" s="90">
        <v>11570000000</v>
      </c>
      <c r="C714" s="90">
        <v>-8.6679869000000007</v>
      </c>
      <c r="N714" s="90">
        <v>11570000000</v>
      </c>
      <c r="O714" s="90">
        <v>-9.8370724000000003</v>
      </c>
    </row>
    <row r="715" spans="2:15" x14ac:dyDescent="0.25">
      <c r="B715" s="90">
        <v>11680000000</v>
      </c>
      <c r="C715" s="90">
        <v>-8.7958487999999999</v>
      </c>
      <c r="N715" s="90">
        <v>11680000000</v>
      </c>
      <c r="O715" s="90">
        <v>-9.9181480000000004</v>
      </c>
    </row>
    <row r="716" spans="2:15" x14ac:dyDescent="0.25">
      <c r="B716" s="90">
        <v>11790000000</v>
      </c>
      <c r="C716" s="90">
        <v>-8.8569469000000005</v>
      </c>
      <c r="N716" s="90">
        <v>11790000000</v>
      </c>
      <c r="O716" s="90">
        <v>-9.8816527999999995</v>
      </c>
    </row>
    <row r="717" spans="2:15" x14ac:dyDescent="0.25">
      <c r="B717" s="90">
        <v>11900000000</v>
      </c>
      <c r="C717" s="90">
        <v>-8.7513036999999994</v>
      </c>
      <c r="N717" s="90">
        <v>11900000000</v>
      </c>
      <c r="O717" s="90">
        <v>-9.9212951999999994</v>
      </c>
    </row>
    <row r="718" spans="2:15" x14ac:dyDescent="0.25">
      <c r="B718" s="90">
        <v>12010000000</v>
      </c>
      <c r="C718" s="90">
        <v>-8.9326944000000008</v>
      </c>
      <c r="N718" s="90">
        <v>12010000000</v>
      </c>
      <c r="O718" s="90">
        <v>-9.9263820999999997</v>
      </c>
    </row>
    <row r="719" spans="2:15" x14ac:dyDescent="0.25">
      <c r="B719" s="90">
        <v>12120000000</v>
      </c>
      <c r="C719" s="90">
        <v>-8.8038626000000004</v>
      </c>
      <c r="N719" s="90">
        <v>12120000000</v>
      </c>
      <c r="O719" s="90">
        <v>-9.8371762999999994</v>
      </c>
    </row>
    <row r="720" spans="2:15" x14ac:dyDescent="0.25">
      <c r="B720" s="90">
        <v>12230000000</v>
      </c>
      <c r="C720" s="90">
        <v>-8.6382703999999997</v>
      </c>
      <c r="N720" s="90">
        <v>12230000000</v>
      </c>
      <c r="O720" s="90">
        <v>-9.8089647000000006</v>
      </c>
    </row>
    <row r="721" spans="2:15" x14ac:dyDescent="0.25">
      <c r="B721" s="90">
        <v>12340000000</v>
      </c>
      <c r="C721" s="90">
        <v>-8.6743097000000002</v>
      </c>
      <c r="N721" s="90">
        <v>12340000000</v>
      </c>
      <c r="O721" s="90">
        <v>-9.7320651999999992</v>
      </c>
    </row>
    <row r="722" spans="2:15" x14ac:dyDescent="0.25">
      <c r="B722" s="90">
        <v>12450000000</v>
      </c>
      <c r="C722" s="90">
        <v>-8.5290318000000003</v>
      </c>
      <c r="N722" s="90">
        <v>12450000000</v>
      </c>
      <c r="O722" s="90">
        <v>-9.6973724000000008</v>
      </c>
    </row>
    <row r="723" spans="2:15" x14ac:dyDescent="0.25">
      <c r="B723" s="90">
        <v>12560000000</v>
      </c>
      <c r="C723" s="90">
        <v>-8.2526902999999994</v>
      </c>
      <c r="N723" s="90">
        <v>12560000000</v>
      </c>
      <c r="O723" s="90">
        <v>-9.6378068999999993</v>
      </c>
    </row>
    <row r="724" spans="2:15" x14ac:dyDescent="0.25">
      <c r="B724" s="90">
        <v>12670000000</v>
      </c>
      <c r="C724" s="90">
        <v>-7.9756850999999997</v>
      </c>
      <c r="N724" s="90">
        <v>12670000000</v>
      </c>
      <c r="O724" s="90">
        <v>-9.6168727999999994</v>
      </c>
    </row>
    <row r="725" spans="2:15" x14ac:dyDescent="0.25">
      <c r="B725" s="90">
        <v>12780000000</v>
      </c>
      <c r="C725" s="90">
        <v>-7.8718580999999999</v>
      </c>
      <c r="N725" s="90">
        <v>12780000000</v>
      </c>
      <c r="O725" s="90">
        <v>-9.4880934000000003</v>
      </c>
    </row>
    <row r="726" spans="2:15" x14ac:dyDescent="0.25">
      <c r="B726" s="90">
        <v>12890000000</v>
      </c>
      <c r="C726" s="90">
        <v>-7.8297829999999999</v>
      </c>
      <c r="N726" s="90">
        <v>12890000000</v>
      </c>
      <c r="O726" s="90">
        <v>-9.4699202000000007</v>
      </c>
    </row>
    <row r="727" spans="2:15" x14ac:dyDescent="0.25">
      <c r="B727" s="90">
        <v>13000000000</v>
      </c>
      <c r="C727" s="90">
        <v>-7.6169658</v>
      </c>
      <c r="N727" s="90">
        <v>13000000000</v>
      </c>
      <c r="O727" s="90">
        <v>-9.4165869000000004</v>
      </c>
    </row>
    <row r="728" spans="2:15" x14ac:dyDescent="0.25">
      <c r="B728" s="90">
        <v>13110000000</v>
      </c>
      <c r="C728" s="90">
        <v>-7.5772791000000002</v>
      </c>
      <c r="N728" s="90">
        <v>13110000000</v>
      </c>
      <c r="O728" s="90">
        <v>-9.3881779000000005</v>
      </c>
    </row>
    <row r="729" spans="2:15" x14ac:dyDescent="0.25">
      <c r="B729" s="90">
        <v>13220000000</v>
      </c>
      <c r="C729" s="90">
        <v>-7.4647055</v>
      </c>
      <c r="N729" s="90">
        <v>13220000000</v>
      </c>
      <c r="O729" s="90">
        <v>-9.2290610999999991</v>
      </c>
    </row>
    <row r="730" spans="2:15" x14ac:dyDescent="0.25">
      <c r="B730" s="90">
        <v>13330000000</v>
      </c>
      <c r="C730" s="90">
        <v>-7.5230322000000003</v>
      </c>
      <c r="N730" s="90">
        <v>13330000000</v>
      </c>
      <c r="O730" s="90">
        <v>-9.2363862999999995</v>
      </c>
    </row>
    <row r="731" spans="2:15" x14ac:dyDescent="0.25">
      <c r="B731" s="90">
        <v>13440000000</v>
      </c>
      <c r="C731" s="90">
        <v>-7.5247688000000004</v>
      </c>
      <c r="N731" s="90">
        <v>13440000000</v>
      </c>
      <c r="O731" s="90">
        <v>-9.1841401999999999</v>
      </c>
    </row>
    <row r="732" spans="2:15" x14ac:dyDescent="0.25">
      <c r="B732" s="90">
        <v>13550000000</v>
      </c>
      <c r="C732" s="90">
        <v>-7.6075149</v>
      </c>
      <c r="N732" s="90">
        <v>13550000000</v>
      </c>
      <c r="O732" s="90">
        <v>-9.2012509999999992</v>
      </c>
    </row>
    <row r="733" spans="2:15" x14ac:dyDescent="0.25">
      <c r="B733" s="90">
        <v>13660000000</v>
      </c>
      <c r="C733" s="90">
        <v>-7.6173897000000004</v>
      </c>
      <c r="N733" s="90">
        <v>13660000000</v>
      </c>
      <c r="O733" s="90">
        <v>-9.0200615000000006</v>
      </c>
    </row>
    <row r="734" spans="2:15" x14ac:dyDescent="0.25">
      <c r="B734" s="90">
        <v>13770000000</v>
      </c>
      <c r="C734" s="90">
        <v>-7.7436480999999997</v>
      </c>
      <c r="N734" s="90">
        <v>13770000000</v>
      </c>
      <c r="O734" s="90">
        <v>-9.0462971000000003</v>
      </c>
    </row>
    <row r="735" spans="2:15" x14ac:dyDescent="0.25">
      <c r="B735" s="90">
        <v>13880000000</v>
      </c>
      <c r="C735" s="90">
        <v>-7.7410321</v>
      </c>
      <c r="N735" s="90">
        <v>13880000000</v>
      </c>
      <c r="O735" s="90">
        <v>-8.9950218</v>
      </c>
    </row>
    <row r="736" spans="2:15" x14ac:dyDescent="0.25">
      <c r="B736" s="90">
        <v>13990000000</v>
      </c>
      <c r="C736" s="90">
        <v>-7.7790755999999996</v>
      </c>
      <c r="N736" s="90">
        <v>13990000000</v>
      </c>
      <c r="O736" s="90">
        <v>-9.0415334999999999</v>
      </c>
    </row>
    <row r="737" spans="2:15" x14ac:dyDescent="0.25">
      <c r="B737" s="90">
        <v>14100000000</v>
      </c>
      <c r="C737" s="90">
        <v>-7.8673048000000003</v>
      </c>
      <c r="N737" s="90">
        <v>14100000000</v>
      </c>
      <c r="O737" s="90">
        <v>-8.9418392000000004</v>
      </c>
    </row>
    <row r="738" spans="2:15" x14ac:dyDescent="0.25">
      <c r="B738" s="90">
        <v>14210000000</v>
      </c>
      <c r="C738" s="90">
        <v>-8.0481605999999992</v>
      </c>
      <c r="N738" s="90">
        <v>14210000000</v>
      </c>
      <c r="O738" s="90">
        <v>-8.9283333000000002</v>
      </c>
    </row>
    <row r="739" spans="2:15" x14ac:dyDescent="0.25">
      <c r="B739" s="90">
        <v>14320000000</v>
      </c>
      <c r="C739" s="90">
        <v>-8.0768099000000007</v>
      </c>
      <c r="N739" s="90">
        <v>14320000000</v>
      </c>
      <c r="O739" s="90">
        <v>-9.0322762000000001</v>
      </c>
    </row>
    <row r="740" spans="2:15" x14ac:dyDescent="0.25">
      <c r="B740" s="90">
        <v>14430000000</v>
      </c>
      <c r="C740" s="90">
        <v>-8.0397139000000006</v>
      </c>
      <c r="N740" s="90">
        <v>14430000000</v>
      </c>
      <c r="O740" s="90">
        <v>-8.9386901999999999</v>
      </c>
    </row>
    <row r="741" spans="2:15" x14ac:dyDescent="0.25">
      <c r="B741" s="90">
        <v>14540000000</v>
      </c>
      <c r="C741" s="90">
        <v>-8.0245609000000009</v>
      </c>
      <c r="N741" s="90">
        <v>14540000000</v>
      </c>
      <c r="O741" s="90">
        <v>-8.9552630999999998</v>
      </c>
    </row>
    <row r="742" spans="2:15" x14ac:dyDescent="0.25">
      <c r="B742" s="90">
        <v>14650000000</v>
      </c>
      <c r="C742" s="90">
        <v>-8.0979662000000001</v>
      </c>
      <c r="N742" s="90">
        <v>14650000000</v>
      </c>
      <c r="O742" s="90">
        <v>-8.9629822000000008</v>
      </c>
    </row>
    <row r="743" spans="2:15" x14ac:dyDescent="0.25">
      <c r="B743" s="90">
        <v>14760000000</v>
      </c>
      <c r="C743" s="90">
        <v>-8.0905886000000002</v>
      </c>
      <c r="N743" s="90">
        <v>14760000000</v>
      </c>
      <c r="O743" s="90">
        <v>-9.1089134000000005</v>
      </c>
    </row>
    <row r="744" spans="2:15" x14ac:dyDescent="0.25">
      <c r="B744" s="90">
        <v>14870000000</v>
      </c>
      <c r="C744" s="90">
        <v>-8.1350937000000005</v>
      </c>
      <c r="N744" s="90">
        <v>14870000000</v>
      </c>
      <c r="O744" s="90">
        <v>-9.1132317</v>
      </c>
    </row>
    <row r="745" spans="2:15" x14ac:dyDescent="0.25">
      <c r="B745" s="90">
        <v>14980000000</v>
      </c>
      <c r="C745" s="90">
        <v>-8.1447973000000005</v>
      </c>
      <c r="N745" s="90">
        <v>14980000000</v>
      </c>
      <c r="O745" s="90">
        <v>-9.1220713</v>
      </c>
    </row>
    <row r="746" spans="2:15" x14ac:dyDescent="0.25">
      <c r="B746" s="90">
        <v>15090000000</v>
      </c>
      <c r="C746" s="90">
        <v>-8.1566620000000007</v>
      </c>
      <c r="N746" s="90">
        <v>15090000000</v>
      </c>
      <c r="O746" s="90">
        <v>-9.1600503999999994</v>
      </c>
    </row>
    <row r="747" spans="2:15" x14ac:dyDescent="0.25">
      <c r="B747" s="90">
        <v>15200000000</v>
      </c>
      <c r="C747" s="90">
        <v>-8.1201819999999998</v>
      </c>
      <c r="N747" s="90">
        <v>15200000000</v>
      </c>
      <c r="O747" s="90">
        <v>-9.2175464999999992</v>
      </c>
    </row>
    <row r="748" spans="2:15" x14ac:dyDescent="0.25">
      <c r="B748" s="90">
        <v>15310000000</v>
      </c>
      <c r="C748" s="90">
        <v>-8.0954598999999998</v>
      </c>
      <c r="N748" s="90">
        <v>15310000000</v>
      </c>
      <c r="O748" s="90">
        <v>-9.2506036999999992</v>
      </c>
    </row>
    <row r="749" spans="2:15" x14ac:dyDescent="0.25">
      <c r="B749" s="90">
        <v>15420000000</v>
      </c>
      <c r="C749" s="90">
        <v>-8.1876868999999992</v>
      </c>
      <c r="N749" s="90">
        <v>15420000000</v>
      </c>
      <c r="O749" s="90">
        <v>-9.3417806999999993</v>
      </c>
    </row>
    <row r="750" spans="2:15" x14ac:dyDescent="0.25">
      <c r="B750" s="90">
        <v>15530000000</v>
      </c>
      <c r="C750" s="90">
        <v>-8.2872667</v>
      </c>
      <c r="N750" s="90">
        <v>15530000000</v>
      </c>
      <c r="O750" s="90">
        <v>-9.3566865999999997</v>
      </c>
    </row>
    <row r="751" spans="2:15" x14ac:dyDescent="0.25">
      <c r="B751" s="90">
        <v>15640000000</v>
      </c>
      <c r="C751" s="90">
        <v>-8.2878828000000002</v>
      </c>
      <c r="N751" s="90">
        <v>15640000000</v>
      </c>
      <c r="O751" s="90">
        <v>-9.4960097999999995</v>
      </c>
    </row>
    <row r="752" spans="2:15" x14ac:dyDescent="0.25">
      <c r="B752" s="90">
        <v>15750000000</v>
      </c>
      <c r="C752" s="90">
        <v>-8.4802361000000008</v>
      </c>
      <c r="N752" s="90">
        <v>15750000000</v>
      </c>
      <c r="O752" s="90">
        <v>-9.6417245999999999</v>
      </c>
    </row>
    <row r="753" spans="2:15" x14ac:dyDescent="0.25">
      <c r="B753" s="90">
        <v>15860000000</v>
      </c>
      <c r="C753" s="90">
        <v>-8.3990592999999993</v>
      </c>
      <c r="N753" s="90">
        <v>15860000000</v>
      </c>
      <c r="O753" s="90">
        <v>-9.6215133999999995</v>
      </c>
    </row>
    <row r="754" spans="2:15" x14ac:dyDescent="0.25">
      <c r="B754" s="90">
        <v>15970000000</v>
      </c>
      <c r="C754" s="90">
        <v>-8.5489855000000006</v>
      </c>
      <c r="N754" s="90">
        <v>15970000000</v>
      </c>
      <c r="O754" s="90">
        <v>-9.7660216999999996</v>
      </c>
    </row>
    <row r="755" spans="2:15" x14ac:dyDescent="0.25">
      <c r="B755" s="90">
        <v>16080000000</v>
      </c>
      <c r="C755" s="90">
        <v>-8.3925371000000002</v>
      </c>
      <c r="N755" s="90">
        <v>16080000000</v>
      </c>
      <c r="O755" s="90">
        <v>-9.7182960999999999</v>
      </c>
    </row>
    <row r="756" spans="2:15" x14ac:dyDescent="0.25">
      <c r="B756" s="90">
        <v>16190000000</v>
      </c>
      <c r="C756" s="90">
        <v>-8.7373961999999992</v>
      </c>
      <c r="N756" s="90">
        <v>16190000000</v>
      </c>
      <c r="O756" s="90">
        <v>-9.9976482000000004</v>
      </c>
    </row>
    <row r="757" spans="2:15" x14ac:dyDescent="0.25">
      <c r="B757" s="90">
        <v>16300000000</v>
      </c>
      <c r="C757" s="90">
        <v>-8.8344497999999998</v>
      </c>
      <c r="N757" s="90">
        <v>16300000000</v>
      </c>
      <c r="O757" s="90">
        <v>-9.9287500000000009</v>
      </c>
    </row>
    <row r="758" spans="2:15" x14ac:dyDescent="0.25">
      <c r="B758" s="90">
        <v>16410000000</v>
      </c>
      <c r="C758" s="90">
        <v>-8.7045773999999998</v>
      </c>
      <c r="N758" s="90">
        <v>16410000000</v>
      </c>
      <c r="O758" s="90">
        <v>-9.8991384999999994</v>
      </c>
    </row>
    <row r="759" spans="2:15" x14ac:dyDescent="0.25">
      <c r="B759" s="90">
        <v>16520000000</v>
      </c>
      <c r="C759" s="90">
        <v>-8.7624835999999995</v>
      </c>
      <c r="N759" s="90">
        <v>16520000000</v>
      </c>
      <c r="O759" s="90">
        <v>-9.9753159999999994</v>
      </c>
    </row>
    <row r="760" spans="2:15" x14ac:dyDescent="0.25">
      <c r="B760" s="90">
        <v>16630000000</v>
      </c>
      <c r="C760" s="90">
        <v>-8.7079477000000001</v>
      </c>
      <c r="N760" s="90">
        <v>16630000000</v>
      </c>
      <c r="O760" s="90">
        <v>-9.9618243999999994</v>
      </c>
    </row>
    <row r="761" spans="2:15" x14ac:dyDescent="0.25">
      <c r="B761" s="90">
        <v>16740000000</v>
      </c>
      <c r="C761" s="90">
        <v>-8.8825455000000009</v>
      </c>
      <c r="N761" s="90">
        <v>16740000000</v>
      </c>
      <c r="O761" s="90">
        <v>-9.9749421999999992</v>
      </c>
    </row>
    <row r="762" spans="2:15" x14ac:dyDescent="0.25">
      <c r="B762" s="90">
        <v>16850000000</v>
      </c>
      <c r="C762" s="90">
        <v>-8.7328986999999998</v>
      </c>
      <c r="N762" s="90">
        <v>16850000000</v>
      </c>
      <c r="O762" s="90">
        <v>-9.8776759999999992</v>
      </c>
    </row>
    <row r="763" spans="2:15" x14ac:dyDescent="0.25">
      <c r="B763" s="90">
        <v>16960000000</v>
      </c>
      <c r="C763" s="90">
        <v>-8.9286756999999994</v>
      </c>
      <c r="N763" s="90">
        <v>16960000000</v>
      </c>
      <c r="O763" s="90">
        <v>-9.9781227000000001</v>
      </c>
    </row>
    <row r="764" spans="2:15" x14ac:dyDescent="0.25">
      <c r="B764" s="90">
        <v>17070000000</v>
      </c>
      <c r="C764" s="90">
        <v>-8.9664040000000007</v>
      </c>
      <c r="N764" s="90">
        <v>17070000000</v>
      </c>
      <c r="O764" s="90">
        <v>-9.9223213000000001</v>
      </c>
    </row>
    <row r="765" spans="2:15" x14ac:dyDescent="0.25">
      <c r="B765" s="90">
        <v>17180000000</v>
      </c>
      <c r="C765" s="90">
        <v>-8.9687233000000006</v>
      </c>
      <c r="N765" s="90">
        <v>17180000000</v>
      </c>
      <c r="O765" s="90">
        <v>-9.9837550999999998</v>
      </c>
    </row>
    <row r="766" spans="2:15" x14ac:dyDescent="0.25">
      <c r="B766" s="90">
        <v>17290000000</v>
      </c>
      <c r="C766" s="90">
        <v>-8.9979954000000006</v>
      </c>
      <c r="N766" s="90">
        <v>17290000000</v>
      </c>
      <c r="O766" s="90">
        <v>-9.9280328999999998</v>
      </c>
    </row>
    <row r="767" spans="2:15" x14ac:dyDescent="0.25">
      <c r="B767" s="90">
        <v>17400000000</v>
      </c>
      <c r="C767" s="90">
        <v>-8.8913813000000008</v>
      </c>
      <c r="N767" s="90">
        <v>17400000000</v>
      </c>
      <c r="O767" s="90">
        <v>-9.9917850000000001</v>
      </c>
    </row>
    <row r="768" spans="2:15" x14ac:dyDescent="0.25">
      <c r="B768" s="90">
        <v>17510000000</v>
      </c>
      <c r="C768" s="90">
        <v>-9.0840034000000003</v>
      </c>
      <c r="N768" s="90">
        <v>17510000000</v>
      </c>
      <c r="O768" s="90">
        <v>-10.021573</v>
      </c>
    </row>
    <row r="769" spans="2:15" x14ac:dyDescent="0.25">
      <c r="B769" s="90">
        <v>17620000000</v>
      </c>
      <c r="C769" s="90">
        <v>-8.9772099999999995</v>
      </c>
      <c r="N769" s="90">
        <v>17620000000</v>
      </c>
      <c r="O769" s="90">
        <v>-10.081092999999999</v>
      </c>
    </row>
    <row r="770" spans="2:15" x14ac:dyDescent="0.25">
      <c r="B770" s="90">
        <v>17730000000</v>
      </c>
      <c r="C770" s="90">
        <v>-9.1588106000000007</v>
      </c>
      <c r="N770" s="90">
        <v>17730000000</v>
      </c>
      <c r="O770" s="90">
        <v>-10.083589</v>
      </c>
    </row>
    <row r="771" spans="2:15" x14ac:dyDescent="0.25">
      <c r="B771" s="90">
        <v>17840000000</v>
      </c>
      <c r="C771" s="90">
        <v>-8.8426208000000006</v>
      </c>
      <c r="N771" s="90">
        <v>17840000000</v>
      </c>
      <c r="O771" s="90">
        <v>-10.023476</v>
      </c>
    </row>
    <row r="772" spans="2:15" x14ac:dyDescent="0.25">
      <c r="B772" s="90">
        <v>17950000000</v>
      </c>
      <c r="C772" s="90">
        <v>-8.7894278000000003</v>
      </c>
      <c r="N772" s="90">
        <v>17950000000</v>
      </c>
      <c r="O772" s="90">
        <v>-10.079912</v>
      </c>
    </row>
    <row r="773" spans="2:15" x14ac:dyDescent="0.25">
      <c r="B773" s="90">
        <v>18060000000</v>
      </c>
      <c r="C773" s="90">
        <v>-8.9269847999999996</v>
      </c>
      <c r="N773" s="90">
        <v>18060000000</v>
      </c>
      <c r="O773" s="90">
        <v>-10.317602000000001</v>
      </c>
    </row>
    <row r="774" spans="2:15" x14ac:dyDescent="0.25">
      <c r="B774" s="90">
        <v>18170000000</v>
      </c>
      <c r="C774" s="90">
        <v>-8.9968947999999997</v>
      </c>
      <c r="N774" s="90">
        <v>18170000000</v>
      </c>
      <c r="O774" s="90">
        <v>-10.31359</v>
      </c>
    </row>
    <row r="775" spans="2:15" x14ac:dyDescent="0.25">
      <c r="B775" s="90">
        <v>18280000000</v>
      </c>
      <c r="C775" s="90">
        <v>-8.9523887999999996</v>
      </c>
      <c r="N775" s="90">
        <v>18280000000</v>
      </c>
      <c r="O775" s="90">
        <v>-10.502476</v>
      </c>
    </row>
    <row r="776" spans="2:15" x14ac:dyDescent="0.25">
      <c r="B776" s="90">
        <v>18390000000</v>
      </c>
      <c r="C776" s="90">
        <v>-9.0433825999999993</v>
      </c>
      <c r="N776" s="90">
        <v>18390000000</v>
      </c>
      <c r="O776" s="90">
        <v>-10.661987999999999</v>
      </c>
    </row>
    <row r="777" spans="2:15" x14ac:dyDescent="0.25">
      <c r="B777" s="90">
        <v>18500000000</v>
      </c>
      <c r="C777" s="90">
        <v>-9.1934242000000008</v>
      </c>
      <c r="N777" s="90">
        <v>18500000000</v>
      </c>
      <c r="O777" s="90">
        <v>-10.895447000000001</v>
      </c>
    </row>
    <row r="778" spans="2:15" x14ac:dyDescent="0.25">
      <c r="B778" s="90">
        <v>18610000000</v>
      </c>
      <c r="C778" s="90">
        <v>-9.3685311999999996</v>
      </c>
      <c r="N778" s="90">
        <v>18610000000</v>
      </c>
      <c r="O778" s="90">
        <v>-11.091566</v>
      </c>
    </row>
    <row r="779" spans="2:15" x14ac:dyDescent="0.25">
      <c r="B779" s="90">
        <v>18720000000</v>
      </c>
      <c r="C779" s="90">
        <v>-9.3374310000000005</v>
      </c>
      <c r="N779" s="90">
        <v>18720000000</v>
      </c>
      <c r="O779" s="90">
        <v>-11.220332000000001</v>
      </c>
    </row>
    <row r="780" spans="2:15" x14ac:dyDescent="0.25">
      <c r="B780" s="90">
        <v>18830000000</v>
      </c>
      <c r="C780" s="90">
        <v>-9.8226279999999999</v>
      </c>
      <c r="N780" s="90">
        <v>18830000000</v>
      </c>
      <c r="O780" s="90">
        <v>-11.605968000000001</v>
      </c>
    </row>
    <row r="781" spans="2:15" x14ac:dyDescent="0.25">
      <c r="B781" s="90">
        <v>18940000000</v>
      </c>
      <c r="C781" s="90">
        <v>-10.194324999999999</v>
      </c>
      <c r="N781" s="90">
        <v>18940000000</v>
      </c>
      <c r="O781" s="90">
        <v>-11.727686</v>
      </c>
    </row>
    <row r="782" spans="2:15" x14ac:dyDescent="0.25">
      <c r="B782" s="90">
        <v>19050000000</v>
      </c>
      <c r="C782" s="90">
        <v>-10.562219000000001</v>
      </c>
      <c r="N782" s="90">
        <v>19050000000</v>
      </c>
      <c r="O782" s="90">
        <v>-11.953443999999999</v>
      </c>
    </row>
    <row r="783" spans="2:15" x14ac:dyDescent="0.25">
      <c r="B783" s="90">
        <v>19160000000</v>
      </c>
      <c r="C783" s="90">
        <v>-10.985317</v>
      </c>
      <c r="N783" s="90">
        <v>19160000000</v>
      </c>
      <c r="O783" s="90">
        <v>-12.088139999999999</v>
      </c>
    </row>
    <row r="784" spans="2:15" x14ac:dyDescent="0.25">
      <c r="B784" s="90">
        <v>19270000000</v>
      </c>
      <c r="C784" s="90">
        <v>-11.391042000000001</v>
      </c>
      <c r="N784" s="90">
        <v>19270000000</v>
      </c>
      <c r="O784" s="90">
        <v>-12.068771</v>
      </c>
    </row>
    <row r="785" spans="2:15" x14ac:dyDescent="0.25">
      <c r="B785" s="90">
        <v>19380000000</v>
      </c>
      <c r="C785" s="90">
        <v>-11.798044000000001</v>
      </c>
      <c r="N785" s="90">
        <v>19380000000</v>
      </c>
      <c r="O785" s="90">
        <v>-12.260025000000001</v>
      </c>
    </row>
    <row r="786" spans="2:15" x14ac:dyDescent="0.25">
      <c r="B786" s="90">
        <v>19490000000</v>
      </c>
      <c r="C786" s="90">
        <v>-12.073715999999999</v>
      </c>
      <c r="N786" s="90">
        <v>19490000000</v>
      </c>
      <c r="O786" s="90">
        <v>-12.161451</v>
      </c>
    </row>
    <row r="787" spans="2:15" x14ac:dyDescent="0.25">
      <c r="B787" s="90">
        <v>19600000000</v>
      </c>
      <c r="C787" s="90">
        <v>-11.937385000000001</v>
      </c>
      <c r="N787" s="90">
        <v>19600000000</v>
      </c>
      <c r="O787" s="90">
        <v>-12.29659</v>
      </c>
    </row>
    <row r="788" spans="2:15" x14ac:dyDescent="0.25">
      <c r="B788" s="90">
        <v>19710000000</v>
      </c>
      <c r="C788" s="90">
        <v>-11.746399</v>
      </c>
      <c r="N788" s="90">
        <v>19710000000</v>
      </c>
      <c r="O788" s="90">
        <v>-11.98568</v>
      </c>
    </row>
    <row r="789" spans="2:15" x14ac:dyDescent="0.25">
      <c r="B789" s="90">
        <v>19820000000</v>
      </c>
      <c r="C789" s="90">
        <v>-11.014279</v>
      </c>
      <c r="N789" s="90">
        <v>19820000000</v>
      </c>
      <c r="O789" s="90">
        <v>-12.201148</v>
      </c>
    </row>
    <row r="790" spans="2:15" x14ac:dyDescent="0.25">
      <c r="B790" s="90">
        <v>19930000000</v>
      </c>
      <c r="C790" s="90">
        <v>-11.228436</v>
      </c>
      <c r="N790" s="90">
        <v>19930000000</v>
      </c>
      <c r="O790" s="90">
        <v>-11.795541</v>
      </c>
    </row>
    <row r="791" spans="2:15" x14ac:dyDescent="0.25">
      <c r="B791" s="90">
        <v>20040000000</v>
      </c>
      <c r="C791" s="90">
        <v>-10.532733</v>
      </c>
      <c r="N791" s="90">
        <v>20040000000</v>
      </c>
      <c r="O791" s="90">
        <v>-11.968052999999999</v>
      </c>
    </row>
    <row r="792" spans="2:15" x14ac:dyDescent="0.25">
      <c r="B792" s="90">
        <v>20150000000</v>
      </c>
      <c r="C792" s="90">
        <v>-10.604732</v>
      </c>
      <c r="N792" s="90">
        <v>20150000000</v>
      </c>
      <c r="O792" s="90">
        <v>-11.730306000000001</v>
      </c>
    </row>
    <row r="793" spans="2:15" x14ac:dyDescent="0.25">
      <c r="B793" s="90">
        <v>20260000000</v>
      </c>
      <c r="C793" s="90">
        <v>-10.262418</v>
      </c>
      <c r="N793" s="90">
        <v>20260000000</v>
      </c>
      <c r="O793" s="90">
        <v>-11.750173</v>
      </c>
    </row>
    <row r="794" spans="2:15" x14ac:dyDescent="0.25">
      <c r="B794" s="90">
        <v>20370000000</v>
      </c>
      <c r="C794" s="90">
        <v>-10.219086000000001</v>
      </c>
      <c r="N794" s="90">
        <v>20370000000</v>
      </c>
      <c r="O794" s="90">
        <v>-11.573938</v>
      </c>
    </row>
    <row r="795" spans="2:15" x14ac:dyDescent="0.25">
      <c r="B795" s="90">
        <v>20480000000</v>
      </c>
      <c r="C795" s="90">
        <v>-10.107631</v>
      </c>
      <c r="N795" s="90">
        <v>20480000000</v>
      </c>
      <c r="O795" s="90">
        <v>-11.551856000000001</v>
      </c>
    </row>
    <row r="796" spans="2:15" x14ac:dyDescent="0.25">
      <c r="B796" s="90">
        <v>20590000000</v>
      </c>
      <c r="C796" s="90">
        <v>-10.098850000000001</v>
      </c>
      <c r="N796" s="90">
        <v>20590000000</v>
      </c>
      <c r="O796" s="90">
        <v>-11.387701</v>
      </c>
    </row>
    <row r="797" spans="2:15" x14ac:dyDescent="0.25">
      <c r="B797" s="90">
        <v>20700000000</v>
      </c>
      <c r="C797" s="90">
        <v>-9.9354343000000007</v>
      </c>
      <c r="N797" s="90">
        <v>20700000000</v>
      </c>
      <c r="O797" s="90">
        <v>-11.301582</v>
      </c>
    </row>
    <row r="798" spans="2:15" x14ac:dyDescent="0.25">
      <c r="B798" s="90">
        <v>20810000000</v>
      </c>
      <c r="C798" s="90">
        <v>-10.234082000000001</v>
      </c>
      <c r="N798" s="90">
        <v>20810000000</v>
      </c>
      <c r="O798" s="90">
        <v>-11.42802</v>
      </c>
    </row>
    <row r="799" spans="2:15" x14ac:dyDescent="0.25">
      <c r="B799" s="90">
        <v>20920000000</v>
      </c>
      <c r="C799" s="90">
        <v>-10.108631000000001</v>
      </c>
      <c r="N799" s="90">
        <v>20920000000</v>
      </c>
      <c r="O799" s="90">
        <v>-11.334541</v>
      </c>
    </row>
    <row r="800" spans="2:15" x14ac:dyDescent="0.25">
      <c r="B800" s="90">
        <v>21030000000</v>
      </c>
      <c r="C800" s="90">
        <v>-10.03744</v>
      </c>
      <c r="N800" s="90">
        <v>21030000000</v>
      </c>
      <c r="O800" s="90">
        <v>-11.089407</v>
      </c>
    </row>
    <row r="801" spans="2:15" x14ac:dyDescent="0.25">
      <c r="B801" s="90">
        <v>21140000000</v>
      </c>
      <c r="C801" s="90">
        <v>-10.028712000000001</v>
      </c>
      <c r="N801" s="90">
        <v>21140000000</v>
      </c>
      <c r="O801" s="90">
        <v>-11.258414999999999</v>
      </c>
    </row>
    <row r="802" spans="2:15" x14ac:dyDescent="0.25">
      <c r="B802" s="90">
        <v>21250000000</v>
      </c>
      <c r="C802" s="90">
        <v>-10.098974999999999</v>
      </c>
      <c r="N802" s="90">
        <v>21250000000</v>
      </c>
      <c r="O802" s="90">
        <v>-11.088315</v>
      </c>
    </row>
    <row r="803" spans="2:15" x14ac:dyDescent="0.25">
      <c r="B803" s="90">
        <v>21360000000</v>
      </c>
      <c r="C803" s="90">
        <v>-10.135039000000001</v>
      </c>
      <c r="N803" s="90">
        <v>21360000000</v>
      </c>
      <c r="O803" s="90">
        <v>-11.138035</v>
      </c>
    </row>
    <row r="804" spans="2:15" x14ac:dyDescent="0.25">
      <c r="B804" s="90">
        <v>21470000000</v>
      </c>
      <c r="C804" s="90">
        <v>-10.270559</v>
      </c>
      <c r="N804" s="90">
        <v>21470000000</v>
      </c>
      <c r="O804" s="90">
        <v>-11.225967000000001</v>
      </c>
    </row>
    <row r="805" spans="2:15" x14ac:dyDescent="0.25">
      <c r="B805" s="90">
        <v>21580000000</v>
      </c>
      <c r="C805" s="90">
        <v>-10.330895</v>
      </c>
      <c r="N805" s="90">
        <v>21580000000</v>
      </c>
      <c r="O805" s="90">
        <v>-11.299773</v>
      </c>
    </row>
    <row r="806" spans="2:15" x14ac:dyDescent="0.25">
      <c r="B806" s="90">
        <v>21690000000</v>
      </c>
      <c r="C806" s="90">
        <v>-10.198024</v>
      </c>
      <c r="N806" s="90">
        <v>21690000000</v>
      </c>
      <c r="O806" s="90">
        <v>-11.04669</v>
      </c>
    </row>
    <row r="807" spans="2:15" x14ac:dyDescent="0.25">
      <c r="B807" s="90">
        <v>21800000000</v>
      </c>
      <c r="C807" s="90">
        <v>-10.263477999999999</v>
      </c>
      <c r="N807" s="90">
        <v>21800000000</v>
      </c>
      <c r="O807" s="90">
        <v>-11.392865</v>
      </c>
    </row>
    <row r="808" spans="2:15" x14ac:dyDescent="0.25">
      <c r="B808" s="90">
        <v>21910000000</v>
      </c>
      <c r="C808" s="90">
        <v>-10.259276</v>
      </c>
      <c r="N808" s="90">
        <v>21910000000</v>
      </c>
      <c r="O808" s="90">
        <v>-11.163887000000001</v>
      </c>
    </row>
    <row r="809" spans="2:15" x14ac:dyDescent="0.25">
      <c r="B809" s="90">
        <v>22020000000</v>
      </c>
      <c r="C809" s="90">
        <v>-10.374734</v>
      </c>
      <c r="N809" s="90">
        <v>22020000000</v>
      </c>
      <c r="O809" s="90">
        <v>-11.422610000000001</v>
      </c>
    </row>
    <row r="810" spans="2:15" x14ac:dyDescent="0.25">
      <c r="B810" s="90">
        <v>22130000000</v>
      </c>
      <c r="C810" s="90">
        <v>-10.36802</v>
      </c>
      <c r="N810" s="90">
        <v>22130000000</v>
      </c>
      <c r="O810" s="90">
        <v>-11.22298</v>
      </c>
    </row>
    <row r="811" spans="2:15" x14ac:dyDescent="0.25">
      <c r="B811" s="90">
        <v>22240000000</v>
      </c>
      <c r="C811" s="90">
        <v>-10.507508</v>
      </c>
      <c r="N811" s="90">
        <v>22240000000</v>
      </c>
      <c r="O811" s="90">
        <v>-12.123094</v>
      </c>
    </row>
    <row r="812" spans="2:15" x14ac:dyDescent="0.25">
      <c r="B812" s="90">
        <v>22350000000</v>
      </c>
      <c r="C812" s="90">
        <v>-10.513353</v>
      </c>
      <c r="N812" s="90">
        <v>22350000000</v>
      </c>
      <c r="O812" s="90">
        <v>-11.397467000000001</v>
      </c>
    </row>
    <row r="813" spans="2:15" x14ac:dyDescent="0.25">
      <c r="B813" s="90">
        <v>22460000000</v>
      </c>
      <c r="C813" s="90">
        <v>-10.550022</v>
      </c>
      <c r="N813" s="90">
        <v>22460000000</v>
      </c>
      <c r="O813" s="90">
        <v>-11.874959</v>
      </c>
    </row>
    <row r="814" spans="2:15" x14ac:dyDescent="0.25">
      <c r="B814" s="90">
        <v>22570000000</v>
      </c>
      <c r="C814" s="90">
        <v>-10.631900999999999</v>
      </c>
      <c r="N814" s="90">
        <v>22570000000</v>
      </c>
      <c r="O814" s="90">
        <v>-11.712308</v>
      </c>
    </row>
    <row r="815" spans="2:15" x14ac:dyDescent="0.25">
      <c r="B815" s="90">
        <v>22680000000</v>
      </c>
      <c r="C815" s="90">
        <v>-10.733302</v>
      </c>
      <c r="N815" s="90">
        <v>22680000000</v>
      </c>
      <c r="O815" s="90">
        <v>-12.193766</v>
      </c>
    </row>
    <row r="816" spans="2:15" x14ac:dyDescent="0.25">
      <c r="B816" s="90">
        <v>22790000000</v>
      </c>
      <c r="C816" s="90">
        <v>-10.850517</v>
      </c>
      <c r="N816" s="90">
        <v>22790000000</v>
      </c>
      <c r="O816" s="90">
        <v>-11.966231000000001</v>
      </c>
    </row>
    <row r="817" spans="2:15" x14ac:dyDescent="0.25">
      <c r="B817" s="90">
        <v>22900000000</v>
      </c>
      <c r="C817" s="90">
        <v>-10.947480000000001</v>
      </c>
      <c r="N817" s="90">
        <v>22900000000</v>
      </c>
      <c r="O817" s="90">
        <v>-12.165889999999999</v>
      </c>
    </row>
    <row r="818" spans="2:15" x14ac:dyDescent="0.25">
      <c r="B818" s="90">
        <v>23010000000</v>
      </c>
      <c r="C818" s="90">
        <v>-11.337377999999999</v>
      </c>
      <c r="N818" s="90">
        <v>23010000000</v>
      </c>
      <c r="O818" s="90">
        <v>-12.484273</v>
      </c>
    </row>
    <row r="819" spans="2:15" x14ac:dyDescent="0.25">
      <c r="B819" s="90">
        <v>23120000000</v>
      </c>
      <c r="C819" s="90">
        <v>-11.547688000000001</v>
      </c>
      <c r="N819" s="90">
        <v>23120000000</v>
      </c>
      <c r="O819" s="90">
        <v>-12.597918999999999</v>
      </c>
    </row>
    <row r="820" spans="2:15" x14ac:dyDescent="0.25">
      <c r="B820" s="90">
        <v>23230000000</v>
      </c>
      <c r="C820" s="90">
        <v>-12.197986999999999</v>
      </c>
      <c r="N820" s="90">
        <v>23230000000</v>
      </c>
      <c r="O820" s="90">
        <v>-12.683546</v>
      </c>
    </row>
    <row r="821" spans="2:15" x14ac:dyDescent="0.25">
      <c r="B821" s="90">
        <v>23340000000</v>
      </c>
      <c r="C821" s="90">
        <v>-12.813438</v>
      </c>
      <c r="N821" s="90">
        <v>23340000000</v>
      </c>
      <c r="O821" s="90">
        <v>-12.866911999999999</v>
      </c>
    </row>
    <row r="822" spans="2:15" x14ac:dyDescent="0.25">
      <c r="B822" s="90">
        <v>23450000000</v>
      </c>
      <c r="C822" s="90">
        <v>-14.026769</v>
      </c>
      <c r="N822" s="90">
        <v>23450000000</v>
      </c>
      <c r="O822" s="90">
        <v>-13.006702000000001</v>
      </c>
    </row>
    <row r="823" spans="2:15" x14ac:dyDescent="0.25">
      <c r="B823" s="90">
        <v>23560000000</v>
      </c>
      <c r="C823" s="90">
        <v>-15.379083</v>
      </c>
      <c r="N823" s="90">
        <v>23560000000</v>
      </c>
      <c r="O823" s="90">
        <v>-13.465384999999999</v>
      </c>
    </row>
    <row r="824" spans="2:15" x14ac:dyDescent="0.25">
      <c r="B824" s="90">
        <v>23670000000</v>
      </c>
      <c r="C824" s="90">
        <v>-18.300940000000001</v>
      </c>
      <c r="N824" s="90">
        <v>23670000000</v>
      </c>
      <c r="O824" s="90">
        <v>-13.496705</v>
      </c>
    </row>
    <row r="825" spans="2:15" x14ac:dyDescent="0.25">
      <c r="B825" s="90">
        <v>23780000000</v>
      </c>
      <c r="C825" s="90">
        <v>-19.603458</v>
      </c>
      <c r="N825" s="90">
        <v>23780000000</v>
      </c>
      <c r="O825" s="90">
        <v>-13.778904000000001</v>
      </c>
    </row>
    <row r="826" spans="2:15" x14ac:dyDescent="0.25">
      <c r="B826" s="90">
        <v>23890000000</v>
      </c>
      <c r="C826" s="90">
        <v>-22.540119000000001</v>
      </c>
      <c r="N826" s="90">
        <v>23890000000</v>
      </c>
      <c r="O826" s="90">
        <v>-14.103436</v>
      </c>
    </row>
    <row r="827" spans="2:15" x14ac:dyDescent="0.25">
      <c r="B827" s="90">
        <v>24000000000</v>
      </c>
      <c r="C827" s="90">
        <v>-25.529565999999999</v>
      </c>
      <c r="N827" s="90">
        <v>24000000000</v>
      </c>
      <c r="O827" s="90">
        <v>-14.527532000000001</v>
      </c>
    </row>
    <row r="828" spans="2:15" x14ac:dyDescent="0.25">
      <c r="B828" s="90" t="s">
        <v>21</v>
      </c>
      <c r="C828" s="90"/>
      <c r="N828" s="90" t="s">
        <v>21</v>
      </c>
      <c r="O828" s="90"/>
    </row>
    <row r="829" spans="2:15" x14ac:dyDescent="0.25">
      <c r="B829" s="90"/>
      <c r="C829" s="90"/>
      <c r="N829" s="90"/>
      <c r="O829" s="90"/>
    </row>
    <row r="830" spans="2:15" x14ac:dyDescent="0.25">
      <c r="B830" s="90"/>
      <c r="C830" s="90"/>
      <c r="N830" s="90"/>
      <c r="O830" s="90"/>
    </row>
    <row r="831" spans="2:15" x14ac:dyDescent="0.25">
      <c r="B831" s="90"/>
      <c r="C831" s="90"/>
      <c r="N831" s="90"/>
      <c r="O831" s="90"/>
    </row>
    <row r="832" spans="2:15" x14ac:dyDescent="0.25">
      <c r="B832" s="90"/>
      <c r="C832" s="90"/>
      <c r="N832" s="90"/>
      <c r="O832" s="90"/>
    </row>
    <row r="833" spans="2:15" x14ac:dyDescent="0.25">
      <c r="B833" s="90"/>
      <c r="C833" s="90"/>
      <c r="N833" s="90"/>
      <c r="O833" s="90"/>
    </row>
    <row r="834" spans="2:15" x14ac:dyDescent="0.25">
      <c r="B834" s="90"/>
      <c r="C834" s="90"/>
      <c r="N834" s="90"/>
      <c r="O834" s="90"/>
    </row>
    <row r="835" spans="2:15" x14ac:dyDescent="0.25">
      <c r="B835" s="90"/>
      <c r="C835" s="90"/>
      <c r="N835" s="90"/>
      <c r="O835" s="90"/>
    </row>
    <row r="836" spans="2:15" x14ac:dyDescent="0.25">
      <c r="B836" s="90"/>
      <c r="C836" s="90"/>
      <c r="N836" s="90"/>
      <c r="O836" s="90"/>
    </row>
    <row r="837" spans="2:15" x14ac:dyDescent="0.25">
      <c r="B837" s="90"/>
      <c r="C837" s="90"/>
      <c r="N837" s="90"/>
      <c r="O837" s="90"/>
    </row>
    <row r="838" spans="2:15" x14ac:dyDescent="0.25">
      <c r="B838" s="90"/>
      <c r="C838" s="90"/>
      <c r="N838" s="90"/>
      <c r="O838" s="90"/>
    </row>
    <row r="839" spans="2:15" x14ac:dyDescent="0.25">
      <c r="B839" s="90"/>
      <c r="C839" s="90"/>
      <c r="N839" s="90"/>
      <c r="O839" s="90"/>
    </row>
    <row r="840" spans="2:15" x14ac:dyDescent="0.25">
      <c r="B840" s="90"/>
      <c r="C840" s="90"/>
      <c r="N840" s="90"/>
      <c r="O840" s="90"/>
    </row>
    <row r="841" spans="2:15" x14ac:dyDescent="0.25">
      <c r="B841" s="90"/>
      <c r="C841" s="90"/>
      <c r="N841" s="90"/>
      <c r="O841" s="90"/>
    </row>
    <row r="842" spans="2:15" x14ac:dyDescent="0.25">
      <c r="B842" s="90"/>
      <c r="C842" s="90"/>
      <c r="N842" s="90"/>
      <c r="O842" s="90"/>
    </row>
    <row r="843" spans="2:15" x14ac:dyDescent="0.25">
      <c r="B843" s="90"/>
      <c r="C843" s="90"/>
      <c r="N843" s="90"/>
      <c r="O843" s="90"/>
    </row>
    <row r="844" spans="2:15" x14ac:dyDescent="0.25">
      <c r="B844" s="90"/>
      <c r="C844" s="90"/>
      <c r="N844" s="90"/>
      <c r="O844" s="90"/>
    </row>
    <row r="845" spans="2:15" x14ac:dyDescent="0.25">
      <c r="B845" s="90"/>
      <c r="C845" s="90"/>
      <c r="N845" s="90"/>
      <c r="O845" s="90"/>
    </row>
    <row r="846" spans="2:15" x14ac:dyDescent="0.25">
      <c r="B846" s="90"/>
      <c r="C846" s="90"/>
      <c r="N846" s="90"/>
      <c r="O846" s="90"/>
    </row>
    <row r="847" spans="2:15" x14ac:dyDescent="0.25">
      <c r="B847" s="90"/>
      <c r="C847" s="90"/>
      <c r="N847" s="90"/>
      <c r="O847" s="90"/>
    </row>
    <row r="848" spans="2:15" x14ac:dyDescent="0.25">
      <c r="B848" s="90"/>
      <c r="C848" s="90"/>
      <c r="N848" s="90"/>
      <c r="O848" s="90"/>
    </row>
    <row r="849" spans="2:15" x14ac:dyDescent="0.25">
      <c r="B849" s="90"/>
      <c r="C849" s="90"/>
      <c r="N849" s="90"/>
      <c r="O849" s="90"/>
    </row>
    <row r="850" spans="2:15" x14ac:dyDescent="0.25">
      <c r="B850" s="90"/>
      <c r="C850" s="90"/>
      <c r="N850" s="90"/>
      <c r="O850" s="90"/>
    </row>
    <row r="851" spans="2:15" x14ac:dyDescent="0.25">
      <c r="B851" s="90"/>
      <c r="C851" s="90"/>
      <c r="N851" s="90"/>
      <c r="O851" s="90"/>
    </row>
    <row r="852" spans="2:15" x14ac:dyDescent="0.25">
      <c r="B852" s="90"/>
      <c r="C852" s="90"/>
      <c r="N852" s="90"/>
      <c r="O852" s="90"/>
    </row>
    <row r="853" spans="2:15" x14ac:dyDescent="0.25">
      <c r="B853" s="90"/>
      <c r="C853" s="90"/>
      <c r="N853" s="90"/>
      <c r="O853" s="90"/>
    </row>
    <row r="854" spans="2:15" x14ac:dyDescent="0.25">
      <c r="B854" s="90"/>
      <c r="C854" s="90"/>
      <c r="N854" s="90"/>
      <c r="O854" s="90"/>
    </row>
    <row r="855" spans="2:15" x14ac:dyDescent="0.25">
      <c r="B855" s="90"/>
      <c r="C855" s="90"/>
      <c r="N855" s="90"/>
      <c r="O855" s="90"/>
    </row>
    <row r="856" spans="2:15" x14ac:dyDescent="0.25">
      <c r="B856" s="90"/>
      <c r="C856" s="90"/>
      <c r="N856" s="90"/>
      <c r="O856" s="90"/>
    </row>
    <row r="857" spans="2:15" x14ac:dyDescent="0.25">
      <c r="B857" s="90"/>
      <c r="C857" s="90"/>
      <c r="N857" s="90"/>
      <c r="O857" s="90"/>
    </row>
    <row r="858" spans="2:15" x14ac:dyDescent="0.25">
      <c r="B858" s="90"/>
      <c r="C858" s="90"/>
      <c r="N858" s="90"/>
      <c r="O858" s="90"/>
    </row>
    <row r="859" spans="2:15" x14ac:dyDescent="0.25">
      <c r="B859" s="90"/>
      <c r="C859" s="90"/>
      <c r="N859" s="90"/>
      <c r="O859" s="90"/>
    </row>
    <row r="860" spans="2:15" x14ac:dyDescent="0.25">
      <c r="B860" s="90"/>
      <c r="C860" s="90"/>
      <c r="N860" s="90"/>
      <c r="O860" s="90"/>
    </row>
    <row r="861" spans="2:15" x14ac:dyDescent="0.25">
      <c r="B861" s="90"/>
      <c r="C861" s="90"/>
      <c r="N861" s="90"/>
      <c r="O861" s="90"/>
    </row>
    <row r="862" spans="2:15" x14ac:dyDescent="0.25">
      <c r="B862" s="90"/>
      <c r="C862" s="90"/>
      <c r="N862" s="90"/>
      <c r="O862" s="90"/>
    </row>
    <row r="863" spans="2:15" x14ac:dyDescent="0.25">
      <c r="B863" s="90"/>
      <c r="C863" s="90"/>
      <c r="N863" s="90"/>
      <c r="O863" s="90"/>
    </row>
    <row r="864" spans="2:15" x14ac:dyDescent="0.25">
      <c r="B864" s="90"/>
      <c r="C864" s="90"/>
      <c r="N864" s="90"/>
      <c r="O864" s="90"/>
    </row>
    <row r="865" spans="2:15" x14ac:dyDescent="0.25">
      <c r="B865" s="90"/>
      <c r="C865" s="90"/>
      <c r="N865" s="90"/>
      <c r="O865" s="90"/>
    </row>
    <row r="866" spans="2:15" x14ac:dyDescent="0.25">
      <c r="B866" s="90"/>
      <c r="C866" s="90"/>
      <c r="N866" s="90"/>
      <c r="O866" s="90"/>
    </row>
    <row r="867" spans="2:15" x14ac:dyDescent="0.25">
      <c r="B867" s="90"/>
      <c r="C867" s="90"/>
      <c r="N867" s="90"/>
      <c r="O867" s="90"/>
    </row>
    <row r="868" spans="2:15" x14ac:dyDescent="0.25">
      <c r="B868" s="90"/>
      <c r="C868" s="90"/>
      <c r="N868" s="90"/>
      <c r="O868" s="90"/>
    </row>
    <row r="869" spans="2:15" x14ac:dyDescent="0.25">
      <c r="B869" s="90"/>
      <c r="C869" s="90"/>
      <c r="N869" s="90"/>
      <c r="O869" s="90"/>
    </row>
    <row r="870" spans="2:15" x14ac:dyDescent="0.25">
      <c r="B870" s="90"/>
      <c r="C870" s="90"/>
      <c r="N870" s="90"/>
      <c r="O870" s="90"/>
    </row>
    <row r="871" spans="2:15" x14ac:dyDescent="0.25">
      <c r="B871" s="90"/>
      <c r="C871" s="90"/>
      <c r="N871" s="90"/>
      <c r="O871" s="90"/>
    </row>
    <row r="872" spans="2:15" x14ac:dyDescent="0.25">
      <c r="B872" s="90"/>
      <c r="C872" s="90"/>
      <c r="N872" s="90"/>
      <c r="O872" s="90"/>
    </row>
    <row r="873" spans="2:15" x14ac:dyDescent="0.25">
      <c r="B873" s="90"/>
      <c r="C873" s="90"/>
      <c r="N873" s="90"/>
      <c r="O873" s="90"/>
    </row>
    <row r="874" spans="2:15" x14ac:dyDescent="0.25">
      <c r="B874" s="90"/>
      <c r="C874" s="90"/>
      <c r="N874" s="90"/>
      <c r="O874" s="90"/>
    </row>
    <row r="875" spans="2:15" x14ac:dyDescent="0.25">
      <c r="B875" s="90"/>
      <c r="C875" s="90"/>
      <c r="N875" s="90"/>
      <c r="O875" s="90"/>
    </row>
    <row r="876" spans="2:15" x14ac:dyDescent="0.25">
      <c r="B876" s="90"/>
      <c r="C876" s="90"/>
      <c r="N876" s="90"/>
      <c r="O876" s="90"/>
    </row>
    <row r="877" spans="2:15" x14ac:dyDescent="0.25">
      <c r="B877" s="90"/>
      <c r="C877" s="90"/>
      <c r="N877" s="90"/>
      <c r="O877" s="90"/>
    </row>
    <row r="878" spans="2:15" x14ac:dyDescent="0.25">
      <c r="B878" s="90"/>
      <c r="C878" s="90"/>
      <c r="N878" s="90"/>
      <c r="O878" s="90"/>
    </row>
    <row r="879" spans="2:15" x14ac:dyDescent="0.25">
      <c r="B879" s="90"/>
      <c r="C879" s="90"/>
      <c r="N879" s="90"/>
      <c r="O879" s="90"/>
    </row>
    <row r="880" spans="2:15" x14ac:dyDescent="0.25">
      <c r="B880" s="90"/>
      <c r="C880" s="90"/>
      <c r="N880" s="90"/>
      <c r="O880" s="90"/>
    </row>
    <row r="881" spans="2:15" x14ac:dyDescent="0.25">
      <c r="B881" s="90"/>
      <c r="C881" s="90"/>
      <c r="N881" s="90"/>
      <c r="O881" s="90"/>
    </row>
    <row r="882" spans="2:15" x14ac:dyDescent="0.25">
      <c r="B882" s="90"/>
      <c r="C882" s="90"/>
      <c r="N882" s="90"/>
      <c r="O882" s="90"/>
    </row>
    <row r="883" spans="2:15" x14ac:dyDescent="0.25">
      <c r="B883" s="90"/>
      <c r="C883" s="90"/>
      <c r="N883" s="90"/>
      <c r="O883" s="90"/>
    </row>
    <row r="884" spans="2:15" x14ac:dyDescent="0.25">
      <c r="B884" s="90"/>
      <c r="C884" s="90"/>
      <c r="N884" s="90"/>
      <c r="O884" s="90"/>
    </row>
    <row r="885" spans="2:15" x14ac:dyDescent="0.25">
      <c r="B885" s="90"/>
      <c r="C885" s="90"/>
      <c r="N885" s="90"/>
      <c r="O885" s="90"/>
    </row>
    <row r="886" spans="2:15" x14ac:dyDescent="0.25">
      <c r="B886" s="90"/>
      <c r="C886" s="90"/>
      <c r="N886" s="90"/>
      <c r="O886" s="90"/>
    </row>
    <row r="887" spans="2:15" x14ac:dyDescent="0.25">
      <c r="B887" s="90"/>
      <c r="C887" s="90"/>
      <c r="N887" s="90"/>
      <c r="O887" s="90"/>
    </row>
    <row r="888" spans="2:15" x14ac:dyDescent="0.25">
      <c r="B888" s="90"/>
      <c r="C888" s="90"/>
      <c r="N888" s="90"/>
      <c r="O888" s="90"/>
    </row>
    <row r="889" spans="2:15" x14ac:dyDescent="0.25">
      <c r="B889" s="90"/>
      <c r="C889" s="90"/>
      <c r="N889" s="90"/>
      <c r="O889" s="90"/>
    </row>
    <row r="890" spans="2:15" x14ac:dyDescent="0.25">
      <c r="B890" s="90"/>
      <c r="C890" s="90"/>
      <c r="N890" s="90"/>
      <c r="O890" s="90"/>
    </row>
    <row r="891" spans="2:15" x14ac:dyDescent="0.25">
      <c r="B891" s="90"/>
      <c r="C891" s="90"/>
      <c r="N891" s="90"/>
      <c r="O891" s="90"/>
    </row>
    <row r="892" spans="2:15" x14ac:dyDescent="0.25">
      <c r="B892" s="90"/>
      <c r="C892" s="90"/>
      <c r="N892" s="90"/>
      <c r="O892" s="90"/>
    </row>
    <row r="893" spans="2:15" x14ac:dyDescent="0.25">
      <c r="B893" s="90"/>
      <c r="C893" s="90"/>
      <c r="N893" s="90"/>
      <c r="O893" s="90"/>
    </row>
    <row r="894" spans="2:15" x14ac:dyDescent="0.25">
      <c r="B894" s="90"/>
      <c r="C894" s="90"/>
      <c r="N894" s="90"/>
      <c r="O894" s="90"/>
    </row>
    <row r="895" spans="2:15" x14ac:dyDescent="0.25">
      <c r="B895" s="90"/>
      <c r="C895" s="90"/>
      <c r="N895" s="90"/>
      <c r="O895" s="90"/>
    </row>
    <row r="896" spans="2:15" x14ac:dyDescent="0.25">
      <c r="B896" s="90"/>
      <c r="C896" s="90"/>
      <c r="N896" s="90"/>
      <c r="O896" s="90"/>
    </row>
    <row r="897" spans="2:15" x14ac:dyDescent="0.25">
      <c r="B897" s="90"/>
      <c r="C897" s="90"/>
      <c r="N897" s="90"/>
      <c r="O897" s="90"/>
    </row>
    <row r="898" spans="2:15" x14ac:dyDescent="0.25">
      <c r="B898" s="90"/>
      <c r="C898" s="90"/>
      <c r="N898" s="90"/>
      <c r="O898" s="90"/>
    </row>
    <row r="899" spans="2:15" x14ac:dyDescent="0.25">
      <c r="B899" s="90"/>
      <c r="C899" s="90"/>
      <c r="N899" s="90"/>
      <c r="O899" s="90"/>
    </row>
    <row r="900" spans="2:15" x14ac:dyDescent="0.25">
      <c r="B900" s="90"/>
      <c r="C900" s="90"/>
      <c r="N900" s="90"/>
      <c r="O900" s="90"/>
    </row>
    <row r="901" spans="2:15" x14ac:dyDescent="0.25">
      <c r="B901" s="90"/>
      <c r="C901" s="90"/>
      <c r="N901" s="90"/>
      <c r="O901" s="90"/>
    </row>
    <row r="902" spans="2:15" x14ac:dyDescent="0.25">
      <c r="B902" s="90"/>
      <c r="C902" s="90"/>
      <c r="N902" s="90"/>
      <c r="O902" s="90"/>
    </row>
    <row r="903" spans="2:15" x14ac:dyDescent="0.25">
      <c r="B903" s="90"/>
      <c r="C903" s="90"/>
      <c r="N903" s="90"/>
      <c r="O903" s="90"/>
    </row>
    <row r="904" spans="2:15" x14ac:dyDescent="0.25">
      <c r="B904" s="90"/>
      <c r="C904" s="90"/>
      <c r="N904" s="90"/>
      <c r="O904" s="90"/>
    </row>
    <row r="905" spans="2:15" x14ac:dyDescent="0.25">
      <c r="B905" s="90"/>
      <c r="C905" s="90"/>
      <c r="N905" s="90"/>
      <c r="O905" s="90"/>
    </row>
    <row r="906" spans="2:15" x14ac:dyDescent="0.25">
      <c r="B906" s="90"/>
      <c r="C906" s="90"/>
      <c r="N906" s="90"/>
      <c r="O906" s="90"/>
    </row>
    <row r="907" spans="2:15" x14ac:dyDescent="0.25">
      <c r="B907" s="90"/>
      <c r="C907" s="90"/>
      <c r="N907" s="90"/>
      <c r="O907" s="90"/>
    </row>
    <row r="908" spans="2:15" x14ac:dyDescent="0.25">
      <c r="B908" s="90"/>
      <c r="C908" s="90"/>
      <c r="N908" s="90"/>
      <c r="O908" s="90"/>
    </row>
    <row r="909" spans="2:15" x14ac:dyDescent="0.25">
      <c r="B909" s="90"/>
      <c r="C909" s="90"/>
      <c r="N909" s="90"/>
      <c r="O909" s="90"/>
    </row>
    <row r="910" spans="2:15" x14ac:dyDescent="0.25">
      <c r="B910" s="90"/>
      <c r="C910" s="90"/>
      <c r="N910" s="90"/>
      <c r="O910" s="90"/>
    </row>
    <row r="911" spans="2:15" x14ac:dyDescent="0.25">
      <c r="B911" s="90"/>
      <c r="C911" s="90"/>
      <c r="N911" s="90"/>
      <c r="O911" s="90"/>
    </row>
    <row r="912" spans="2:15" x14ac:dyDescent="0.25">
      <c r="B912" s="90"/>
      <c r="C912" s="90"/>
      <c r="N912" s="90"/>
      <c r="O912" s="90"/>
    </row>
    <row r="913" spans="2:15" x14ac:dyDescent="0.25">
      <c r="B913" s="90"/>
      <c r="C913" s="90"/>
      <c r="N913" s="90"/>
      <c r="O913" s="90"/>
    </row>
    <row r="914" spans="2:15" x14ac:dyDescent="0.25">
      <c r="B914" s="90"/>
      <c r="C914" s="90"/>
      <c r="N914" s="90"/>
      <c r="O914" s="90"/>
    </row>
    <row r="915" spans="2:15" x14ac:dyDescent="0.25">
      <c r="B915" s="90"/>
      <c r="C915" s="90"/>
      <c r="N915" s="90"/>
      <c r="O915" s="90"/>
    </row>
    <row r="916" spans="2:15" x14ac:dyDescent="0.25">
      <c r="B916" s="90"/>
      <c r="C916" s="90"/>
      <c r="N916" s="90"/>
      <c r="O916" s="90"/>
    </row>
    <row r="917" spans="2:15" x14ac:dyDescent="0.25">
      <c r="B917" s="90"/>
      <c r="C917" s="90"/>
      <c r="N917" s="90"/>
      <c r="O917" s="90"/>
    </row>
    <row r="918" spans="2:15" x14ac:dyDescent="0.25">
      <c r="B918" s="90"/>
      <c r="C918" s="90"/>
      <c r="N918" s="90"/>
      <c r="O918" s="90"/>
    </row>
    <row r="919" spans="2:15" x14ac:dyDescent="0.25">
      <c r="B919" s="90"/>
      <c r="C919" s="90"/>
      <c r="N919" s="90"/>
      <c r="O919" s="90"/>
    </row>
    <row r="920" spans="2:15" x14ac:dyDescent="0.25">
      <c r="B920" s="90"/>
      <c r="C920" s="90"/>
      <c r="N920" s="90"/>
      <c r="O920" s="90"/>
    </row>
    <row r="921" spans="2:15" x14ac:dyDescent="0.25">
      <c r="B921" s="90"/>
      <c r="C921" s="90"/>
      <c r="N921" s="90"/>
      <c r="O921" s="90"/>
    </row>
    <row r="922" spans="2:15" x14ac:dyDescent="0.25">
      <c r="B922" s="90"/>
      <c r="C922" s="90"/>
      <c r="N922" s="90"/>
      <c r="O922" s="90"/>
    </row>
    <row r="923" spans="2:15" x14ac:dyDescent="0.25">
      <c r="B923" s="90"/>
      <c r="C923" s="90"/>
      <c r="N923" s="90"/>
      <c r="O923" s="90"/>
    </row>
    <row r="924" spans="2:15" x14ac:dyDescent="0.25">
      <c r="B924" s="90"/>
      <c r="C924" s="90"/>
      <c r="N924" s="90"/>
      <c r="O924" s="90"/>
    </row>
    <row r="925" spans="2:15" x14ac:dyDescent="0.25">
      <c r="B925" s="90"/>
      <c r="C925" s="90"/>
      <c r="N925" s="90"/>
      <c r="O925" s="90"/>
    </row>
    <row r="926" spans="2:15" x14ac:dyDescent="0.25">
      <c r="B926" s="90"/>
      <c r="C926" s="90"/>
      <c r="N926" s="90"/>
      <c r="O926" s="90"/>
    </row>
    <row r="927" spans="2:15" x14ac:dyDescent="0.25">
      <c r="B927" s="90"/>
      <c r="C927" s="90"/>
      <c r="N927" s="90"/>
      <c r="O927" s="90"/>
    </row>
    <row r="928" spans="2:15" x14ac:dyDescent="0.25">
      <c r="B928" s="90"/>
      <c r="C928" s="90"/>
      <c r="N928" s="90"/>
      <c r="O928" s="90"/>
    </row>
    <row r="929" spans="2:15" x14ac:dyDescent="0.25">
      <c r="B929" s="90"/>
      <c r="C929" s="90"/>
      <c r="N929" s="90"/>
      <c r="O929" s="90"/>
    </row>
    <row r="930" spans="2:15" x14ac:dyDescent="0.25">
      <c r="B930" s="90"/>
      <c r="C930" s="90"/>
      <c r="N930" s="90"/>
      <c r="O930" s="90"/>
    </row>
    <row r="931" spans="2:15" x14ac:dyDescent="0.25">
      <c r="B931" s="90"/>
      <c r="C931" s="90"/>
      <c r="N931" s="90"/>
      <c r="O931" s="90"/>
    </row>
    <row r="932" spans="2:15" x14ac:dyDescent="0.25">
      <c r="B932" s="90"/>
      <c r="C932" s="90"/>
      <c r="N932" s="90"/>
      <c r="O932" s="90"/>
    </row>
    <row r="933" spans="2:15" x14ac:dyDescent="0.25">
      <c r="B933" s="90"/>
      <c r="C933" s="90"/>
      <c r="N933" s="90"/>
      <c r="O933" s="90"/>
    </row>
    <row r="934" spans="2:15" x14ac:dyDescent="0.25">
      <c r="B934" s="90"/>
      <c r="C934" s="90"/>
      <c r="N934" s="90"/>
      <c r="O934" s="90"/>
    </row>
    <row r="935" spans="2:15" x14ac:dyDescent="0.25">
      <c r="B935" s="90"/>
      <c r="C935" s="90"/>
      <c r="N935" s="90"/>
      <c r="O935" s="90"/>
    </row>
    <row r="936" spans="2:15" x14ac:dyDescent="0.25">
      <c r="B936" s="90"/>
      <c r="C936" s="90"/>
      <c r="N936" s="90"/>
      <c r="O936" s="90"/>
    </row>
    <row r="937" spans="2:15" x14ac:dyDescent="0.25">
      <c r="B937" s="90"/>
      <c r="C937" s="90"/>
      <c r="N937" s="90"/>
      <c r="O937" s="90"/>
    </row>
    <row r="938" spans="2:15" x14ac:dyDescent="0.25">
      <c r="B938" s="90"/>
      <c r="C938" s="90"/>
      <c r="N938" s="90"/>
      <c r="O938" s="90"/>
    </row>
    <row r="939" spans="2:15" x14ac:dyDescent="0.25">
      <c r="B939" s="90"/>
      <c r="C939" s="90"/>
      <c r="N939" s="90"/>
      <c r="O939" s="90"/>
    </row>
    <row r="940" spans="2:15" x14ac:dyDescent="0.25">
      <c r="B940" s="90"/>
      <c r="C940" s="90"/>
      <c r="N940" s="90"/>
      <c r="O940" s="90"/>
    </row>
    <row r="941" spans="2:15" x14ac:dyDescent="0.25">
      <c r="B941" s="90"/>
      <c r="C941" s="90"/>
      <c r="N941" s="90"/>
      <c r="O941" s="90"/>
    </row>
    <row r="942" spans="2:15" x14ac:dyDescent="0.25">
      <c r="B942" s="90"/>
      <c r="C942" s="90"/>
      <c r="N942" s="90"/>
      <c r="O942" s="90"/>
    </row>
    <row r="943" spans="2:15" x14ac:dyDescent="0.25">
      <c r="B943" s="90"/>
      <c r="C943" s="90"/>
      <c r="N943" s="90"/>
      <c r="O943" s="90"/>
    </row>
    <row r="944" spans="2:15" x14ac:dyDescent="0.25">
      <c r="B944" s="90"/>
      <c r="C944" s="90"/>
      <c r="N944" s="90"/>
      <c r="O944" s="90"/>
    </row>
    <row r="945" spans="2:15" x14ac:dyDescent="0.25">
      <c r="B945" s="90"/>
      <c r="C945" s="90"/>
      <c r="N945" s="90"/>
      <c r="O945" s="90"/>
    </row>
    <row r="946" spans="2:15" x14ac:dyDescent="0.25">
      <c r="B946" s="90"/>
      <c r="C946" s="90"/>
      <c r="N946" s="90"/>
      <c r="O946" s="90"/>
    </row>
    <row r="947" spans="2:15" x14ac:dyDescent="0.25">
      <c r="B947" s="90"/>
      <c r="C947" s="90"/>
      <c r="N947" s="90"/>
      <c r="O947" s="90"/>
    </row>
    <row r="948" spans="2:15" x14ac:dyDescent="0.25">
      <c r="B948" s="90"/>
      <c r="C948" s="90"/>
      <c r="N948" s="90"/>
      <c r="O948" s="90"/>
    </row>
    <row r="949" spans="2:15" x14ac:dyDescent="0.25">
      <c r="B949" s="90"/>
      <c r="C949" s="90"/>
      <c r="N949" s="90"/>
      <c r="O949" s="90"/>
    </row>
    <row r="950" spans="2:15" x14ac:dyDescent="0.25">
      <c r="B950" s="90"/>
      <c r="C950" s="90"/>
      <c r="N950" s="90"/>
      <c r="O950" s="90"/>
    </row>
    <row r="951" spans="2:15" x14ac:dyDescent="0.25">
      <c r="B951" s="90"/>
      <c r="C951" s="90"/>
      <c r="N951" s="90"/>
      <c r="O951" s="90"/>
    </row>
    <row r="952" spans="2:15" x14ac:dyDescent="0.25">
      <c r="B952" s="90"/>
      <c r="C952" s="90"/>
      <c r="N952" s="90"/>
      <c r="O952" s="90"/>
    </row>
    <row r="953" spans="2:15" x14ac:dyDescent="0.25">
      <c r="B953" s="90"/>
      <c r="C953" s="90"/>
      <c r="N953" s="90"/>
      <c r="O953" s="90"/>
    </row>
    <row r="954" spans="2:15" x14ac:dyDescent="0.25">
      <c r="B954" s="90"/>
      <c r="C954" s="90"/>
      <c r="N954" s="90"/>
      <c r="O954" s="90"/>
    </row>
    <row r="955" spans="2:15" x14ac:dyDescent="0.25">
      <c r="B955" s="90"/>
      <c r="C955" s="90"/>
      <c r="N955" s="90"/>
      <c r="O955" s="90"/>
    </row>
    <row r="956" spans="2:15" x14ac:dyDescent="0.25">
      <c r="B956" s="90"/>
      <c r="C956" s="90"/>
      <c r="N956" s="90"/>
      <c r="O956" s="90"/>
    </row>
    <row r="957" spans="2:15" x14ac:dyDescent="0.25">
      <c r="B957" s="90"/>
      <c r="C957" s="90"/>
      <c r="N957" s="90"/>
      <c r="O957" s="90"/>
    </row>
    <row r="958" spans="2:15" x14ac:dyDescent="0.25">
      <c r="B958" s="90"/>
      <c r="C958" s="90"/>
      <c r="N958" s="90"/>
      <c r="O958" s="90"/>
    </row>
    <row r="959" spans="2:15" x14ac:dyDescent="0.25">
      <c r="B959" s="90"/>
      <c r="C959" s="90"/>
      <c r="N959" s="90"/>
      <c r="O959" s="90"/>
    </row>
    <row r="960" spans="2:15" x14ac:dyDescent="0.25">
      <c r="B960" s="90"/>
      <c r="C960" s="90"/>
      <c r="N960" s="90"/>
      <c r="O960" s="90"/>
    </row>
    <row r="961" spans="2:15" x14ac:dyDescent="0.25">
      <c r="B961" s="90"/>
      <c r="C961" s="90"/>
      <c r="N961" s="90"/>
      <c r="O961" s="90"/>
    </row>
    <row r="962" spans="2:15" x14ac:dyDescent="0.25">
      <c r="B962" s="90"/>
      <c r="C962" s="90"/>
      <c r="N962" s="90"/>
      <c r="O962" s="90"/>
    </row>
    <row r="963" spans="2:15" x14ac:dyDescent="0.25">
      <c r="B963" s="90"/>
      <c r="C963" s="90"/>
      <c r="N963" s="90"/>
      <c r="O963" s="90"/>
    </row>
    <row r="964" spans="2:15" x14ac:dyDescent="0.25">
      <c r="B964" s="90"/>
      <c r="C964" s="90"/>
      <c r="N964" s="90"/>
      <c r="O964" s="90"/>
    </row>
    <row r="965" spans="2:15" x14ac:dyDescent="0.25">
      <c r="B965" s="90"/>
      <c r="C965" s="90"/>
      <c r="N965" s="90"/>
      <c r="O965" s="90"/>
    </row>
    <row r="966" spans="2:15" x14ac:dyDescent="0.25">
      <c r="B966" s="90"/>
      <c r="C966" s="90"/>
      <c r="N966" s="90"/>
      <c r="O966" s="90"/>
    </row>
    <row r="967" spans="2:15" x14ac:dyDescent="0.25">
      <c r="B967" s="90"/>
      <c r="C967" s="90"/>
      <c r="N967" s="90"/>
      <c r="O967" s="90"/>
    </row>
    <row r="968" spans="2:15" x14ac:dyDescent="0.25">
      <c r="B968" s="90"/>
      <c r="C968" s="90"/>
      <c r="N968" s="90"/>
      <c r="O968" s="90"/>
    </row>
    <row r="969" spans="2:15" x14ac:dyDescent="0.25">
      <c r="B969" s="90"/>
      <c r="C969" s="90"/>
      <c r="N969" s="90"/>
      <c r="O969" s="90"/>
    </row>
    <row r="970" spans="2:15" x14ac:dyDescent="0.25">
      <c r="B970" s="90"/>
      <c r="C970" s="90"/>
      <c r="N970" s="90"/>
      <c r="O970" s="90"/>
    </row>
    <row r="971" spans="2:15" x14ac:dyDescent="0.25">
      <c r="B971" s="90"/>
      <c r="C971" s="90"/>
      <c r="N971" s="90"/>
      <c r="O971" s="90"/>
    </row>
    <row r="972" spans="2:15" x14ac:dyDescent="0.25">
      <c r="B972" s="90"/>
      <c r="C972" s="90"/>
      <c r="N972" s="90"/>
      <c r="O972" s="90"/>
    </row>
    <row r="973" spans="2:15" x14ac:dyDescent="0.25">
      <c r="B973" s="90"/>
      <c r="C973" s="90"/>
      <c r="N973" s="90"/>
      <c r="O973" s="90"/>
    </row>
    <row r="974" spans="2:15" x14ac:dyDescent="0.25">
      <c r="B974" s="90"/>
      <c r="C974" s="90"/>
      <c r="N974" s="90"/>
      <c r="O974" s="90"/>
    </row>
    <row r="975" spans="2:15" x14ac:dyDescent="0.25">
      <c r="B975" s="90"/>
      <c r="C975" s="90"/>
      <c r="N975" s="90"/>
      <c r="O975" s="90"/>
    </row>
    <row r="976" spans="2:15" x14ac:dyDescent="0.25">
      <c r="B976" s="90"/>
      <c r="C976" s="90"/>
      <c r="N976" s="90"/>
      <c r="O976" s="90"/>
    </row>
    <row r="977" spans="2:15" x14ac:dyDescent="0.25">
      <c r="B977" s="90"/>
      <c r="C977" s="90"/>
      <c r="N977" s="90"/>
      <c r="O977" s="90"/>
    </row>
    <row r="978" spans="2:15" x14ac:dyDescent="0.25">
      <c r="B978" s="90"/>
      <c r="C978" s="90"/>
      <c r="N978" s="90"/>
      <c r="O978" s="90"/>
    </row>
    <row r="979" spans="2:15" x14ac:dyDescent="0.25">
      <c r="B979" s="90"/>
      <c r="C979" s="90"/>
      <c r="N979" s="90"/>
      <c r="O979" s="90"/>
    </row>
    <row r="980" spans="2:15" x14ac:dyDescent="0.25">
      <c r="B980" s="90"/>
      <c r="C980" s="90"/>
      <c r="N980" s="90"/>
      <c r="O980" s="90"/>
    </row>
    <row r="981" spans="2:15" x14ac:dyDescent="0.25">
      <c r="B981" s="90"/>
      <c r="C981" s="90"/>
      <c r="N981" s="90"/>
      <c r="O981" s="90"/>
    </row>
    <row r="982" spans="2:15" x14ac:dyDescent="0.25">
      <c r="B982" s="90"/>
      <c r="C982" s="90"/>
      <c r="N982" s="90"/>
      <c r="O982" s="90"/>
    </row>
    <row r="983" spans="2:15" x14ac:dyDescent="0.25">
      <c r="B983" s="90"/>
      <c r="C983" s="90"/>
      <c r="N983" s="90"/>
      <c r="O983" s="90"/>
    </row>
    <row r="984" spans="2:15" x14ac:dyDescent="0.25">
      <c r="B984" s="90"/>
      <c r="C984" s="90"/>
      <c r="N984" s="90"/>
      <c r="O984" s="90"/>
    </row>
    <row r="985" spans="2:15" x14ac:dyDescent="0.25">
      <c r="B985" s="90"/>
      <c r="C985" s="90"/>
      <c r="N985" s="90"/>
      <c r="O985" s="90"/>
    </row>
    <row r="986" spans="2:15" x14ac:dyDescent="0.25">
      <c r="B986" s="90"/>
      <c r="C986" s="90"/>
      <c r="N986" s="90"/>
      <c r="O986" s="90"/>
    </row>
    <row r="987" spans="2:15" x14ac:dyDescent="0.25">
      <c r="B987" s="90"/>
      <c r="C987" s="90"/>
      <c r="N987" s="90"/>
      <c r="O987" s="90"/>
    </row>
    <row r="988" spans="2:15" x14ac:dyDescent="0.25">
      <c r="B988" s="90"/>
      <c r="C988" s="90"/>
      <c r="N988" s="90"/>
      <c r="O988" s="90"/>
    </row>
    <row r="989" spans="2:15" x14ac:dyDescent="0.25">
      <c r="B989" s="90"/>
      <c r="C989" s="90"/>
      <c r="N989" s="90"/>
      <c r="O989" s="90"/>
    </row>
    <row r="990" spans="2:15" x14ac:dyDescent="0.25">
      <c r="B990" s="90"/>
      <c r="C990" s="90"/>
      <c r="N990" s="90"/>
      <c r="O990" s="90"/>
    </row>
    <row r="991" spans="2:15" x14ac:dyDescent="0.25">
      <c r="B991" s="90"/>
      <c r="C991" s="90"/>
      <c r="N991" s="90"/>
      <c r="O991" s="90"/>
    </row>
    <row r="992" spans="2:15" x14ac:dyDescent="0.25">
      <c r="B992" s="90"/>
      <c r="C992" s="90"/>
      <c r="N992" s="90"/>
      <c r="O992" s="90"/>
    </row>
    <row r="993" spans="2:15" x14ac:dyDescent="0.25">
      <c r="B993" s="90"/>
      <c r="C993" s="90"/>
      <c r="N993" s="90"/>
      <c r="O993" s="90"/>
    </row>
    <row r="994" spans="2:15" x14ac:dyDescent="0.25">
      <c r="B994" s="90"/>
      <c r="C994" s="90"/>
      <c r="N994" s="90"/>
      <c r="O994" s="90"/>
    </row>
    <row r="995" spans="2:15" x14ac:dyDescent="0.25">
      <c r="B995" s="90"/>
      <c r="C995" s="90"/>
      <c r="N995" s="90"/>
      <c r="O995" s="90"/>
    </row>
    <row r="996" spans="2:15" x14ac:dyDescent="0.25">
      <c r="B996" s="90"/>
      <c r="C996" s="90"/>
      <c r="N996" s="90"/>
      <c r="O996" s="90"/>
    </row>
    <row r="997" spans="2:15" x14ac:dyDescent="0.25">
      <c r="B997" s="90"/>
      <c r="C997" s="90"/>
      <c r="N997" s="90"/>
      <c r="O997" s="90"/>
    </row>
    <row r="998" spans="2:15" x14ac:dyDescent="0.25">
      <c r="B998" s="90"/>
      <c r="C998" s="90"/>
      <c r="N998" s="90"/>
      <c r="O998" s="90"/>
    </row>
    <row r="999" spans="2:15" x14ac:dyDescent="0.25">
      <c r="B999" s="90"/>
      <c r="C999" s="90"/>
      <c r="N999" s="90"/>
      <c r="O999" s="90"/>
    </row>
    <row r="1000" spans="2:15" x14ac:dyDescent="0.25">
      <c r="B1000" s="90"/>
      <c r="C1000" s="90"/>
      <c r="N1000" s="90"/>
      <c r="O1000" s="90"/>
    </row>
    <row r="1001" spans="2:15" x14ac:dyDescent="0.25">
      <c r="B1001" s="90"/>
      <c r="C1001" s="90"/>
      <c r="N1001" s="90"/>
      <c r="O1001" s="90"/>
    </row>
    <row r="1002" spans="2:15" x14ac:dyDescent="0.25">
      <c r="B1002" s="90"/>
      <c r="C1002" s="90"/>
      <c r="N1002" s="90"/>
      <c r="O1002" s="90"/>
    </row>
    <row r="1003" spans="2:15" x14ac:dyDescent="0.25">
      <c r="B1003" s="90"/>
      <c r="C1003" s="90"/>
      <c r="N1003" s="90"/>
      <c r="O1003" s="90"/>
    </row>
    <row r="1004" spans="2:15" x14ac:dyDescent="0.25">
      <c r="B1004" s="90"/>
      <c r="C1004" s="90"/>
      <c r="N1004" s="90"/>
      <c r="O1004" s="90"/>
    </row>
    <row r="1005" spans="2:15" x14ac:dyDescent="0.25">
      <c r="B1005" s="90"/>
      <c r="C1005" s="90"/>
      <c r="N1005" s="90"/>
      <c r="O1005" s="90"/>
    </row>
    <row r="1006" spans="2:15" x14ac:dyDescent="0.25">
      <c r="B1006" s="90"/>
      <c r="C1006" s="90"/>
      <c r="N1006" s="90"/>
      <c r="O1006" s="90"/>
    </row>
    <row r="1007" spans="2:15" x14ac:dyDescent="0.25">
      <c r="B1007" s="90"/>
      <c r="C1007" s="90"/>
      <c r="N1007" s="90"/>
      <c r="O1007" s="90"/>
    </row>
    <row r="1008" spans="2:15" x14ac:dyDescent="0.25">
      <c r="B1008" s="90"/>
      <c r="C1008" s="90"/>
      <c r="N1008" s="90"/>
      <c r="O1008" s="90"/>
    </row>
    <row r="1009" spans="2:15" x14ac:dyDescent="0.25">
      <c r="B1009" s="90"/>
      <c r="C1009" s="90"/>
      <c r="N1009" s="90"/>
      <c r="O1009" s="90"/>
    </row>
    <row r="1010" spans="2:15" x14ac:dyDescent="0.25">
      <c r="B1010" s="90"/>
      <c r="C1010" s="90"/>
      <c r="N1010" s="90"/>
      <c r="O1010" s="90"/>
    </row>
    <row r="1011" spans="2:15" x14ac:dyDescent="0.25">
      <c r="B1011" s="90"/>
      <c r="C1011" s="90"/>
      <c r="N1011" s="90"/>
      <c r="O1011" s="90"/>
    </row>
    <row r="1012" spans="2:15" x14ac:dyDescent="0.25">
      <c r="B1012" s="90"/>
      <c r="C1012" s="90"/>
      <c r="N1012" s="90"/>
      <c r="O1012" s="90"/>
    </row>
    <row r="1013" spans="2:15" x14ac:dyDescent="0.25">
      <c r="B1013" s="90"/>
      <c r="C1013" s="90"/>
      <c r="N1013" s="90"/>
      <c r="O1013" s="90"/>
    </row>
    <row r="1014" spans="2:15" x14ac:dyDescent="0.25">
      <c r="B1014" s="90"/>
      <c r="C1014" s="90"/>
      <c r="N1014" s="90"/>
      <c r="O1014" s="90"/>
    </row>
    <row r="1015" spans="2:15" x14ac:dyDescent="0.25">
      <c r="B1015" s="90"/>
      <c r="C1015" s="90"/>
      <c r="N1015" s="90"/>
      <c r="O1015" s="90"/>
    </row>
    <row r="1016" spans="2:15" x14ac:dyDescent="0.25">
      <c r="B1016" s="90"/>
      <c r="C1016" s="90"/>
      <c r="N1016" s="90"/>
      <c r="O1016" s="90"/>
    </row>
    <row r="1017" spans="2:15" x14ac:dyDescent="0.25">
      <c r="B1017" s="90"/>
      <c r="C1017" s="90"/>
      <c r="N1017" s="90"/>
      <c r="O1017" s="90"/>
    </row>
    <row r="1018" spans="2:15" x14ac:dyDescent="0.25">
      <c r="B1018" s="90"/>
      <c r="C1018" s="90"/>
      <c r="N1018" s="90"/>
      <c r="O1018" s="90"/>
    </row>
    <row r="1019" spans="2:15" x14ac:dyDescent="0.25">
      <c r="B1019" s="90"/>
      <c r="C1019" s="90"/>
      <c r="N1019" s="90"/>
      <c r="O1019" s="90"/>
    </row>
    <row r="1020" spans="2:15" x14ac:dyDescent="0.25">
      <c r="B1020" s="90"/>
      <c r="C1020" s="90"/>
      <c r="N1020" s="90"/>
      <c r="O1020" s="90"/>
    </row>
    <row r="1021" spans="2:15" x14ac:dyDescent="0.25">
      <c r="B1021" s="90"/>
      <c r="C1021" s="90"/>
      <c r="N1021" s="90"/>
      <c r="O1021" s="90"/>
    </row>
    <row r="1022" spans="2:15" x14ac:dyDescent="0.25">
      <c r="B1022" s="90"/>
      <c r="C1022" s="90"/>
      <c r="N1022" s="90"/>
      <c r="O1022" s="90"/>
    </row>
    <row r="1023" spans="2:15" x14ac:dyDescent="0.25">
      <c r="B1023" s="90"/>
      <c r="C1023" s="90"/>
      <c r="N1023" s="90"/>
      <c r="O1023" s="90"/>
    </row>
    <row r="1024" spans="2:15" x14ac:dyDescent="0.25">
      <c r="B1024" s="90"/>
      <c r="C1024" s="90"/>
      <c r="N1024" s="90"/>
      <c r="O1024" s="90"/>
    </row>
    <row r="1025" spans="2:15" x14ac:dyDescent="0.25">
      <c r="B1025" s="90"/>
      <c r="C1025" s="90"/>
      <c r="N1025" s="90"/>
      <c r="O1025" s="90"/>
    </row>
    <row r="1026" spans="2:15" x14ac:dyDescent="0.25">
      <c r="B1026" s="90"/>
      <c r="C1026" s="90"/>
      <c r="N1026" s="90"/>
      <c r="O1026" s="90"/>
    </row>
    <row r="1027" spans="2:15" x14ac:dyDescent="0.25">
      <c r="B1027" s="90"/>
      <c r="C1027" s="90"/>
      <c r="N1027" s="90"/>
      <c r="O1027" s="90"/>
    </row>
    <row r="1028" spans="2:15" x14ac:dyDescent="0.25">
      <c r="B1028" s="90"/>
      <c r="C1028" s="90"/>
      <c r="N1028" s="90"/>
      <c r="O1028" s="90"/>
    </row>
    <row r="1029" spans="2:15" x14ac:dyDescent="0.25">
      <c r="B1029" s="90"/>
      <c r="C1029" s="90"/>
      <c r="N1029" s="90"/>
      <c r="O1029" s="90"/>
    </row>
    <row r="1030" spans="2:15" x14ac:dyDescent="0.25">
      <c r="B1030" s="90"/>
      <c r="C1030" s="90"/>
      <c r="N1030" s="90"/>
      <c r="O1030" s="90"/>
    </row>
    <row r="1031" spans="2:15" x14ac:dyDescent="0.25">
      <c r="B1031" s="90"/>
      <c r="C1031" s="90"/>
      <c r="N1031" s="90"/>
      <c r="O1031" s="90"/>
    </row>
    <row r="1032" spans="2:15" x14ac:dyDescent="0.25">
      <c r="B1032" s="90"/>
      <c r="C1032" s="90"/>
      <c r="N1032" s="90"/>
      <c r="O1032" s="90"/>
    </row>
    <row r="1033" spans="2:15" x14ac:dyDescent="0.25">
      <c r="B1033" s="90"/>
      <c r="C1033" s="90"/>
      <c r="N1033" s="90"/>
      <c r="O1033" s="90"/>
    </row>
    <row r="1034" spans="2:15" x14ac:dyDescent="0.25">
      <c r="B1034" s="90"/>
      <c r="C1034" s="90"/>
      <c r="N1034" s="90"/>
      <c r="O1034" s="90"/>
    </row>
    <row r="1035" spans="2:15" x14ac:dyDescent="0.25">
      <c r="B1035" s="90"/>
      <c r="C1035" s="90"/>
      <c r="N1035" s="90"/>
      <c r="O1035" s="90"/>
    </row>
    <row r="1036" spans="2:15" x14ac:dyDescent="0.25">
      <c r="B1036" s="90"/>
      <c r="C1036" s="90"/>
      <c r="N1036" s="90"/>
      <c r="O1036" s="90"/>
    </row>
    <row r="1037" spans="2:15" x14ac:dyDescent="0.25">
      <c r="B1037" s="90"/>
      <c r="C1037" s="90"/>
      <c r="N1037" s="90"/>
      <c r="O1037" s="90"/>
    </row>
    <row r="1038" spans="2:15" x14ac:dyDescent="0.25">
      <c r="B1038" s="90"/>
      <c r="C1038" s="90"/>
      <c r="N1038" s="90"/>
      <c r="O1038" s="90"/>
    </row>
    <row r="1039" spans="2:15" x14ac:dyDescent="0.25">
      <c r="B1039" s="90"/>
      <c r="C1039" s="90"/>
      <c r="N1039" s="90"/>
      <c r="O1039" s="90"/>
    </row>
    <row r="1040" spans="2:15" x14ac:dyDescent="0.25">
      <c r="B1040" s="90"/>
      <c r="C1040" s="90"/>
      <c r="N1040" s="90"/>
      <c r="O1040" s="90"/>
    </row>
    <row r="1041" spans="2:15" x14ac:dyDescent="0.25">
      <c r="B1041" s="90"/>
      <c r="C1041" s="90"/>
      <c r="N1041" s="90"/>
      <c r="O1041" s="90"/>
    </row>
    <row r="1042" spans="2:15" x14ac:dyDescent="0.25">
      <c r="B1042" s="90"/>
      <c r="C1042" s="90"/>
      <c r="N1042" s="90"/>
      <c r="O1042" s="90"/>
    </row>
    <row r="1043" spans="2:15" x14ac:dyDescent="0.25">
      <c r="B1043" s="90"/>
      <c r="C1043" s="90"/>
      <c r="N1043" s="90"/>
      <c r="O1043" s="90"/>
    </row>
    <row r="1044" spans="2:15" x14ac:dyDescent="0.25">
      <c r="B1044" s="90"/>
      <c r="C1044" s="90"/>
      <c r="N1044" s="90"/>
      <c r="O1044" s="90"/>
    </row>
    <row r="1045" spans="2:15" x14ac:dyDescent="0.25">
      <c r="B1045" s="90"/>
      <c r="C1045" s="90"/>
      <c r="N1045" s="90"/>
      <c r="O1045" s="90"/>
    </row>
    <row r="1046" spans="2:15" x14ac:dyDescent="0.25">
      <c r="B1046" s="90"/>
      <c r="C1046" s="90"/>
      <c r="N1046" s="90"/>
      <c r="O1046" s="90"/>
    </row>
    <row r="1047" spans="2:15" x14ac:dyDescent="0.25">
      <c r="B1047" s="90"/>
      <c r="C1047" s="90"/>
      <c r="N1047" s="90"/>
      <c r="O1047" s="90"/>
    </row>
    <row r="1048" spans="2:15" x14ac:dyDescent="0.25">
      <c r="B1048" s="90"/>
      <c r="C1048" s="90"/>
      <c r="N1048" s="90"/>
      <c r="O1048" s="90"/>
    </row>
    <row r="1049" spans="2:15" x14ac:dyDescent="0.25">
      <c r="B1049" s="90"/>
      <c r="C1049" s="90"/>
      <c r="N1049" s="90"/>
      <c r="O1049" s="90"/>
    </row>
    <row r="1050" spans="2:15" x14ac:dyDescent="0.25">
      <c r="B1050" s="90"/>
      <c r="C1050" s="90"/>
      <c r="N1050" s="90"/>
      <c r="O1050" s="90"/>
    </row>
    <row r="1051" spans="2:15" x14ac:dyDescent="0.25">
      <c r="B1051" s="90"/>
      <c r="C1051" s="90"/>
      <c r="N1051" s="90"/>
      <c r="O1051" s="90"/>
    </row>
    <row r="1052" spans="2:15" x14ac:dyDescent="0.25">
      <c r="B1052" s="90"/>
      <c r="C1052" s="90"/>
      <c r="N1052" s="90"/>
      <c r="O1052" s="90"/>
    </row>
    <row r="1053" spans="2:15" x14ac:dyDescent="0.25">
      <c r="B1053" s="90"/>
      <c r="C1053" s="90"/>
      <c r="N1053" s="90"/>
      <c r="O1053" s="90"/>
    </row>
    <row r="1054" spans="2:15" x14ac:dyDescent="0.25">
      <c r="B1054" s="90"/>
      <c r="C1054" s="90"/>
      <c r="N1054" s="90"/>
      <c r="O1054" s="90"/>
    </row>
    <row r="1055" spans="2:15" x14ac:dyDescent="0.25">
      <c r="B1055" s="90"/>
      <c r="C1055" s="90"/>
      <c r="N1055" s="90"/>
      <c r="O1055" s="90"/>
    </row>
    <row r="1056" spans="2:15" x14ac:dyDescent="0.25">
      <c r="B1056" s="90"/>
      <c r="C1056" s="90"/>
      <c r="N1056" s="90"/>
      <c r="O1056" s="90"/>
    </row>
    <row r="1057" spans="2:15" x14ac:dyDescent="0.25">
      <c r="B1057" s="90"/>
      <c r="C1057" s="90"/>
      <c r="N1057" s="90"/>
      <c r="O1057" s="90"/>
    </row>
    <row r="1058" spans="2:15" x14ac:dyDescent="0.25">
      <c r="B1058" s="90"/>
      <c r="C1058" s="90"/>
      <c r="N1058" s="90"/>
      <c r="O1058" s="90"/>
    </row>
    <row r="1059" spans="2:15" x14ac:dyDescent="0.25">
      <c r="B1059" s="90"/>
      <c r="C1059" s="90"/>
      <c r="N1059" s="90"/>
      <c r="O1059" s="90"/>
    </row>
    <row r="1060" spans="2:15" x14ac:dyDescent="0.25">
      <c r="B1060" s="90"/>
      <c r="C1060" s="90"/>
      <c r="N1060" s="90"/>
      <c r="O1060" s="90"/>
    </row>
    <row r="1061" spans="2:15" x14ac:dyDescent="0.25">
      <c r="B1061" s="90"/>
      <c r="C1061" s="90"/>
      <c r="N1061" s="90"/>
      <c r="O1061" s="90"/>
    </row>
    <row r="1062" spans="2:15" x14ac:dyDescent="0.25">
      <c r="B1062" s="90"/>
      <c r="C1062" s="90"/>
      <c r="N1062" s="90"/>
      <c r="O1062" s="90"/>
    </row>
    <row r="1063" spans="2:15" x14ac:dyDescent="0.25">
      <c r="B1063" s="90"/>
      <c r="C1063" s="90"/>
      <c r="N1063" s="90"/>
      <c r="O1063" s="90"/>
    </row>
    <row r="1064" spans="2:15" x14ac:dyDescent="0.25">
      <c r="B1064" s="90"/>
      <c r="C1064" s="90"/>
      <c r="N1064" s="90"/>
      <c r="O1064" s="90"/>
    </row>
    <row r="1065" spans="2:15" x14ac:dyDescent="0.25">
      <c r="B1065" s="90"/>
      <c r="C1065" s="90"/>
      <c r="N1065" s="90"/>
      <c r="O1065" s="90"/>
    </row>
    <row r="1066" spans="2:15" x14ac:dyDescent="0.25">
      <c r="B1066" s="90"/>
      <c r="C1066" s="90"/>
      <c r="N1066" s="90"/>
      <c r="O1066" s="90"/>
    </row>
    <row r="1067" spans="2:15" x14ac:dyDescent="0.25">
      <c r="B1067" s="90"/>
      <c r="C1067" s="90"/>
      <c r="N1067" s="90"/>
      <c r="O1067" s="90"/>
    </row>
    <row r="1068" spans="2:15" x14ac:dyDescent="0.25">
      <c r="B1068" s="90"/>
      <c r="C1068" s="90"/>
      <c r="N1068" s="90"/>
      <c r="O1068" s="90"/>
    </row>
    <row r="1069" spans="2:15" x14ac:dyDescent="0.25">
      <c r="B1069" s="90"/>
      <c r="C1069" s="90"/>
      <c r="N1069" s="90"/>
      <c r="O1069" s="90"/>
    </row>
    <row r="1070" spans="2:15" x14ac:dyDescent="0.25">
      <c r="B1070" s="90"/>
      <c r="C1070" s="90"/>
      <c r="N1070" s="90"/>
      <c r="O1070" s="90"/>
    </row>
    <row r="1071" spans="2:15" x14ac:dyDescent="0.25">
      <c r="B1071" s="90"/>
      <c r="C1071" s="90"/>
      <c r="N1071" s="90"/>
      <c r="O1071" s="90"/>
    </row>
    <row r="1072" spans="2:15" x14ac:dyDescent="0.25">
      <c r="B1072" s="90"/>
      <c r="C1072" s="90"/>
      <c r="N1072" s="90"/>
      <c r="O1072" s="90"/>
    </row>
    <row r="1073" spans="2:15" x14ac:dyDescent="0.25">
      <c r="B1073" s="90"/>
      <c r="C1073" s="90"/>
      <c r="N1073" s="90"/>
      <c r="O1073" s="90"/>
    </row>
    <row r="1074" spans="2:15" x14ac:dyDescent="0.25">
      <c r="B1074" s="90"/>
      <c r="C1074" s="90"/>
      <c r="N1074" s="90"/>
      <c r="O1074" s="90"/>
    </row>
    <row r="1075" spans="2:15" x14ac:dyDescent="0.25">
      <c r="B1075" s="90"/>
      <c r="C1075" s="90"/>
      <c r="N1075" s="90"/>
      <c r="O1075" s="90"/>
    </row>
    <row r="1076" spans="2:15" x14ac:dyDescent="0.25">
      <c r="B1076" s="90"/>
      <c r="C1076" s="90"/>
      <c r="N1076" s="90"/>
      <c r="O1076" s="90"/>
    </row>
    <row r="1077" spans="2:15" x14ac:dyDescent="0.25">
      <c r="B1077" s="90"/>
      <c r="C1077" s="90"/>
      <c r="N1077" s="90"/>
      <c r="O1077" s="90"/>
    </row>
    <row r="1078" spans="2:15" x14ac:dyDescent="0.25">
      <c r="B1078" s="90"/>
      <c r="C1078" s="90"/>
      <c r="N1078" s="90"/>
      <c r="O1078" s="90"/>
    </row>
    <row r="1079" spans="2:15" x14ac:dyDescent="0.25">
      <c r="B1079" s="90"/>
      <c r="C1079" s="90"/>
      <c r="N1079" s="90"/>
      <c r="O1079" s="90"/>
    </row>
    <row r="1080" spans="2:15" x14ac:dyDescent="0.25">
      <c r="B1080" s="90"/>
      <c r="C1080" s="90"/>
      <c r="N1080" s="90"/>
      <c r="O1080" s="90"/>
    </row>
    <row r="1081" spans="2:15" x14ac:dyDescent="0.25">
      <c r="B1081" s="90"/>
      <c r="C1081" s="90"/>
      <c r="N1081" s="90"/>
      <c r="O1081" s="90"/>
    </row>
    <row r="1082" spans="2:15" x14ac:dyDescent="0.25">
      <c r="B1082" s="90"/>
      <c r="C1082" s="90"/>
      <c r="N1082" s="90"/>
      <c r="O1082" s="90"/>
    </row>
    <row r="1083" spans="2:15" x14ac:dyDescent="0.25">
      <c r="B1083" s="90"/>
      <c r="C1083" s="90"/>
      <c r="N1083" s="90"/>
      <c r="O1083" s="90"/>
    </row>
    <row r="1084" spans="2:15" x14ac:dyDescent="0.25">
      <c r="B1084" s="90"/>
      <c r="C1084" s="90"/>
      <c r="N1084" s="90"/>
      <c r="O1084" s="90"/>
    </row>
    <row r="1085" spans="2:15" x14ac:dyDescent="0.25">
      <c r="B1085" s="90"/>
      <c r="C1085" s="90"/>
      <c r="N1085" s="90"/>
      <c r="O1085" s="90"/>
    </row>
    <row r="1086" spans="2:15" x14ac:dyDescent="0.25">
      <c r="B1086" s="90"/>
      <c r="C1086" s="90"/>
      <c r="N1086" s="90"/>
      <c r="O1086" s="90"/>
    </row>
    <row r="1087" spans="2:15" x14ac:dyDescent="0.25">
      <c r="B1087" s="90"/>
      <c r="C1087" s="90"/>
      <c r="N1087" s="90"/>
      <c r="O1087" s="90"/>
    </row>
    <row r="1088" spans="2:15" x14ac:dyDescent="0.25">
      <c r="B1088" s="90"/>
      <c r="C1088" s="90"/>
      <c r="N1088" s="90"/>
      <c r="O1088" s="90"/>
    </row>
    <row r="1089" spans="2:15" x14ac:dyDescent="0.25">
      <c r="B1089" s="90"/>
      <c r="C1089" s="90"/>
      <c r="N1089" s="90"/>
      <c r="O1089" s="90"/>
    </row>
    <row r="1090" spans="2:15" x14ac:dyDescent="0.25">
      <c r="B1090" s="90"/>
      <c r="C1090" s="90"/>
      <c r="N1090" s="90"/>
      <c r="O1090" s="90"/>
    </row>
    <row r="1091" spans="2:15" x14ac:dyDescent="0.25">
      <c r="B1091" s="90"/>
      <c r="C1091" s="90"/>
      <c r="N1091" s="90"/>
      <c r="O1091" s="90"/>
    </row>
    <row r="1092" spans="2:15" x14ac:dyDescent="0.25">
      <c r="B1092" s="90"/>
      <c r="C1092" s="90"/>
      <c r="N1092" s="90"/>
      <c r="O1092" s="90"/>
    </row>
    <row r="1093" spans="2:15" x14ac:dyDescent="0.25">
      <c r="B1093" s="90"/>
      <c r="C1093" s="90"/>
      <c r="N1093" s="90"/>
      <c r="O1093" s="90"/>
    </row>
    <row r="1094" spans="2:15" x14ac:dyDescent="0.25">
      <c r="B1094" s="90"/>
      <c r="C1094" s="90"/>
      <c r="N1094" s="90"/>
      <c r="O1094" s="90"/>
    </row>
    <row r="1095" spans="2:15" x14ac:dyDescent="0.25">
      <c r="B1095" s="90"/>
      <c r="C1095" s="90"/>
      <c r="N1095" s="90"/>
      <c r="O1095" s="90"/>
    </row>
    <row r="1096" spans="2:15" x14ac:dyDescent="0.25">
      <c r="B1096" s="90"/>
      <c r="C1096" s="90"/>
      <c r="N1096" s="90"/>
      <c r="O1096" s="90"/>
    </row>
    <row r="1097" spans="2:15" x14ac:dyDescent="0.25">
      <c r="B1097" s="90"/>
      <c r="C1097" s="90"/>
      <c r="N1097" s="90"/>
      <c r="O1097" s="90"/>
    </row>
    <row r="1098" spans="2:15" x14ac:dyDescent="0.25">
      <c r="B1098" s="90"/>
      <c r="C1098" s="90"/>
      <c r="N1098" s="90"/>
      <c r="O1098" s="90"/>
    </row>
    <row r="1099" spans="2:15" x14ac:dyDescent="0.25">
      <c r="B1099" s="90"/>
      <c r="C1099" s="90"/>
      <c r="N1099" s="90"/>
      <c r="O1099" s="90"/>
    </row>
    <row r="1100" spans="2:15" x14ac:dyDescent="0.25">
      <c r="B1100" s="90"/>
      <c r="C1100" s="90"/>
      <c r="N1100" s="90"/>
      <c r="O1100" s="90"/>
    </row>
    <row r="1101" spans="2:15" x14ac:dyDescent="0.25">
      <c r="B1101" s="90"/>
      <c r="C1101" s="90"/>
      <c r="N1101" s="90"/>
      <c r="O1101" s="90"/>
    </row>
    <row r="1102" spans="2:15" x14ac:dyDescent="0.25">
      <c r="B1102" s="90"/>
      <c r="C1102" s="90"/>
      <c r="N1102" s="90"/>
      <c r="O1102" s="90"/>
    </row>
    <row r="1103" spans="2:15" x14ac:dyDescent="0.25">
      <c r="B1103" s="90"/>
      <c r="C1103" s="90"/>
      <c r="N1103" s="90"/>
      <c r="O1103" s="90"/>
    </row>
    <row r="1104" spans="2:15" x14ac:dyDescent="0.25">
      <c r="B1104" s="90"/>
      <c r="C1104" s="90"/>
      <c r="N1104" s="90"/>
      <c r="O1104" s="90"/>
    </row>
    <row r="1105" spans="2:15" x14ac:dyDescent="0.25">
      <c r="B1105" s="90"/>
      <c r="C1105" s="90"/>
      <c r="N1105" s="90"/>
      <c r="O1105" s="90"/>
    </row>
    <row r="1106" spans="2:15" x14ac:dyDescent="0.25">
      <c r="B1106" s="90"/>
      <c r="C1106" s="90"/>
      <c r="N1106" s="90"/>
      <c r="O1106" s="90"/>
    </row>
    <row r="1107" spans="2:15" x14ac:dyDescent="0.25">
      <c r="B1107" s="90"/>
      <c r="C1107" s="90"/>
      <c r="N1107" s="90"/>
      <c r="O1107" s="90"/>
    </row>
    <row r="1108" spans="2:15" x14ac:dyDescent="0.25">
      <c r="B1108" s="90"/>
      <c r="C1108" s="90"/>
      <c r="N1108" s="90"/>
      <c r="O1108" s="90"/>
    </row>
    <row r="1109" spans="2:15" x14ac:dyDescent="0.25">
      <c r="B1109" s="90"/>
      <c r="C1109" s="90"/>
      <c r="N1109" s="90"/>
      <c r="O1109" s="90"/>
    </row>
    <row r="1110" spans="2:15" x14ac:dyDescent="0.25">
      <c r="B1110" s="90"/>
      <c r="C1110" s="90"/>
      <c r="N1110" s="90"/>
      <c r="O1110" s="90"/>
    </row>
    <row r="1111" spans="2:15" x14ac:dyDescent="0.25">
      <c r="B1111" s="90"/>
      <c r="C1111" s="90"/>
      <c r="N1111" s="90"/>
      <c r="O1111" s="90"/>
    </row>
    <row r="1112" spans="2:15" x14ac:dyDescent="0.25">
      <c r="B1112" s="90"/>
      <c r="C1112" s="90"/>
      <c r="N1112" s="90"/>
      <c r="O1112" s="90"/>
    </row>
    <row r="1113" spans="2:15" x14ac:dyDescent="0.25">
      <c r="B1113" s="90"/>
      <c r="C1113" s="90"/>
      <c r="N1113" s="90"/>
      <c r="O1113" s="90"/>
    </row>
    <row r="1114" spans="2:15" x14ac:dyDescent="0.25">
      <c r="B1114" s="90"/>
      <c r="C1114" s="90"/>
      <c r="N1114" s="90"/>
      <c r="O1114" s="90"/>
    </row>
    <row r="1115" spans="2:15" x14ac:dyDescent="0.25">
      <c r="B1115" s="90"/>
      <c r="C1115" s="90"/>
      <c r="N1115" s="90"/>
      <c r="O1115" s="90"/>
    </row>
    <row r="1116" spans="2:15" x14ac:dyDescent="0.25">
      <c r="B1116" s="90"/>
      <c r="C1116" s="90"/>
      <c r="N1116" s="90"/>
      <c r="O1116" s="90"/>
    </row>
    <row r="1117" spans="2:15" x14ac:dyDescent="0.25">
      <c r="B1117" s="90"/>
      <c r="C1117" s="90"/>
      <c r="N1117" s="90"/>
      <c r="O1117" s="90"/>
    </row>
    <row r="1118" spans="2:15" x14ac:dyDescent="0.25">
      <c r="B1118" s="90"/>
      <c r="C1118" s="90"/>
      <c r="N1118" s="90"/>
      <c r="O1118" s="90"/>
    </row>
    <row r="1119" spans="2:15" x14ac:dyDescent="0.25">
      <c r="B1119" s="90"/>
      <c r="C1119" s="90"/>
      <c r="N1119" s="90"/>
      <c r="O1119" s="90"/>
    </row>
    <row r="1120" spans="2:15" x14ac:dyDescent="0.25">
      <c r="B1120" s="90"/>
      <c r="C1120" s="90"/>
      <c r="N1120" s="90"/>
      <c r="O1120" s="90"/>
    </row>
    <row r="1121" spans="2:15" x14ac:dyDescent="0.25">
      <c r="B1121" s="90"/>
      <c r="C1121" s="90"/>
      <c r="N1121" s="90"/>
      <c r="O1121" s="90"/>
    </row>
    <row r="1122" spans="2:15" x14ac:dyDescent="0.25">
      <c r="B1122" s="90"/>
      <c r="C1122" s="90"/>
      <c r="N1122" s="90"/>
      <c r="O1122" s="90"/>
    </row>
    <row r="1123" spans="2:15" x14ac:dyDescent="0.25">
      <c r="B1123" s="90"/>
      <c r="C1123" s="90"/>
      <c r="N1123" s="90"/>
      <c r="O1123" s="90"/>
    </row>
    <row r="1124" spans="2:15" x14ac:dyDescent="0.25">
      <c r="B1124" s="90"/>
      <c r="C1124" s="90"/>
      <c r="N1124" s="90"/>
      <c r="O1124" s="90"/>
    </row>
    <row r="1125" spans="2:15" x14ac:dyDescent="0.25">
      <c r="B1125" s="90"/>
      <c r="C1125" s="90"/>
      <c r="N1125" s="90"/>
      <c r="O1125" s="90"/>
    </row>
    <row r="1126" spans="2:15" x14ac:dyDescent="0.25">
      <c r="B1126" s="90"/>
      <c r="C1126" s="90"/>
      <c r="N1126" s="90"/>
      <c r="O1126" s="90"/>
    </row>
    <row r="1127" spans="2:15" x14ac:dyDescent="0.25">
      <c r="B1127" s="90"/>
      <c r="C1127" s="90"/>
      <c r="N1127" s="90"/>
      <c r="O1127" s="90"/>
    </row>
    <row r="1128" spans="2:15" x14ac:dyDescent="0.25">
      <c r="B1128" s="90"/>
      <c r="C1128" s="90"/>
      <c r="N1128" s="90"/>
      <c r="O1128" s="90"/>
    </row>
    <row r="1129" spans="2:15" x14ac:dyDescent="0.25">
      <c r="B1129" s="90"/>
      <c r="C1129" s="90"/>
      <c r="N1129" s="90"/>
      <c r="O1129" s="90"/>
    </row>
    <row r="1130" spans="2:15" x14ac:dyDescent="0.25">
      <c r="B1130" s="90"/>
      <c r="C1130" s="90"/>
      <c r="N1130" s="90"/>
      <c r="O1130" s="90"/>
    </row>
    <row r="1131" spans="2:15" x14ac:dyDescent="0.25">
      <c r="B1131" s="90"/>
      <c r="C1131" s="90"/>
      <c r="N1131" s="90"/>
      <c r="O1131" s="90"/>
    </row>
    <row r="1132" spans="2:15" x14ac:dyDescent="0.25">
      <c r="B1132" s="90"/>
      <c r="C1132" s="90"/>
      <c r="N1132" s="90"/>
      <c r="O1132" s="90"/>
    </row>
    <row r="1133" spans="2:15" x14ac:dyDescent="0.25">
      <c r="B1133" s="90"/>
      <c r="C1133" s="90"/>
      <c r="N1133" s="90"/>
      <c r="O1133" s="90"/>
    </row>
    <row r="1134" spans="2:15" x14ac:dyDescent="0.25">
      <c r="B1134" s="90"/>
      <c r="C1134" s="90"/>
      <c r="N1134" s="90"/>
      <c r="O1134" s="90"/>
    </row>
    <row r="1135" spans="2:15" x14ac:dyDescent="0.25">
      <c r="B1135" s="90"/>
      <c r="C1135" s="90"/>
      <c r="N1135" s="90"/>
      <c r="O1135" s="90"/>
    </row>
    <row r="1136" spans="2:15" x14ac:dyDescent="0.25">
      <c r="B1136" s="90"/>
      <c r="C1136" s="90"/>
      <c r="N1136" s="90"/>
      <c r="O1136" s="90"/>
    </row>
    <row r="1137" spans="2:15" x14ac:dyDescent="0.25">
      <c r="B1137" s="90"/>
      <c r="C1137" s="90"/>
      <c r="N1137" s="90"/>
      <c r="O1137" s="90"/>
    </row>
    <row r="1138" spans="2:15" x14ac:dyDescent="0.25">
      <c r="B1138" s="90"/>
      <c r="C1138" s="90"/>
      <c r="N1138" s="90"/>
      <c r="O1138" s="90"/>
    </row>
    <row r="1139" spans="2:15" x14ac:dyDescent="0.25">
      <c r="B1139" s="90"/>
      <c r="C1139" s="90"/>
      <c r="N1139" s="90"/>
      <c r="O1139" s="90"/>
    </row>
    <row r="1140" spans="2:15" x14ac:dyDescent="0.25">
      <c r="B1140" s="90"/>
      <c r="C1140" s="90"/>
      <c r="N1140" s="90"/>
      <c r="O1140" s="90"/>
    </row>
    <row r="1141" spans="2:15" x14ac:dyDescent="0.25">
      <c r="B1141" s="90"/>
      <c r="C1141" s="90"/>
      <c r="N1141" s="90"/>
      <c r="O1141" s="90"/>
    </row>
    <row r="1142" spans="2:15" x14ac:dyDescent="0.25">
      <c r="B1142" s="90"/>
      <c r="C1142" s="90"/>
      <c r="N1142" s="90"/>
      <c r="O1142" s="90"/>
    </row>
    <row r="1143" spans="2:15" x14ac:dyDescent="0.25">
      <c r="B1143" s="90"/>
      <c r="C1143" s="90"/>
      <c r="N1143" s="90"/>
      <c r="O1143" s="90"/>
    </row>
    <row r="1144" spans="2:15" x14ac:dyDescent="0.25">
      <c r="B1144" s="90"/>
      <c r="C1144" s="90"/>
      <c r="N1144" s="90"/>
      <c r="O1144" s="90"/>
    </row>
    <row r="1145" spans="2:15" x14ac:dyDescent="0.25">
      <c r="B1145" s="90"/>
      <c r="C1145" s="90"/>
      <c r="N1145" s="90"/>
      <c r="O1145" s="90"/>
    </row>
    <row r="1146" spans="2:15" x14ac:dyDescent="0.25">
      <c r="B1146" s="90"/>
      <c r="C1146" s="90"/>
      <c r="N1146" s="90"/>
      <c r="O1146" s="90"/>
    </row>
    <row r="1147" spans="2:15" x14ac:dyDescent="0.25">
      <c r="B1147" s="90"/>
      <c r="C1147" s="90"/>
      <c r="N1147" s="90"/>
      <c r="O1147" s="90"/>
    </row>
    <row r="1148" spans="2:15" x14ac:dyDescent="0.25">
      <c r="B1148" s="90"/>
      <c r="C1148" s="90"/>
      <c r="N1148" s="90"/>
      <c r="O1148" s="90"/>
    </row>
    <row r="1149" spans="2:15" x14ac:dyDescent="0.25">
      <c r="B1149" s="90"/>
      <c r="C1149" s="90"/>
      <c r="N1149" s="90"/>
      <c r="O1149" s="90"/>
    </row>
    <row r="1150" spans="2:15" x14ac:dyDescent="0.25">
      <c r="B1150" s="90"/>
      <c r="C1150" s="90"/>
      <c r="N1150" s="90"/>
      <c r="O1150" s="90"/>
    </row>
    <row r="1151" spans="2:15" x14ac:dyDescent="0.25">
      <c r="B1151" s="90"/>
      <c r="C1151" s="90"/>
      <c r="N1151" s="90"/>
      <c r="O1151" s="90"/>
    </row>
    <row r="1152" spans="2:15" x14ac:dyDescent="0.25">
      <c r="B1152" s="90"/>
      <c r="C1152" s="90"/>
      <c r="N1152" s="90"/>
      <c r="O1152" s="90"/>
    </row>
    <row r="1153" spans="2:15" x14ac:dyDescent="0.25">
      <c r="B1153" s="90"/>
      <c r="C1153" s="90"/>
      <c r="N1153" s="90"/>
      <c r="O1153" s="90"/>
    </row>
    <row r="1154" spans="2:15" x14ac:dyDescent="0.25">
      <c r="B1154" s="90"/>
      <c r="C1154" s="90"/>
      <c r="N1154" s="90"/>
      <c r="O1154" s="90"/>
    </row>
    <row r="1155" spans="2:15" x14ac:dyDescent="0.25">
      <c r="B1155" s="90"/>
      <c r="C1155" s="90"/>
      <c r="N1155" s="90"/>
      <c r="O1155" s="90"/>
    </row>
    <row r="1156" spans="2:15" x14ac:dyDescent="0.25">
      <c r="B1156" s="90"/>
      <c r="C1156" s="90"/>
      <c r="N1156" s="90"/>
      <c r="O1156" s="90"/>
    </row>
    <row r="1157" spans="2:15" x14ac:dyDescent="0.25">
      <c r="B1157" s="90"/>
      <c r="C1157" s="90"/>
      <c r="N1157" s="90"/>
      <c r="O1157" s="90"/>
    </row>
    <row r="1158" spans="2:15" x14ac:dyDescent="0.25">
      <c r="B1158" s="90"/>
      <c r="C1158" s="90"/>
      <c r="N1158" s="90"/>
      <c r="O1158" s="90"/>
    </row>
    <row r="1159" spans="2:15" x14ac:dyDescent="0.25">
      <c r="B1159" s="90"/>
      <c r="C1159" s="90"/>
      <c r="N1159" s="90"/>
      <c r="O1159" s="90"/>
    </row>
    <row r="1160" spans="2:15" x14ac:dyDescent="0.25">
      <c r="B1160" s="90"/>
      <c r="C1160" s="90"/>
      <c r="N1160" s="90"/>
      <c r="O1160" s="90"/>
    </row>
    <row r="1161" spans="2:15" x14ac:dyDescent="0.25">
      <c r="B1161" s="90"/>
      <c r="C1161" s="90"/>
      <c r="N1161" s="90"/>
      <c r="O1161" s="90"/>
    </row>
    <row r="1162" spans="2:15" x14ac:dyDescent="0.25">
      <c r="B1162" s="90"/>
      <c r="C1162" s="90"/>
      <c r="N1162" s="90"/>
      <c r="O1162" s="90"/>
    </row>
    <row r="1163" spans="2:15" x14ac:dyDescent="0.25">
      <c r="B1163" s="90"/>
      <c r="C1163" s="90"/>
      <c r="N1163" s="90"/>
      <c r="O1163" s="90"/>
    </row>
    <row r="1164" spans="2:15" x14ac:dyDescent="0.25">
      <c r="B1164" s="90"/>
      <c r="C1164" s="90"/>
      <c r="N1164" s="90"/>
      <c r="O1164" s="90"/>
    </row>
    <row r="1165" spans="2:15" x14ac:dyDescent="0.25">
      <c r="B1165" s="90"/>
      <c r="C1165" s="90"/>
      <c r="N1165" s="90"/>
      <c r="O1165" s="90"/>
    </row>
    <row r="1166" spans="2:15" x14ac:dyDescent="0.25">
      <c r="B1166" s="90"/>
      <c r="C1166" s="90"/>
      <c r="N1166" s="90"/>
      <c r="O1166" s="90"/>
    </row>
    <row r="1167" spans="2:15" x14ac:dyDescent="0.25">
      <c r="B1167" s="90"/>
      <c r="C1167" s="90"/>
      <c r="N1167" s="90"/>
      <c r="O1167" s="90"/>
    </row>
    <row r="1168" spans="2:15" x14ac:dyDescent="0.25">
      <c r="B1168" s="90"/>
      <c r="C1168" s="90"/>
      <c r="N1168" s="90"/>
      <c r="O1168" s="90"/>
    </row>
    <row r="1169" spans="2:15" x14ac:dyDescent="0.25">
      <c r="B1169" s="90"/>
      <c r="C1169" s="90"/>
      <c r="N1169" s="90"/>
      <c r="O1169" s="90"/>
    </row>
    <row r="1170" spans="2:15" x14ac:dyDescent="0.25">
      <c r="B1170" s="90"/>
      <c r="C1170" s="90"/>
      <c r="N1170" s="90"/>
      <c r="O1170" s="90"/>
    </row>
    <row r="1171" spans="2:15" x14ac:dyDescent="0.25">
      <c r="B1171" s="90"/>
      <c r="C1171" s="90"/>
      <c r="N1171" s="90"/>
      <c r="O1171" s="90"/>
    </row>
    <row r="1172" spans="2:15" x14ac:dyDescent="0.25">
      <c r="B1172" s="90"/>
      <c r="C1172" s="90"/>
      <c r="N1172" s="90"/>
      <c r="O1172" s="90"/>
    </row>
    <row r="1173" spans="2:15" x14ac:dyDescent="0.25">
      <c r="B1173" s="90"/>
      <c r="C1173" s="90"/>
      <c r="N1173" s="90"/>
      <c r="O1173" s="90"/>
    </row>
    <row r="1174" spans="2:15" x14ac:dyDescent="0.25">
      <c r="B1174" s="90"/>
      <c r="C1174" s="90"/>
      <c r="N1174" s="90"/>
      <c r="O1174" s="90"/>
    </row>
    <row r="1175" spans="2:15" x14ac:dyDescent="0.25">
      <c r="B1175" s="90"/>
      <c r="C1175" s="90"/>
      <c r="N1175" s="90"/>
      <c r="O1175" s="90"/>
    </row>
    <row r="1176" spans="2:15" x14ac:dyDescent="0.25">
      <c r="B1176" s="90"/>
      <c r="C1176" s="90"/>
      <c r="N1176" s="90"/>
      <c r="O1176" s="90"/>
    </row>
    <row r="1177" spans="2:15" x14ac:dyDescent="0.25">
      <c r="B1177" s="90"/>
      <c r="C1177" s="90"/>
      <c r="N1177" s="90"/>
      <c r="O1177" s="90"/>
    </row>
    <row r="1178" spans="2:15" x14ac:dyDescent="0.25">
      <c r="B1178" s="90"/>
      <c r="C1178" s="90"/>
      <c r="N1178" s="90"/>
      <c r="O1178" s="90"/>
    </row>
    <row r="1179" spans="2:15" x14ac:dyDescent="0.25">
      <c r="B1179" s="90"/>
      <c r="C1179" s="90"/>
      <c r="N1179" s="90"/>
      <c r="O1179" s="90"/>
    </row>
    <row r="1180" spans="2:15" x14ac:dyDescent="0.25">
      <c r="B1180" s="90"/>
      <c r="C1180" s="90"/>
      <c r="N1180" s="90"/>
      <c r="O1180" s="90"/>
    </row>
    <row r="1181" spans="2:15" x14ac:dyDescent="0.25">
      <c r="B1181" s="90"/>
      <c r="C1181" s="90"/>
      <c r="N1181" s="90"/>
      <c r="O1181" s="90"/>
    </row>
    <row r="1182" spans="2:15" x14ac:dyDescent="0.25">
      <c r="B1182" s="90"/>
      <c r="C1182" s="90"/>
      <c r="N1182" s="90"/>
      <c r="O1182" s="90"/>
    </row>
    <row r="1183" spans="2:15" x14ac:dyDescent="0.25">
      <c r="B1183" s="90"/>
      <c r="C1183" s="90"/>
      <c r="N1183" s="90"/>
      <c r="O1183" s="90"/>
    </row>
    <row r="1184" spans="2:15" x14ac:dyDescent="0.25">
      <c r="B1184" s="90"/>
      <c r="C1184" s="90"/>
      <c r="N1184" s="90"/>
      <c r="O1184" s="90"/>
    </row>
    <row r="1185" spans="2:15" x14ac:dyDescent="0.25">
      <c r="B1185" s="90"/>
      <c r="C1185" s="90"/>
      <c r="N1185" s="90"/>
      <c r="O1185" s="90"/>
    </row>
    <row r="1186" spans="2:15" x14ac:dyDescent="0.25">
      <c r="B1186" s="90"/>
      <c r="C1186" s="90"/>
      <c r="N1186" s="90"/>
      <c r="O1186" s="90"/>
    </row>
    <row r="1187" spans="2:15" x14ac:dyDescent="0.25">
      <c r="B1187" s="90"/>
      <c r="C1187" s="90"/>
      <c r="N1187" s="90"/>
      <c r="O1187" s="90"/>
    </row>
    <row r="1188" spans="2:15" x14ac:dyDescent="0.25">
      <c r="B1188" s="90"/>
      <c r="C1188" s="90"/>
      <c r="N1188" s="90"/>
      <c r="O1188" s="90"/>
    </row>
    <row r="1189" spans="2:15" x14ac:dyDescent="0.25">
      <c r="B1189" s="90"/>
      <c r="C1189" s="90"/>
      <c r="N1189" s="90"/>
      <c r="O1189" s="90"/>
    </row>
    <row r="1190" spans="2:15" x14ac:dyDescent="0.25">
      <c r="B1190" s="90"/>
      <c r="C1190" s="90"/>
      <c r="N1190" s="90"/>
      <c r="O1190" s="90"/>
    </row>
    <row r="1191" spans="2:15" x14ac:dyDescent="0.25">
      <c r="B1191" s="90"/>
      <c r="C1191" s="90"/>
      <c r="N1191" s="90"/>
      <c r="O1191" s="90"/>
    </row>
    <row r="1192" spans="2:15" x14ac:dyDescent="0.25">
      <c r="B1192" s="90"/>
      <c r="C1192" s="90"/>
      <c r="N1192" s="90"/>
      <c r="O1192" s="90"/>
    </row>
    <row r="1193" spans="2:15" x14ac:dyDescent="0.25">
      <c r="B1193" s="90"/>
      <c r="C1193" s="90"/>
      <c r="N1193" s="90"/>
      <c r="O1193" s="90"/>
    </row>
    <row r="1194" spans="2:15" x14ac:dyDescent="0.25">
      <c r="B1194" s="90"/>
      <c r="C1194" s="90"/>
      <c r="N1194" s="90"/>
      <c r="O1194" s="90"/>
    </row>
    <row r="1195" spans="2:15" x14ac:dyDescent="0.25">
      <c r="B1195" s="90"/>
      <c r="C1195" s="90"/>
      <c r="N1195" s="90"/>
      <c r="O1195" s="90"/>
    </row>
    <row r="1196" spans="2:15" x14ac:dyDescent="0.25">
      <c r="B1196" s="90"/>
      <c r="C1196" s="90"/>
      <c r="N1196" s="90"/>
      <c r="O1196" s="90"/>
    </row>
    <row r="1197" spans="2:15" x14ac:dyDescent="0.25">
      <c r="B1197" s="90"/>
      <c r="C1197" s="90"/>
      <c r="N1197" s="90"/>
      <c r="O1197" s="90"/>
    </row>
    <row r="1198" spans="2:15" x14ac:dyDescent="0.25">
      <c r="B1198" s="90"/>
      <c r="C1198" s="90"/>
      <c r="N1198" s="90"/>
      <c r="O1198" s="90"/>
    </row>
    <row r="1199" spans="2:15" x14ac:dyDescent="0.25">
      <c r="B1199" s="90"/>
      <c r="C1199" s="90"/>
      <c r="N1199" s="90"/>
      <c r="O1199" s="90"/>
    </row>
    <row r="1200" spans="2:15" x14ac:dyDescent="0.25">
      <c r="B1200" s="90"/>
      <c r="C1200" s="90"/>
      <c r="N1200" s="90"/>
      <c r="O1200" s="90"/>
    </row>
    <row r="1201" spans="2:15" x14ac:dyDescent="0.25">
      <c r="B1201" s="90"/>
      <c r="C1201" s="90"/>
      <c r="N1201" s="90"/>
      <c r="O1201" s="90"/>
    </row>
    <row r="1202" spans="2:15" x14ac:dyDescent="0.25">
      <c r="B1202" s="90"/>
      <c r="C1202" s="90"/>
      <c r="N1202" s="90"/>
      <c r="O1202" s="90"/>
    </row>
    <row r="1203" spans="2:15" x14ac:dyDescent="0.25">
      <c r="B1203" s="90"/>
      <c r="C1203" s="90"/>
      <c r="N1203" s="90"/>
      <c r="O1203" s="90"/>
    </row>
    <row r="1204" spans="2:15" x14ac:dyDescent="0.25">
      <c r="B1204" s="90"/>
      <c r="C1204" s="90"/>
      <c r="N1204" s="90"/>
      <c r="O1204" s="90"/>
    </row>
    <row r="1205" spans="2:15" x14ac:dyDescent="0.25">
      <c r="B1205" s="90"/>
      <c r="C1205" s="90"/>
      <c r="N1205" s="90"/>
      <c r="O1205" s="90"/>
    </row>
    <row r="1206" spans="2:15" x14ac:dyDescent="0.25">
      <c r="B1206" s="90"/>
      <c r="C1206" s="90"/>
      <c r="N1206" s="90"/>
      <c r="O1206" s="90"/>
    </row>
    <row r="1207" spans="2:15" x14ac:dyDescent="0.25">
      <c r="B1207" s="90"/>
      <c r="C1207" s="90"/>
      <c r="N1207" s="90"/>
      <c r="O1207" s="90"/>
    </row>
    <row r="1208" spans="2:15" x14ac:dyDescent="0.25">
      <c r="B1208" s="90"/>
      <c r="C1208" s="90"/>
      <c r="N1208" s="90"/>
      <c r="O1208" s="90"/>
    </row>
    <row r="1209" spans="2:15" x14ac:dyDescent="0.25">
      <c r="B1209" s="90"/>
      <c r="C1209" s="90"/>
      <c r="N1209" s="90"/>
      <c r="O1209" s="90"/>
    </row>
    <row r="1210" spans="2:15" x14ac:dyDescent="0.25">
      <c r="B1210" s="90"/>
      <c r="C1210" s="90"/>
      <c r="N1210" s="90"/>
      <c r="O1210" s="90"/>
    </row>
    <row r="1211" spans="2:15" x14ac:dyDescent="0.25">
      <c r="B1211" s="90"/>
      <c r="C1211" s="90"/>
      <c r="N1211" s="90"/>
      <c r="O1211" s="90"/>
    </row>
    <row r="1212" spans="2:15" x14ac:dyDescent="0.25">
      <c r="B1212" s="90"/>
      <c r="C1212" s="90"/>
      <c r="N1212" s="90"/>
      <c r="O1212" s="90"/>
    </row>
    <row r="1213" spans="2:15" x14ac:dyDescent="0.25">
      <c r="B1213" s="90"/>
      <c r="C1213" s="90"/>
      <c r="N1213" s="90"/>
      <c r="O1213" s="90"/>
    </row>
    <row r="1214" spans="2:15" x14ac:dyDescent="0.25">
      <c r="B1214" s="90"/>
      <c r="C1214" s="90"/>
      <c r="N1214" s="90"/>
      <c r="O1214" s="90"/>
    </row>
    <row r="1215" spans="2:15" x14ac:dyDescent="0.25">
      <c r="B1215" s="90"/>
      <c r="C1215" s="90"/>
      <c r="N1215" s="90"/>
      <c r="O1215" s="90"/>
    </row>
    <row r="1216" spans="2:15" x14ac:dyDescent="0.25">
      <c r="B1216" s="90"/>
      <c r="C1216" s="90"/>
      <c r="N1216" s="90"/>
      <c r="O1216" s="90"/>
    </row>
    <row r="1217" spans="2:15" x14ac:dyDescent="0.25">
      <c r="B1217" s="90"/>
      <c r="C1217" s="90"/>
      <c r="N1217" s="90"/>
      <c r="O1217" s="90"/>
    </row>
    <row r="1218" spans="2:15" x14ac:dyDescent="0.25">
      <c r="B1218" s="90"/>
      <c r="C1218" s="90"/>
      <c r="N1218" s="90"/>
      <c r="O1218" s="90"/>
    </row>
    <row r="1219" spans="2:15" x14ac:dyDescent="0.25">
      <c r="B1219" s="90"/>
      <c r="C1219" s="90"/>
      <c r="N1219" s="90"/>
      <c r="O1219" s="90"/>
    </row>
    <row r="1220" spans="2:15" x14ac:dyDescent="0.25">
      <c r="B1220" s="90"/>
      <c r="C1220" s="90"/>
      <c r="N1220" s="90"/>
      <c r="O1220" s="90"/>
    </row>
    <row r="1221" spans="2:15" x14ac:dyDescent="0.25">
      <c r="B1221" s="90"/>
      <c r="C1221" s="90"/>
      <c r="N1221" s="90"/>
      <c r="O1221" s="90"/>
    </row>
    <row r="1222" spans="2:15" x14ac:dyDescent="0.25">
      <c r="B1222" s="90"/>
      <c r="C1222" s="90"/>
      <c r="N1222" s="90"/>
      <c r="O1222" s="90"/>
    </row>
    <row r="1223" spans="2:15" x14ac:dyDescent="0.25">
      <c r="B1223" s="90"/>
      <c r="C1223" s="90"/>
      <c r="N1223" s="90"/>
      <c r="O1223" s="90"/>
    </row>
    <row r="1224" spans="2:15" x14ac:dyDescent="0.25">
      <c r="B1224" s="90"/>
      <c r="C1224" s="90"/>
      <c r="N1224" s="90"/>
      <c r="O1224" s="90"/>
    </row>
    <row r="1225" spans="2:15" x14ac:dyDescent="0.25">
      <c r="B1225" s="90"/>
      <c r="C1225" s="90"/>
      <c r="N1225" s="90"/>
      <c r="O1225" s="90"/>
    </row>
    <row r="1226" spans="2:15" x14ac:dyDescent="0.25">
      <c r="B1226" s="90"/>
      <c r="C1226" s="90"/>
      <c r="N1226" s="90"/>
      <c r="O1226" s="90"/>
    </row>
    <row r="1227" spans="2:15" x14ac:dyDescent="0.25">
      <c r="B1227" s="90"/>
      <c r="C1227" s="90"/>
      <c r="N1227" s="90"/>
      <c r="O1227" s="90"/>
    </row>
    <row r="1228" spans="2:15" x14ac:dyDescent="0.25">
      <c r="B1228" s="90"/>
      <c r="C1228" s="90"/>
      <c r="N1228" s="90"/>
      <c r="O1228" s="90"/>
    </row>
    <row r="1229" spans="2:15" x14ac:dyDescent="0.25">
      <c r="B1229" s="90"/>
      <c r="C1229" s="90"/>
      <c r="N1229" s="90"/>
      <c r="O1229" s="90"/>
    </row>
    <row r="1230" spans="2:15" x14ac:dyDescent="0.25">
      <c r="B1230" s="90"/>
      <c r="C1230" s="90"/>
      <c r="N1230" s="90"/>
      <c r="O1230" s="90"/>
    </row>
    <row r="1231" spans="2:15" x14ac:dyDescent="0.25">
      <c r="B1231" s="90"/>
      <c r="C1231" s="90"/>
      <c r="N1231" s="90"/>
      <c r="O1231" s="90"/>
    </row>
    <row r="1232" spans="2:15" x14ac:dyDescent="0.25">
      <c r="B1232" s="90"/>
      <c r="C1232" s="90"/>
      <c r="N1232" s="90"/>
      <c r="O1232" s="90"/>
    </row>
    <row r="1233" spans="2:15" x14ac:dyDescent="0.25">
      <c r="B1233" s="90"/>
      <c r="C1233" s="90"/>
      <c r="N1233" s="90"/>
      <c r="O1233" s="90"/>
    </row>
    <row r="1234" spans="2:15" x14ac:dyDescent="0.25">
      <c r="B1234" s="90"/>
      <c r="C1234" s="90"/>
      <c r="N1234" s="90"/>
      <c r="O1234" s="90"/>
    </row>
    <row r="1235" spans="2:15" x14ac:dyDescent="0.25">
      <c r="B1235" s="90"/>
      <c r="C1235" s="90"/>
      <c r="N1235" s="90"/>
      <c r="O1235" s="90"/>
    </row>
    <row r="1236" spans="2:15" x14ac:dyDescent="0.25">
      <c r="B1236" s="90"/>
      <c r="C1236" s="90"/>
      <c r="N1236" s="90"/>
      <c r="O1236" s="90"/>
    </row>
    <row r="1237" spans="2:15" x14ac:dyDescent="0.25">
      <c r="B1237" s="90"/>
      <c r="C1237" s="90"/>
      <c r="N1237" s="90"/>
      <c r="O1237" s="90"/>
    </row>
    <row r="1238" spans="2:15" x14ac:dyDescent="0.25">
      <c r="B1238" s="90"/>
      <c r="C1238" s="90"/>
      <c r="N1238" s="90"/>
      <c r="O1238" s="90"/>
    </row>
    <row r="1239" spans="2:15" x14ac:dyDescent="0.25">
      <c r="B1239" s="90"/>
      <c r="C1239" s="90"/>
      <c r="N1239" s="90"/>
      <c r="O1239" s="90"/>
    </row>
    <row r="1240" spans="2:15" x14ac:dyDescent="0.25">
      <c r="B1240" s="90"/>
      <c r="C1240" s="90"/>
      <c r="N1240" s="90"/>
      <c r="O1240" s="90"/>
    </row>
    <row r="1241" spans="2:15" x14ac:dyDescent="0.25">
      <c r="B1241" s="90"/>
      <c r="C1241" s="90"/>
      <c r="N1241" s="90"/>
      <c r="O1241" s="90"/>
    </row>
    <row r="1242" spans="2:15" x14ac:dyDescent="0.25">
      <c r="B1242" s="90"/>
      <c r="C1242" s="90"/>
      <c r="N1242" s="90"/>
      <c r="O1242" s="90"/>
    </row>
    <row r="1243" spans="2:15" x14ac:dyDescent="0.25">
      <c r="B1243" s="90"/>
      <c r="C1243" s="90"/>
      <c r="N1243" s="90"/>
      <c r="O1243" s="90"/>
    </row>
    <row r="1244" spans="2:15" x14ac:dyDescent="0.25">
      <c r="B1244" s="90"/>
      <c r="C1244" s="90"/>
      <c r="N1244" s="90"/>
      <c r="O1244" s="90"/>
    </row>
    <row r="1245" spans="2:15" x14ac:dyDescent="0.25">
      <c r="B1245" s="90"/>
      <c r="C1245" s="90"/>
      <c r="N1245" s="90"/>
      <c r="O1245" s="90"/>
    </row>
    <row r="1246" spans="2:15" x14ac:dyDescent="0.25">
      <c r="B1246" s="90"/>
      <c r="C1246" s="90"/>
      <c r="N1246" s="90"/>
      <c r="O1246" s="90"/>
    </row>
    <row r="1247" spans="2:15" x14ac:dyDescent="0.25">
      <c r="B1247" s="90"/>
      <c r="C1247" s="90"/>
      <c r="N1247" s="90"/>
      <c r="O1247" s="90"/>
    </row>
    <row r="1248" spans="2:15" x14ac:dyDescent="0.25">
      <c r="B1248" s="90"/>
      <c r="C1248" s="90"/>
      <c r="N1248" s="90"/>
      <c r="O1248" s="90"/>
    </row>
    <row r="1249" spans="2:15" x14ac:dyDescent="0.25">
      <c r="B1249" s="90"/>
      <c r="C1249" s="90"/>
      <c r="N1249" s="90"/>
      <c r="O1249" s="90"/>
    </row>
    <row r="1250" spans="2:15" x14ac:dyDescent="0.25">
      <c r="B1250" s="90"/>
      <c r="C1250" s="90"/>
      <c r="N1250" s="90"/>
      <c r="O1250" s="90"/>
    </row>
    <row r="1251" spans="2:15" x14ac:dyDescent="0.25">
      <c r="B1251" s="90"/>
      <c r="C1251" s="90"/>
      <c r="N1251" s="90"/>
      <c r="O1251" s="90"/>
    </row>
    <row r="1252" spans="2:15" x14ac:dyDescent="0.25">
      <c r="B1252" s="90"/>
      <c r="C1252" s="90"/>
      <c r="N1252" s="90"/>
      <c r="O1252" s="90"/>
    </row>
    <row r="1253" spans="2:15" x14ac:dyDescent="0.25">
      <c r="B1253" s="90"/>
      <c r="C1253" s="90"/>
      <c r="N1253" s="90"/>
      <c r="O1253" s="90"/>
    </row>
    <row r="1254" spans="2:15" x14ac:dyDescent="0.25">
      <c r="B1254" s="90"/>
      <c r="C1254" s="90"/>
      <c r="N1254" s="90"/>
      <c r="O1254" s="90"/>
    </row>
    <row r="1255" spans="2:15" x14ac:dyDescent="0.25">
      <c r="B1255" s="90"/>
      <c r="C1255" s="90"/>
      <c r="N1255" s="90"/>
      <c r="O1255" s="90"/>
    </row>
    <row r="1256" spans="2:15" x14ac:dyDescent="0.25">
      <c r="B1256" s="90"/>
      <c r="C1256" s="90"/>
      <c r="N1256" s="90"/>
      <c r="O1256" s="90"/>
    </row>
    <row r="1257" spans="2:15" x14ac:dyDescent="0.25">
      <c r="B1257" s="90"/>
      <c r="C1257" s="90"/>
      <c r="N1257" s="90"/>
      <c r="O1257" s="90"/>
    </row>
    <row r="1258" spans="2:15" x14ac:dyDescent="0.25">
      <c r="B1258" s="90"/>
      <c r="C1258" s="90"/>
      <c r="N1258" s="90"/>
      <c r="O1258" s="90"/>
    </row>
    <row r="1259" spans="2:15" x14ac:dyDescent="0.25">
      <c r="B1259" s="90"/>
      <c r="C1259" s="90"/>
      <c r="N1259" s="90"/>
      <c r="O1259" s="90"/>
    </row>
    <row r="1260" spans="2:15" x14ac:dyDescent="0.25">
      <c r="B1260" s="90"/>
      <c r="C1260" s="90"/>
      <c r="N1260" s="90"/>
      <c r="O1260" s="90"/>
    </row>
    <row r="1261" spans="2:15" x14ac:dyDescent="0.25">
      <c r="B1261" s="90"/>
      <c r="C1261" s="90"/>
      <c r="N1261" s="90"/>
      <c r="O1261" s="90"/>
    </row>
    <row r="1262" spans="2:15" x14ac:dyDescent="0.25">
      <c r="B1262" s="90"/>
      <c r="C1262" s="90"/>
      <c r="N1262" s="90"/>
      <c r="O1262" s="90"/>
    </row>
    <row r="1263" spans="2:15" x14ac:dyDescent="0.25">
      <c r="B1263" s="90"/>
      <c r="C1263" s="90"/>
      <c r="N1263" s="90"/>
      <c r="O1263" s="90"/>
    </row>
    <row r="1264" spans="2:15" x14ac:dyDescent="0.25">
      <c r="B1264" s="90"/>
      <c r="C1264" s="90"/>
      <c r="N1264" s="90"/>
      <c r="O1264" s="90"/>
    </row>
    <row r="1265" spans="2:15" x14ac:dyDescent="0.25">
      <c r="B1265" s="90"/>
      <c r="C1265" s="90"/>
      <c r="N1265" s="90"/>
      <c r="O1265" s="90"/>
    </row>
    <row r="1266" spans="2:15" x14ac:dyDescent="0.25">
      <c r="B1266" s="90"/>
      <c r="C1266" s="90"/>
      <c r="N1266" s="90"/>
      <c r="O1266" s="90"/>
    </row>
    <row r="1267" spans="2:15" x14ac:dyDescent="0.25">
      <c r="B1267" s="90"/>
      <c r="C1267" s="90"/>
      <c r="N1267" s="90"/>
      <c r="O1267" s="90"/>
    </row>
    <row r="1268" spans="2:15" x14ac:dyDescent="0.25">
      <c r="B1268" s="90"/>
      <c r="C1268" s="90"/>
      <c r="N1268" s="90"/>
      <c r="O1268" s="90"/>
    </row>
    <row r="1269" spans="2:15" x14ac:dyDescent="0.25">
      <c r="B1269" s="90"/>
      <c r="C1269" s="90"/>
      <c r="N1269" s="90"/>
      <c r="O1269" s="90"/>
    </row>
    <row r="1270" spans="2:15" x14ac:dyDescent="0.25">
      <c r="B1270" s="90"/>
      <c r="C1270" s="90"/>
      <c r="N1270" s="90"/>
      <c r="O1270" s="90"/>
    </row>
    <row r="1271" spans="2:15" x14ac:dyDescent="0.25">
      <c r="B1271" s="90"/>
      <c r="C1271" s="90"/>
      <c r="N1271" s="90"/>
      <c r="O1271" s="90"/>
    </row>
    <row r="1272" spans="2:15" x14ac:dyDescent="0.25">
      <c r="B1272" s="90"/>
      <c r="C1272" s="90"/>
      <c r="N1272" s="90"/>
      <c r="O1272" s="90"/>
    </row>
    <row r="1273" spans="2:15" x14ac:dyDescent="0.25">
      <c r="B1273" s="90"/>
      <c r="C1273" s="90"/>
      <c r="N1273" s="90"/>
      <c r="O1273" s="90"/>
    </row>
    <row r="1274" spans="2:15" x14ac:dyDescent="0.25">
      <c r="B1274" s="90"/>
      <c r="C1274" s="90"/>
      <c r="N1274" s="90"/>
      <c r="O1274" s="90"/>
    </row>
    <row r="1275" spans="2:15" x14ac:dyDescent="0.25">
      <c r="B1275" s="90"/>
      <c r="C1275" s="90"/>
      <c r="N1275" s="90"/>
      <c r="O1275" s="90"/>
    </row>
    <row r="1276" spans="2:15" x14ac:dyDescent="0.25">
      <c r="B1276" s="90"/>
      <c r="C1276" s="90"/>
      <c r="N1276" s="90"/>
      <c r="O1276" s="90"/>
    </row>
    <row r="1277" spans="2:15" x14ac:dyDescent="0.25">
      <c r="B1277" s="90"/>
      <c r="C1277" s="90"/>
      <c r="N1277" s="90"/>
      <c r="O1277" s="90"/>
    </row>
    <row r="1278" spans="2:15" x14ac:dyDescent="0.25">
      <c r="B1278" s="90"/>
      <c r="C1278" s="90"/>
      <c r="N1278" s="90"/>
      <c r="O1278" s="90"/>
    </row>
    <row r="1279" spans="2:15" x14ac:dyDescent="0.25">
      <c r="B1279" s="90"/>
      <c r="C1279" s="90"/>
      <c r="N1279" s="90"/>
      <c r="O1279" s="90"/>
    </row>
    <row r="1280" spans="2:15" x14ac:dyDescent="0.25">
      <c r="B1280" s="90"/>
      <c r="C1280" s="90"/>
      <c r="N1280" s="90"/>
      <c r="O1280" s="90"/>
    </row>
    <row r="1281" spans="2:15" x14ac:dyDescent="0.25">
      <c r="B1281" s="90"/>
      <c r="C1281" s="90"/>
      <c r="N1281" s="90"/>
      <c r="O1281" s="90"/>
    </row>
    <row r="1282" spans="2:15" x14ac:dyDescent="0.25">
      <c r="B1282" s="90"/>
      <c r="C1282" s="90"/>
      <c r="N1282" s="90"/>
      <c r="O1282" s="90"/>
    </row>
    <row r="1283" spans="2:15" x14ac:dyDescent="0.25">
      <c r="B1283" s="90"/>
      <c r="C1283" s="90"/>
      <c r="N1283" s="90"/>
      <c r="O1283" s="90"/>
    </row>
    <row r="1284" spans="2:15" x14ac:dyDescent="0.25">
      <c r="B1284" s="90"/>
      <c r="C1284" s="90"/>
      <c r="N1284" s="90"/>
      <c r="O1284" s="90"/>
    </row>
    <row r="1285" spans="2:15" x14ac:dyDescent="0.25">
      <c r="B1285" s="90"/>
      <c r="C1285" s="90"/>
      <c r="N1285" s="90"/>
      <c r="O1285" s="90"/>
    </row>
    <row r="1286" spans="2:15" x14ac:dyDescent="0.25">
      <c r="B1286" s="90"/>
      <c r="C1286" s="90"/>
      <c r="N1286" s="90"/>
      <c r="O1286" s="90"/>
    </row>
    <row r="1287" spans="2:15" x14ac:dyDescent="0.25">
      <c r="B1287" s="90"/>
      <c r="C1287" s="90"/>
      <c r="N1287" s="90"/>
      <c r="O1287" s="90"/>
    </row>
    <row r="1288" spans="2:15" x14ac:dyDescent="0.25">
      <c r="B1288" s="90"/>
      <c r="C1288" s="90"/>
      <c r="N1288" s="90"/>
      <c r="O1288" s="90"/>
    </row>
    <row r="1289" spans="2:15" x14ac:dyDescent="0.25">
      <c r="B1289" s="90"/>
      <c r="C1289" s="90"/>
      <c r="N1289" s="90"/>
      <c r="O1289" s="90"/>
    </row>
    <row r="1290" spans="2:15" x14ac:dyDescent="0.25">
      <c r="B1290" s="90"/>
      <c r="C1290" s="90"/>
      <c r="N1290" s="90"/>
      <c r="O1290" s="90"/>
    </row>
    <row r="1291" spans="2:15" x14ac:dyDescent="0.25">
      <c r="B1291" s="90"/>
      <c r="C1291" s="90"/>
      <c r="N1291" s="90"/>
      <c r="O1291" s="90"/>
    </row>
    <row r="1292" spans="2:15" x14ac:dyDescent="0.25">
      <c r="B1292" s="90"/>
      <c r="C1292" s="90"/>
      <c r="N1292" s="90"/>
      <c r="O1292" s="90"/>
    </row>
    <row r="1293" spans="2:15" x14ac:dyDescent="0.25">
      <c r="B1293" s="90"/>
      <c r="C1293" s="90"/>
      <c r="N1293" s="90"/>
      <c r="O1293" s="90"/>
    </row>
    <row r="1294" spans="2:15" x14ac:dyDescent="0.25">
      <c r="B1294" s="90"/>
      <c r="C1294" s="90"/>
      <c r="N1294" s="90"/>
      <c r="O1294" s="90"/>
    </row>
    <row r="1295" spans="2:15" x14ac:dyDescent="0.25">
      <c r="B1295" s="90"/>
      <c r="C1295" s="90"/>
      <c r="N1295" s="90"/>
      <c r="O1295" s="90"/>
    </row>
    <row r="1296" spans="2:15" x14ac:dyDescent="0.25">
      <c r="B1296" s="90"/>
      <c r="C1296" s="90"/>
      <c r="N1296" s="90"/>
      <c r="O1296" s="90"/>
    </row>
    <row r="1297" spans="2:15" x14ac:dyDescent="0.25">
      <c r="B1297" s="90"/>
      <c r="C1297" s="90"/>
      <c r="N1297" s="90"/>
      <c r="O1297" s="90"/>
    </row>
    <row r="1298" spans="2:15" x14ac:dyDescent="0.25">
      <c r="B1298" s="90"/>
      <c r="C1298" s="90"/>
      <c r="N1298" s="90"/>
      <c r="O1298" s="90"/>
    </row>
    <row r="1299" spans="2:15" x14ac:dyDescent="0.25">
      <c r="B1299" s="90"/>
      <c r="C1299" s="90"/>
      <c r="N1299" s="90"/>
      <c r="O1299" s="90"/>
    </row>
    <row r="1300" spans="2:15" x14ac:dyDescent="0.25">
      <c r="B1300" s="90"/>
      <c r="C1300" s="90"/>
      <c r="N1300" s="90"/>
      <c r="O1300" s="90"/>
    </row>
    <row r="1301" spans="2:15" x14ac:dyDescent="0.25">
      <c r="B1301" s="90"/>
      <c r="C1301" s="90"/>
      <c r="N1301" s="90"/>
      <c r="O1301" s="90"/>
    </row>
    <row r="1302" spans="2:15" x14ac:dyDescent="0.25">
      <c r="B1302" s="90"/>
      <c r="C1302" s="90"/>
      <c r="N1302" s="90"/>
      <c r="O1302" s="90"/>
    </row>
    <row r="1303" spans="2:15" x14ac:dyDescent="0.25">
      <c r="B1303" s="90"/>
      <c r="C1303" s="90"/>
      <c r="N1303" s="90"/>
      <c r="O1303" s="90"/>
    </row>
    <row r="1304" spans="2:15" x14ac:dyDescent="0.25">
      <c r="B1304" s="90"/>
      <c r="C1304" s="90"/>
      <c r="N1304" s="90"/>
      <c r="O1304" s="90"/>
    </row>
    <row r="1305" spans="2:15" x14ac:dyDescent="0.25">
      <c r="B1305" s="90"/>
      <c r="C1305" s="90"/>
      <c r="N1305" s="90"/>
      <c r="O1305" s="90"/>
    </row>
    <row r="1306" spans="2:15" x14ac:dyDescent="0.25">
      <c r="B1306" s="90"/>
      <c r="C1306" s="90"/>
      <c r="N1306" s="90"/>
      <c r="O1306" s="90"/>
    </row>
    <row r="1307" spans="2:15" x14ac:dyDescent="0.25">
      <c r="B1307" s="90"/>
      <c r="C1307" s="90"/>
      <c r="N1307" s="90"/>
      <c r="O1307" s="90"/>
    </row>
    <row r="1308" spans="2:15" x14ac:dyDescent="0.25">
      <c r="B1308" s="90"/>
      <c r="C1308" s="90"/>
      <c r="N1308" s="90"/>
      <c r="O1308" s="90"/>
    </row>
    <row r="1309" spans="2:15" x14ac:dyDescent="0.25">
      <c r="B1309" s="90"/>
      <c r="C1309" s="90"/>
      <c r="N1309" s="90"/>
      <c r="O1309" s="90"/>
    </row>
    <row r="1310" spans="2:15" x14ac:dyDescent="0.25">
      <c r="B1310" s="90"/>
      <c r="C1310" s="90"/>
      <c r="N1310" s="90"/>
      <c r="O1310" s="90"/>
    </row>
    <row r="1311" spans="2:15" x14ac:dyDescent="0.25">
      <c r="B1311" s="90"/>
      <c r="C1311" s="90"/>
      <c r="N1311" s="90"/>
      <c r="O1311" s="90"/>
    </row>
    <row r="1312" spans="2:15" x14ac:dyDescent="0.25">
      <c r="B1312" s="90"/>
      <c r="C1312" s="90"/>
      <c r="N1312" s="90"/>
      <c r="O1312" s="90"/>
    </row>
    <row r="1313" spans="2:15" x14ac:dyDescent="0.25">
      <c r="B1313" s="90"/>
      <c r="C1313" s="90"/>
      <c r="N1313" s="90"/>
      <c r="O1313" s="90"/>
    </row>
    <row r="1314" spans="2:15" x14ac:dyDescent="0.25">
      <c r="B1314" s="90"/>
      <c r="C1314" s="90"/>
      <c r="N1314" s="90"/>
      <c r="O1314" s="90"/>
    </row>
    <row r="1315" spans="2:15" x14ac:dyDescent="0.25">
      <c r="B1315" s="90"/>
      <c r="C1315" s="90"/>
      <c r="N1315" s="90"/>
      <c r="O1315" s="90"/>
    </row>
    <row r="1316" spans="2:15" x14ac:dyDescent="0.25">
      <c r="B1316" s="90"/>
      <c r="C1316" s="90"/>
      <c r="N1316" s="90"/>
      <c r="O1316" s="90"/>
    </row>
    <row r="1317" spans="2:15" x14ac:dyDescent="0.25">
      <c r="B1317" s="90"/>
      <c r="C1317" s="90"/>
      <c r="N1317" s="90"/>
      <c r="O1317" s="90"/>
    </row>
    <row r="1318" spans="2:15" x14ac:dyDescent="0.25">
      <c r="B1318" s="90"/>
      <c r="C1318" s="90"/>
      <c r="N1318" s="90"/>
      <c r="O1318" s="90"/>
    </row>
    <row r="1319" spans="2:15" x14ac:dyDescent="0.25">
      <c r="B1319" s="90"/>
      <c r="C1319" s="90"/>
      <c r="N1319" s="90"/>
      <c r="O1319" s="90"/>
    </row>
    <row r="1320" spans="2:15" x14ac:dyDescent="0.25">
      <c r="B1320" s="90"/>
      <c r="C1320" s="90"/>
      <c r="N1320" s="90"/>
      <c r="O1320" s="90"/>
    </row>
    <row r="1321" spans="2:15" x14ac:dyDescent="0.25">
      <c r="B1321" s="90"/>
      <c r="C1321" s="90"/>
      <c r="N1321" s="90"/>
      <c r="O1321" s="90"/>
    </row>
    <row r="1322" spans="2:15" x14ac:dyDescent="0.25">
      <c r="B1322" s="90"/>
      <c r="C1322" s="90"/>
      <c r="N1322" s="90"/>
      <c r="O1322" s="90"/>
    </row>
    <row r="1323" spans="2:15" x14ac:dyDescent="0.25">
      <c r="B1323" s="90"/>
      <c r="C1323" s="90"/>
      <c r="N1323" s="90"/>
      <c r="O1323" s="90"/>
    </row>
    <row r="1324" spans="2:15" x14ac:dyDescent="0.25">
      <c r="B1324" s="90"/>
      <c r="C1324" s="90"/>
      <c r="N1324" s="90"/>
      <c r="O1324" s="90"/>
    </row>
    <row r="1325" spans="2:15" x14ac:dyDescent="0.25">
      <c r="B1325" s="90"/>
      <c r="C1325" s="90"/>
      <c r="N1325" s="90"/>
      <c r="O1325" s="90"/>
    </row>
    <row r="1326" spans="2:15" x14ac:dyDescent="0.25">
      <c r="B1326" s="90"/>
      <c r="C1326" s="90"/>
      <c r="N1326" s="90"/>
      <c r="O1326" s="90"/>
    </row>
    <row r="1327" spans="2:15" x14ac:dyDescent="0.25">
      <c r="B1327" s="90"/>
      <c r="C1327" s="90"/>
      <c r="N1327" s="90"/>
      <c r="O1327" s="90"/>
    </row>
    <row r="1328" spans="2:15" x14ac:dyDescent="0.25">
      <c r="B1328" s="90"/>
      <c r="C1328" s="90"/>
      <c r="N1328" s="90"/>
      <c r="O1328" s="90"/>
    </row>
    <row r="1329" spans="2:15" x14ac:dyDescent="0.25">
      <c r="B1329" s="90"/>
      <c r="C1329" s="90"/>
      <c r="N1329" s="90"/>
      <c r="O1329" s="90"/>
    </row>
    <row r="1330" spans="2:15" x14ac:dyDescent="0.25">
      <c r="B1330" s="90"/>
      <c r="C1330" s="90"/>
      <c r="N1330" s="90"/>
      <c r="O1330" s="90"/>
    </row>
    <row r="1331" spans="2:15" x14ac:dyDescent="0.25">
      <c r="B1331" s="90"/>
      <c r="C1331" s="90"/>
      <c r="N1331" s="90"/>
      <c r="O1331" s="90"/>
    </row>
    <row r="1332" spans="2:15" x14ac:dyDescent="0.25">
      <c r="B1332" s="90"/>
      <c r="C1332" s="90"/>
      <c r="N1332" s="90"/>
      <c r="O1332" s="90"/>
    </row>
    <row r="1333" spans="2:15" x14ac:dyDescent="0.25">
      <c r="B1333" s="90"/>
      <c r="C1333" s="90"/>
      <c r="N1333" s="90"/>
      <c r="O1333" s="90"/>
    </row>
    <row r="1334" spans="2:15" x14ac:dyDescent="0.25">
      <c r="B1334" s="90"/>
      <c r="C1334" s="90"/>
      <c r="N1334" s="90"/>
      <c r="O1334" s="90"/>
    </row>
    <row r="1335" spans="2:15" x14ac:dyDescent="0.25">
      <c r="B1335" s="90"/>
      <c r="C1335" s="90"/>
      <c r="N1335" s="90"/>
      <c r="O1335" s="90"/>
    </row>
    <row r="1336" spans="2:15" x14ac:dyDescent="0.25">
      <c r="B1336" s="90"/>
      <c r="C1336" s="90"/>
      <c r="N1336" s="90"/>
      <c r="O1336" s="90"/>
    </row>
    <row r="1337" spans="2:15" x14ac:dyDescent="0.25">
      <c r="B1337" s="90"/>
      <c r="C1337" s="90"/>
      <c r="N1337" s="90"/>
      <c r="O1337" s="90"/>
    </row>
    <row r="1338" spans="2:15" x14ac:dyDescent="0.25">
      <c r="B1338" s="90"/>
      <c r="C1338" s="90"/>
      <c r="N1338" s="90"/>
      <c r="O1338" s="90"/>
    </row>
    <row r="1339" spans="2:15" x14ac:dyDescent="0.25">
      <c r="B1339" s="90"/>
      <c r="C1339" s="90"/>
      <c r="N1339" s="90"/>
      <c r="O1339" s="90"/>
    </row>
    <row r="1340" spans="2:15" x14ac:dyDescent="0.25">
      <c r="B1340" s="90"/>
      <c r="C1340" s="90"/>
      <c r="N1340" s="90"/>
      <c r="O1340" s="90"/>
    </row>
    <row r="1341" spans="2:15" x14ac:dyDescent="0.25">
      <c r="B1341" s="90"/>
      <c r="C1341" s="90"/>
      <c r="N1341" s="90"/>
      <c r="O1341" s="90"/>
    </row>
    <row r="1342" spans="2:15" x14ac:dyDescent="0.25">
      <c r="B1342" s="90"/>
      <c r="C1342" s="90"/>
      <c r="N1342" s="90"/>
      <c r="O1342" s="90"/>
    </row>
    <row r="1343" spans="2:15" x14ac:dyDescent="0.25">
      <c r="B1343" s="90"/>
      <c r="C1343" s="90"/>
      <c r="N1343" s="90"/>
      <c r="O1343" s="90"/>
    </row>
    <row r="1344" spans="2:15" x14ac:dyDescent="0.25">
      <c r="B1344" s="90"/>
      <c r="C1344" s="90"/>
      <c r="N1344" s="90"/>
      <c r="O1344" s="90"/>
    </row>
    <row r="1345" spans="2:15" x14ac:dyDescent="0.25">
      <c r="B1345" s="90"/>
      <c r="C1345" s="90"/>
      <c r="N1345" s="90"/>
      <c r="O1345" s="90"/>
    </row>
    <row r="1346" spans="2:15" x14ac:dyDescent="0.25">
      <c r="B1346" s="90"/>
      <c r="C1346" s="90"/>
      <c r="N1346" s="90"/>
      <c r="O1346" s="90"/>
    </row>
    <row r="1347" spans="2:15" x14ac:dyDescent="0.25">
      <c r="B1347" s="90"/>
      <c r="C1347" s="90"/>
      <c r="N1347" s="90"/>
      <c r="O1347" s="90"/>
    </row>
    <row r="1348" spans="2:15" x14ac:dyDescent="0.25">
      <c r="B1348" s="90"/>
      <c r="C1348" s="90"/>
      <c r="N1348" s="90"/>
      <c r="O1348" s="90"/>
    </row>
    <row r="1349" spans="2:15" x14ac:dyDescent="0.25">
      <c r="B1349" s="90"/>
      <c r="C1349" s="90"/>
      <c r="N1349" s="90"/>
      <c r="O1349" s="90"/>
    </row>
    <row r="1350" spans="2:15" x14ac:dyDescent="0.25">
      <c r="B1350" s="90"/>
      <c r="C1350" s="90"/>
      <c r="N1350" s="90"/>
      <c r="O1350" s="90"/>
    </row>
    <row r="1351" spans="2:15" x14ac:dyDescent="0.25">
      <c r="B1351" s="90"/>
      <c r="C1351" s="90"/>
      <c r="N1351" s="90"/>
      <c r="O1351" s="90"/>
    </row>
    <row r="1352" spans="2:15" x14ac:dyDescent="0.25">
      <c r="B1352" s="90"/>
      <c r="C1352" s="90"/>
      <c r="N1352" s="90"/>
      <c r="O1352" s="90"/>
    </row>
    <row r="1353" spans="2:15" x14ac:dyDescent="0.25">
      <c r="B1353" s="90"/>
      <c r="C1353" s="90"/>
      <c r="N1353" s="90"/>
      <c r="O1353" s="90"/>
    </row>
    <row r="1354" spans="2:15" x14ac:dyDescent="0.25">
      <c r="B1354" s="90"/>
      <c r="C1354" s="90"/>
      <c r="N1354" s="90"/>
      <c r="O1354" s="90"/>
    </row>
    <row r="1355" spans="2:15" x14ac:dyDescent="0.25">
      <c r="B1355" s="90"/>
      <c r="C1355" s="90"/>
      <c r="N1355" s="90"/>
      <c r="O1355" s="90"/>
    </row>
    <row r="1356" spans="2:15" x14ac:dyDescent="0.25">
      <c r="B1356" s="90"/>
      <c r="C1356" s="90"/>
      <c r="N1356" s="90"/>
      <c r="O1356" s="90"/>
    </row>
    <row r="1357" spans="2:15" x14ac:dyDescent="0.25">
      <c r="B1357" s="90"/>
      <c r="C1357" s="90"/>
      <c r="N1357" s="90"/>
      <c r="O1357" s="90"/>
    </row>
    <row r="1358" spans="2:15" x14ac:dyDescent="0.25">
      <c r="B1358" s="90"/>
      <c r="C1358" s="90"/>
      <c r="N1358" s="90"/>
      <c r="O1358" s="90"/>
    </row>
    <row r="1359" spans="2:15" x14ac:dyDescent="0.25">
      <c r="B1359" s="90"/>
      <c r="C1359" s="90"/>
      <c r="N1359" s="90"/>
      <c r="O1359" s="90"/>
    </row>
    <row r="1360" spans="2:15" x14ac:dyDescent="0.25">
      <c r="B1360" s="90"/>
      <c r="C1360" s="90"/>
      <c r="N1360" s="90"/>
      <c r="O1360" s="90"/>
    </row>
    <row r="1361" spans="2:15" x14ac:dyDescent="0.25">
      <c r="B1361" s="90"/>
      <c r="C1361" s="90"/>
      <c r="N1361" s="90"/>
      <c r="O1361" s="90"/>
    </row>
    <row r="1362" spans="2:15" x14ac:dyDescent="0.25">
      <c r="B1362" s="90"/>
      <c r="C1362" s="90"/>
      <c r="N1362" s="90"/>
      <c r="O1362" s="90"/>
    </row>
    <row r="1363" spans="2:15" x14ac:dyDescent="0.25">
      <c r="B1363" s="90"/>
      <c r="C1363" s="90"/>
      <c r="N1363" s="90"/>
      <c r="O1363" s="90"/>
    </row>
    <row r="1364" spans="2:15" x14ac:dyDescent="0.25">
      <c r="B1364" s="90"/>
      <c r="C1364" s="90"/>
      <c r="N1364" s="90"/>
      <c r="O1364" s="90"/>
    </row>
    <row r="1365" spans="2:15" x14ac:dyDescent="0.25">
      <c r="B1365" s="90"/>
      <c r="C1365" s="90"/>
      <c r="N1365" s="90"/>
      <c r="O1365" s="90"/>
    </row>
    <row r="1366" spans="2:15" x14ac:dyDescent="0.25">
      <c r="B1366" s="90"/>
      <c r="C1366" s="90"/>
      <c r="N1366" s="90"/>
      <c r="O1366" s="90"/>
    </row>
    <row r="1367" spans="2:15" x14ac:dyDescent="0.25">
      <c r="B1367" s="90"/>
      <c r="C1367" s="90"/>
      <c r="N1367" s="90"/>
      <c r="O1367" s="90"/>
    </row>
    <row r="1368" spans="2:15" x14ac:dyDescent="0.25">
      <c r="B1368" s="90"/>
      <c r="C1368" s="90"/>
      <c r="N1368" s="90"/>
      <c r="O1368" s="90"/>
    </row>
    <row r="1369" spans="2:15" x14ac:dyDescent="0.25">
      <c r="B1369" s="90"/>
      <c r="C1369" s="90"/>
      <c r="N1369" s="90"/>
      <c r="O1369" s="90"/>
    </row>
    <row r="1370" spans="2:15" x14ac:dyDescent="0.25">
      <c r="B1370" s="90"/>
      <c r="C1370" s="90"/>
      <c r="N1370" s="90"/>
      <c r="O1370" s="90"/>
    </row>
    <row r="1371" spans="2:15" x14ac:dyDescent="0.25">
      <c r="B1371" s="90"/>
      <c r="C1371" s="90"/>
      <c r="N1371" s="90"/>
      <c r="O1371" s="90"/>
    </row>
    <row r="1372" spans="2:15" x14ac:dyDescent="0.25">
      <c r="B1372" s="90"/>
      <c r="C1372" s="90"/>
      <c r="N1372" s="90"/>
      <c r="O1372" s="90"/>
    </row>
    <row r="1373" spans="2:15" x14ac:dyDescent="0.25">
      <c r="B1373" s="90"/>
      <c r="C1373" s="90"/>
      <c r="N1373" s="90"/>
      <c r="O1373" s="90"/>
    </row>
    <row r="1374" spans="2:15" x14ac:dyDescent="0.25">
      <c r="B1374" s="90"/>
      <c r="C1374" s="90"/>
      <c r="N1374" s="90"/>
      <c r="O1374" s="90"/>
    </row>
    <row r="1375" spans="2:15" x14ac:dyDescent="0.25">
      <c r="B1375" s="90"/>
      <c r="C1375" s="90"/>
      <c r="N1375" s="90"/>
      <c r="O1375" s="90"/>
    </row>
    <row r="1376" spans="2:15" x14ac:dyDescent="0.25">
      <c r="B1376" s="90"/>
      <c r="C1376" s="90"/>
      <c r="N1376" s="90"/>
      <c r="O1376" s="90"/>
    </row>
    <row r="1377" spans="2:15" x14ac:dyDescent="0.25">
      <c r="B1377" s="90"/>
      <c r="C1377" s="90"/>
      <c r="N1377" s="90"/>
      <c r="O1377" s="90"/>
    </row>
    <row r="1378" spans="2:15" x14ac:dyDescent="0.25">
      <c r="B1378" s="90"/>
      <c r="C1378" s="90"/>
      <c r="N1378" s="90"/>
      <c r="O1378" s="90"/>
    </row>
    <row r="1379" spans="2:15" x14ac:dyDescent="0.25">
      <c r="B1379" s="90"/>
      <c r="C1379" s="90"/>
      <c r="N1379" s="90"/>
      <c r="O1379" s="90"/>
    </row>
    <row r="1380" spans="2:15" x14ac:dyDescent="0.25">
      <c r="B1380" s="90"/>
      <c r="C1380" s="90"/>
      <c r="N1380" s="90"/>
      <c r="O1380" s="90"/>
    </row>
    <row r="1381" spans="2:15" x14ac:dyDescent="0.25">
      <c r="B1381" s="90"/>
      <c r="C1381" s="90"/>
      <c r="N1381" s="90"/>
      <c r="O1381" s="90"/>
    </row>
    <row r="1382" spans="2:15" x14ac:dyDescent="0.25">
      <c r="B1382" s="90"/>
      <c r="C1382" s="90"/>
      <c r="N1382" s="90"/>
      <c r="O1382" s="90"/>
    </row>
    <row r="1383" spans="2:15" x14ac:dyDescent="0.25">
      <c r="B1383" s="90"/>
      <c r="C1383" s="90"/>
      <c r="N1383" s="90"/>
      <c r="O1383" s="90"/>
    </row>
    <row r="1384" spans="2:15" x14ac:dyDescent="0.25">
      <c r="B1384" s="90"/>
      <c r="C1384" s="90"/>
      <c r="N1384" s="90"/>
      <c r="O1384" s="90"/>
    </row>
    <row r="1385" spans="2:15" x14ac:dyDescent="0.25">
      <c r="B1385" s="90"/>
      <c r="C1385" s="90"/>
      <c r="N1385" s="90"/>
      <c r="O1385" s="90"/>
    </row>
    <row r="1386" spans="2:15" x14ac:dyDescent="0.25">
      <c r="B1386" s="90"/>
      <c r="C1386" s="90"/>
      <c r="N1386" s="90"/>
      <c r="O1386" s="90"/>
    </row>
    <row r="1387" spans="2:15" x14ac:dyDescent="0.25">
      <c r="B1387" s="90"/>
      <c r="C1387" s="90"/>
      <c r="N1387" s="90"/>
      <c r="O1387" s="90"/>
    </row>
    <row r="1388" spans="2:15" x14ac:dyDescent="0.25">
      <c r="B1388" s="90"/>
      <c r="C1388" s="90"/>
      <c r="N1388" s="90"/>
      <c r="O1388" s="90"/>
    </row>
    <row r="1389" spans="2:15" x14ac:dyDescent="0.25">
      <c r="B1389" s="90"/>
      <c r="C1389" s="90"/>
      <c r="N1389" s="90"/>
      <c r="O1389" s="90"/>
    </row>
    <row r="1390" spans="2:15" x14ac:dyDescent="0.25">
      <c r="B1390" s="90"/>
      <c r="C1390" s="90"/>
      <c r="N1390" s="90"/>
      <c r="O1390" s="90"/>
    </row>
    <row r="1391" spans="2:15" x14ac:dyDescent="0.25">
      <c r="B1391" s="90"/>
      <c r="C1391" s="90"/>
      <c r="N1391" s="90"/>
      <c r="O1391" s="90"/>
    </row>
    <row r="1392" spans="2:15" x14ac:dyDescent="0.25">
      <c r="B1392" s="90"/>
      <c r="C1392" s="90"/>
      <c r="N1392" s="90"/>
      <c r="O1392" s="90"/>
    </row>
    <row r="1393" spans="2:15" x14ac:dyDescent="0.25">
      <c r="B1393" s="90"/>
      <c r="C1393" s="90"/>
      <c r="N1393" s="90"/>
      <c r="O1393" s="90"/>
    </row>
    <row r="1394" spans="2:15" x14ac:dyDescent="0.25">
      <c r="B1394" s="90"/>
      <c r="C1394" s="90"/>
      <c r="N1394" s="90"/>
      <c r="O1394" s="90"/>
    </row>
    <row r="1395" spans="2:15" x14ac:dyDescent="0.25">
      <c r="B1395" s="90"/>
      <c r="C1395" s="90"/>
      <c r="N1395" s="90"/>
      <c r="O1395" s="90"/>
    </row>
    <row r="1396" spans="2:15" x14ac:dyDescent="0.25">
      <c r="B1396" s="90"/>
      <c r="C1396" s="90"/>
      <c r="N1396" s="90"/>
      <c r="O1396" s="90"/>
    </row>
    <row r="1397" spans="2:15" x14ac:dyDescent="0.25">
      <c r="B1397" s="90"/>
      <c r="C1397" s="90"/>
      <c r="N1397" s="90"/>
      <c r="O1397" s="90"/>
    </row>
    <row r="1398" spans="2:15" x14ac:dyDescent="0.25">
      <c r="B1398" s="90"/>
      <c r="C1398" s="90"/>
      <c r="N1398" s="90"/>
      <c r="O1398" s="90"/>
    </row>
    <row r="1399" spans="2:15" x14ac:dyDescent="0.25">
      <c r="B1399" s="90"/>
      <c r="C1399" s="90"/>
      <c r="N1399" s="90"/>
      <c r="O1399" s="90"/>
    </row>
    <row r="1400" spans="2:15" x14ac:dyDescent="0.25">
      <c r="B1400" s="90"/>
      <c r="C1400" s="90"/>
      <c r="N1400" s="90"/>
      <c r="O1400" s="90"/>
    </row>
    <row r="1401" spans="2:15" x14ac:dyDescent="0.25">
      <c r="B1401" s="90"/>
      <c r="C1401" s="90"/>
      <c r="N1401" s="90"/>
      <c r="O1401" s="90"/>
    </row>
    <row r="1402" spans="2:15" x14ac:dyDescent="0.25">
      <c r="B1402" s="90"/>
      <c r="C1402" s="90"/>
      <c r="N1402" s="90"/>
      <c r="O1402" s="90"/>
    </row>
    <row r="1403" spans="2:15" x14ac:dyDescent="0.25">
      <c r="B1403" s="90"/>
      <c r="C1403" s="90"/>
      <c r="N1403" s="90"/>
      <c r="O1403" s="90"/>
    </row>
    <row r="1404" spans="2:15" x14ac:dyDescent="0.25">
      <c r="B1404" s="90"/>
      <c r="C1404" s="90"/>
      <c r="N1404" s="90"/>
      <c r="O1404" s="90"/>
    </row>
    <row r="1405" spans="2:15" x14ac:dyDescent="0.25">
      <c r="B1405" s="90"/>
      <c r="C1405" s="90"/>
      <c r="N1405" s="90"/>
      <c r="O1405" s="90"/>
    </row>
    <row r="1406" spans="2:15" x14ac:dyDescent="0.25">
      <c r="B1406" s="90"/>
      <c r="C1406" s="90"/>
      <c r="N1406" s="90"/>
      <c r="O1406" s="90"/>
    </row>
    <row r="1407" spans="2:15" x14ac:dyDescent="0.25">
      <c r="B1407" s="90"/>
      <c r="C1407" s="90"/>
      <c r="N1407" s="90"/>
      <c r="O1407" s="90"/>
    </row>
    <row r="1408" spans="2:15" x14ac:dyDescent="0.25">
      <c r="B1408" s="90"/>
      <c r="C1408" s="90"/>
      <c r="N1408" s="90"/>
      <c r="O1408" s="90"/>
    </row>
    <row r="1409" spans="2:15" x14ac:dyDescent="0.25">
      <c r="B1409" s="90"/>
      <c r="C1409" s="90"/>
      <c r="N1409" s="90"/>
      <c r="O1409" s="90"/>
    </row>
    <row r="1410" spans="2:15" x14ac:dyDescent="0.25">
      <c r="B1410" s="90"/>
      <c r="C1410" s="90"/>
      <c r="N1410" s="90"/>
      <c r="O1410" s="90"/>
    </row>
    <row r="1411" spans="2:15" x14ac:dyDescent="0.25">
      <c r="B1411" s="90"/>
      <c r="C1411" s="90"/>
      <c r="N1411" s="90"/>
      <c r="O1411" s="90"/>
    </row>
    <row r="1412" spans="2:15" x14ac:dyDescent="0.25">
      <c r="B1412" s="90"/>
      <c r="C1412" s="90"/>
      <c r="N1412" s="90"/>
      <c r="O1412" s="90"/>
    </row>
    <row r="1413" spans="2:15" x14ac:dyDescent="0.25">
      <c r="B1413" s="90"/>
      <c r="C1413" s="90"/>
      <c r="N1413" s="90"/>
      <c r="O1413" s="90"/>
    </row>
    <row r="1414" spans="2:15" x14ac:dyDescent="0.25">
      <c r="B1414" s="90"/>
      <c r="C1414" s="90"/>
      <c r="N1414" s="90"/>
      <c r="O1414" s="90"/>
    </row>
    <row r="1415" spans="2:15" x14ac:dyDescent="0.25">
      <c r="B1415" s="90"/>
      <c r="C1415" s="90"/>
      <c r="N1415" s="90"/>
      <c r="O1415" s="90"/>
    </row>
    <row r="1416" spans="2:15" x14ac:dyDescent="0.25">
      <c r="B1416" s="90"/>
      <c r="C1416" s="90"/>
      <c r="N1416" s="90"/>
      <c r="O1416" s="90"/>
    </row>
    <row r="1417" spans="2:15" x14ac:dyDescent="0.25">
      <c r="B1417" s="90"/>
      <c r="C1417" s="90"/>
      <c r="N1417" s="90"/>
      <c r="O1417" s="90"/>
    </row>
    <row r="1418" spans="2:15" x14ac:dyDescent="0.25">
      <c r="B1418" s="90"/>
      <c r="C1418" s="90"/>
      <c r="N1418" s="90"/>
      <c r="O1418" s="90"/>
    </row>
    <row r="1419" spans="2:15" x14ac:dyDescent="0.25">
      <c r="B1419" s="90"/>
      <c r="C1419" s="90"/>
      <c r="N1419" s="90"/>
      <c r="O1419" s="90"/>
    </row>
    <row r="1420" spans="2:15" x14ac:dyDescent="0.25">
      <c r="B1420" s="90"/>
      <c r="C1420" s="90"/>
      <c r="N1420" s="90"/>
      <c r="O1420" s="90"/>
    </row>
    <row r="1421" spans="2:15" x14ac:dyDescent="0.25">
      <c r="B1421" s="90"/>
      <c r="C1421" s="90"/>
      <c r="N1421" s="90"/>
      <c r="O1421" s="90"/>
    </row>
    <row r="1422" spans="2:15" x14ac:dyDescent="0.25">
      <c r="B1422" s="90"/>
      <c r="C1422" s="90"/>
      <c r="N1422" s="90"/>
      <c r="O1422" s="90"/>
    </row>
    <row r="1423" spans="2:15" x14ac:dyDescent="0.25">
      <c r="B1423" s="90"/>
      <c r="C1423" s="90"/>
      <c r="N1423" s="90"/>
      <c r="O1423" s="90"/>
    </row>
    <row r="1424" spans="2:15" x14ac:dyDescent="0.25">
      <c r="B1424" s="90"/>
      <c r="C1424" s="90"/>
      <c r="N1424" s="90"/>
      <c r="O1424" s="90"/>
    </row>
    <row r="1425" spans="2:15" x14ac:dyDescent="0.25">
      <c r="B1425" s="90"/>
      <c r="C1425" s="90"/>
      <c r="N1425" s="90"/>
      <c r="O1425" s="90"/>
    </row>
    <row r="1426" spans="2:15" x14ac:dyDescent="0.25">
      <c r="B1426" s="90"/>
      <c r="C1426" s="90"/>
      <c r="N1426" s="90"/>
      <c r="O1426" s="90"/>
    </row>
    <row r="1427" spans="2:15" x14ac:dyDescent="0.25">
      <c r="B1427" s="90"/>
      <c r="C1427" s="90"/>
      <c r="N1427" s="90"/>
      <c r="O1427" s="90"/>
    </row>
    <row r="1428" spans="2:15" x14ac:dyDescent="0.25">
      <c r="B1428" s="90"/>
      <c r="C1428" s="90"/>
      <c r="N1428" s="90"/>
      <c r="O1428" s="90"/>
    </row>
    <row r="1429" spans="2:15" x14ac:dyDescent="0.25">
      <c r="B1429" s="90"/>
      <c r="C1429" s="90"/>
      <c r="N1429" s="90"/>
      <c r="O1429" s="90"/>
    </row>
    <row r="1430" spans="2:15" x14ac:dyDescent="0.25">
      <c r="B1430" s="90"/>
      <c r="C1430" s="90"/>
      <c r="N1430" s="90"/>
      <c r="O1430" s="90"/>
    </row>
    <row r="1431" spans="2:15" x14ac:dyDescent="0.25">
      <c r="B1431" s="90"/>
      <c r="C1431" s="90"/>
      <c r="N1431" s="90"/>
      <c r="O1431" s="90"/>
    </row>
    <row r="1432" spans="2:15" x14ac:dyDescent="0.25">
      <c r="B1432" s="90"/>
      <c r="C1432" s="90"/>
      <c r="N1432" s="90"/>
      <c r="O1432" s="90"/>
    </row>
    <row r="1433" spans="2:15" x14ac:dyDescent="0.25">
      <c r="B1433" s="90"/>
      <c r="C1433" s="90"/>
      <c r="N1433" s="90"/>
      <c r="O1433" s="90"/>
    </row>
    <row r="1434" spans="2:15" x14ac:dyDescent="0.25">
      <c r="B1434" s="90"/>
      <c r="C1434" s="90"/>
      <c r="N1434" s="90"/>
      <c r="O1434" s="90"/>
    </row>
    <row r="1435" spans="2:15" x14ac:dyDescent="0.25">
      <c r="B1435" s="90"/>
      <c r="C1435" s="90"/>
      <c r="N1435" s="90"/>
      <c r="O1435" s="90"/>
    </row>
    <row r="1436" spans="2:15" x14ac:dyDescent="0.25">
      <c r="B1436" s="90"/>
      <c r="C1436" s="90"/>
      <c r="N1436" s="90"/>
      <c r="O1436" s="90"/>
    </row>
    <row r="1437" spans="2:15" x14ac:dyDescent="0.25">
      <c r="B1437" s="90"/>
      <c r="C1437" s="90"/>
      <c r="N1437" s="90"/>
      <c r="O1437" s="90"/>
    </row>
    <row r="1438" spans="2:15" x14ac:dyDescent="0.25">
      <c r="B1438" s="90"/>
      <c r="C1438" s="90"/>
      <c r="N1438" s="90"/>
      <c r="O1438" s="90"/>
    </row>
    <row r="1439" spans="2:15" x14ac:dyDescent="0.25">
      <c r="B1439" s="90"/>
      <c r="C1439" s="90"/>
      <c r="N1439" s="90"/>
      <c r="O1439" s="90"/>
    </row>
    <row r="1440" spans="2:15" x14ac:dyDescent="0.25">
      <c r="B1440" s="90"/>
      <c r="C1440" s="90"/>
      <c r="N1440" s="90"/>
      <c r="O1440" s="90"/>
    </row>
    <row r="1441" spans="2:15" x14ac:dyDescent="0.25">
      <c r="B1441" s="90"/>
      <c r="C1441" s="90"/>
      <c r="N1441" s="90"/>
      <c r="O1441" s="90"/>
    </row>
    <row r="1442" spans="2:15" x14ac:dyDescent="0.25">
      <c r="B1442" s="90"/>
      <c r="C1442" s="90"/>
      <c r="N1442" s="90"/>
      <c r="O1442" s="90"/>
    </row>
    <row r="1443" spans="2:15" x14ac:dyDescent="0.25">
      <c r="B1443" s="90"/>
      <c r="C1443" s="90"/>
      <c r="N1443" s="90"/>
      <c r="O1443" s="90"/>
    </row>
    <row r="1444" spans="2:15" x14ac:dyDescent="0.25">
      <c r="B1444" s="90"/>
      <c r="C1444" s="90"/>
      <c r="N1444" s="90"/>
      <c r="O1444" s="90"/>
    </row>
    <row r="1445" spans="2:15" x14ac:dyDescent="0.25">
      <c r="B1445" s="90"/>
      <c r="C1445" s="90"/>
      <c r="N1445" s="90"/>
      <c r="O1445" s="90"/>
    </row>
    <row r="1446" spans="2:15" x14ac:dyDescent="0.25">
      <c r="B1446" s="90"/>
      <c r="C1446" s="90"/>
      <c r="N1446" s="90"/>
      <c r="O1446" s="9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28"/>
  <sheetViews>
    <sheetView topLeftCell="A2" workbookViewId="0">
      <selection activeCell="S214" sqref="S214"/>
    </sheetView>
  </sheetViews>
  <sheetFormatPr defaultRowHeight="15" x14ac:dyDescent="0.25"/>
  <cols>
    <col min="1" max="1" width="13.7109375" style="40" customWidth="1"/>
    <col min="2" max="3" width="9.140625" style="90"/>
    <col min="4" max="4" width="3" style="19" customWidth="1"/>
    <col min="5" max="5" width="10.7109375" style="5" customWidth="1"/>
    <col min="6" max="7" width="10.7109375" style="89" customWidth="1"/>
    <col min="8" max="8" width="10.7109375" style="5" customWidth="1"/>
    <col min="9" max="9" width="10.7109375" style="89" customWidth="1"/>
    <col min="10" max="10" width="10.7109375" style="5" customWidth="1"/>
    <col min="11" max="12" width="10.7109375" style="89" customWidth="1"/>
    <col min="13" max="13" width="13.7109375" style="40" customWidth="1"/>
    <col min="14" max="15" width="9.140625" style="90"/>
    <col min="16" max="16" width="2" style="19" customWidth="1"/>
    <col min="17" max="17" width="10.7109375" style="5" customWidth="1"/>
    <col min="18" max="19" width="10.7109375" style="89" customWidth="1"/>
    <col min="20" max="20" width="10.7109375" style="5" customWidth="1"/>
    <col min="21" max="21" width="10.7109375" style="89" customWidth="1"/>
    <col min="22" max="22" width="10.7109375" style="5" customWidth="1"/>
    <col min="23" max="24" width="10.7109375" style="89" customWidth="1"/>
    <col min="25" max="25" width="2" style="19" customWidth="1"/>
    <col min="26" max="16384" width="9.140625" style="3"/>
  </cols>
  <sheetData>
    <row r="1" spans="1:26" x14ac:dyDescent="0.25">
      <c r="D1" s="40"/>
      <c r="E1" s="91" t="s">
        <v>1</v>
      </c>
      <c r="F1" s="91"/>
      <c r="G1" s="91"/>
      <c r="H1" s="91"/>
      <c r="I1" s="31" t="s">
        <v>16</v>
      </c>
      <c r="J1" s="91"/>
      <c r="K1" s="91"/>
      <c r="L1" s="91"/>
      <c r="N1" s="90" t="s">
        <v>95</v>
      </c>
      <c r="P1" s="40"/>
      <c r="Q1" s="91" t="s">
        <v>1</v>
      </c>
      <c r="R1" s="91"/>
      <c r="S1" s="91"/>
      <c r="T1" s="91"/>
      <c r="U1" s="31" t="s">
        <v>17</v>
      </c>
      <c r="V1" s="91"/>
      <c r="W1" s="91"/>
      <c r="X1" s="91"/>
      <c r="Y1" s="40"/>
      <c r="Z1" s="90"/>
    </row>
    <row r="2" spans="1:26" x14ac:dyDescent="0.25">
      <c r="A2" s="39" t="s">
        <v>101</v>
      </c>
      <c r="C2" s="90" t="s">
        <v>262</v>
      </c>
      <c r="D2" s="40"/>
      <c r="E2" s="91"/>
      <c r="F2" s="70" t="s">
        <v>248</v>
      </c>
      <c r="G2" s="70" t="s">
        <v>239</v>
      </c>
      <c r="H2" s="70" t="s">
        <v>227</v>
      </c>
      <c r="I2" s="70" t="s">
        <v>240</v>
      </c>
      <c r="J2" s="70" t="s">
        <v>241</v>
      </c>
      <c r="K2" s="70" t="s">
        <v>242</v>
      </c>
      <c r="L2" s="70" t="s">
        <v>243</v>
      </c>
      <c r="M2" s="39" t="s">
        <v>102</v>
      </c>
      <c r="N2" s="90" t="s">
        <v>250</v>
      </c>
      <c r="O2" s="90" t="s">
        <v>262</v>
      </c>
      <c r="P2" s="40"/>
      <c r="Q2" s="91"/>
      <c r="R2" s="70" t="s">
        <v>248</v>
      </c>
      <c r="S2" s="70" t="s">
        <v>239</v>
      </c>
      <c r="T2" s="70" t="s">
        <v>227</v>
      </c>
      <c r="U2" s="70" t="s">
        <v>240</v>
      </c>
      <c r="V2" s="70" t="s">
        <v>241</v>
      </c>
      <c r="W2" s="70" t="s">
        <v>265</v>
      </c>
      <c r="X2" s="70" t="s">
        <v>224</v>
      </c>
      <c r="Y2" s="70" t="s">
        <v>224</v>
      </c>
      <c r="Z2" s="90"/>
    </row>
    <row r="3" spans="1:26" x14ac:dyDescent="0.25">
      <c r="B3" s="90" t="s">
        <v>256</v>
      </c>
      <c r="C3" s="90" t="s">
        <v>276</v>
      </c>
      <c r="D3" s="40"/>
      <c r="E3" s="91"/>
      <c r="F3" s="44" t="str">
        <f>C8</f>
        <v>+17 dBm CL Log Mag(dB)</v>
      </c>
      <c r="G3" s="44" t="str">
        <f>C214</f>
        <v>+15 dBm LO Log Mag(dB)</v>
      </c>
      <c r="H3" s="44" t="str">
        <f>C420</f>
        <v>+13 dBm LO Log Mag(dB)</v>
      </c>
      <c r="I3" s="44" t="str">
        <f>C626</f>
        <v>+11 dBm LO Log Mag(dB)</v>
      </c>
      <c r="J3" s="44">
        <f>C832</f>
        <v>0</v>
      </c>
      <c r="K3" s="44">
        <f>C1038</f>
        <v>0</v>
      </c>
      <c r="L3" s="44">
        <f>C1244</f>
        <v>0</v>
      </c>
      <c r="N3" s="90" t="s">
        <v>256</v>
      </c>
      <c r="O3" s="90" t="s">
        <v>276</v>
      </c>
      <c r="P3" s="40"/>
      <c r="Q3" s="91"/>
      <c r="R3" s="44" t="str">
        <f>O8</f>
        <v>+17 dBm CL Log Mag(dB)</v>
      </c>
      <c r="S3" s="44" t="str">
        <f>O214</f>
        <v>+15 dBm LO Log Mag(dB)</v>
      </c>
      <c r="T3" s="44" t="str">
        <f>O420</f>
        <v>+13 dBm LO Log Mag(dB)</v>
      </c>
      <c r="U3" s="44" t="str">
        <f>O626</f>
        <v>+11 dBm LO Log Mag(dB)</v>
      </c>
      <c r="V3" s="44">
        <f>O832</f>
        <v>0</v>
      </c>
      <c r="W3" s="44">
        <f>O1038</f>
        <v>0</v>
      </c>
      <c r="X3" s="44">
        <f>O1244</f>
        <v>0</v>
      </c>
      <c r="Y3" s="40"/>
      <c r="Z3" s="90"/>
    </row>
    <row r="4" spans="1:26" x14ac:dyDescent="0.25">
      <c r="B4" s="90" t="s">
        <v>98</v>
      </c>
      <c r="D4" s="40"/>
      <c r="E4" s="91"/>
      <c r="F4" s="91"/>
      <c r="G4" s="13">
        <f>AVERAGE(G28:G154)</f>
        <v>-8.0129046582677166</v>
      </c>
      <c r="H4" s="91"/>
      <c r="I4" s="91"/>
      <c r="J4" s="91"/>
      <c r="K4" s="91"/>
      <c r="L4" s="91"/>
      <c r="N4" s="90" t="s">
        <v>98</v>
      </c>
      <c r="P4" s="40"/>
      <c r="Q4" s="91"/>
      <c r="R4" s="91"/>
      <c r="S4" s="13">
        <f>AVERAGE(S28:S154)</f>
        <v>-9.4062342535433086</v>
      </c>
      <c r="T4" s="91"/>
      <c r="U4" s="91"/>
      <c r="V4" s="91"/>
      <c r="W4" s="91"/>
      <c r="X4" s="91"/>
      <c r="Y4" s="40"/>
      <c r="Z4" s="90"/>
    </row>
    <row r="5" spans="1:26" x14ac:dyDescent="0.25">
      <c r="D5" s="92"/>
      <c r="E5" s="91">
        <f t="shared" ref="E5:E68" si="0">B9/1000000000</f>
        <v>2</v>
      </c>
      <c r="F5" s="91">
        <f t="shared" ref="F5:F68" si="1">C9</f>
        <v>0</v>
      </c>
      <c r="G5" s="44">
        <f t="shared" ref="G5:G68" si="2">C215</f>
        <v>-9.188447</v>
      </c>
      <c r="H5" s="44">
        <f t="shared" ref="H5:H68" si="3">C421</f>
        <v>-9.6094112000000003</v>
      </c>
      <c r="I5" s="44">
        <f t="shared" ref="I5:I68" si="4">C627</f>
        <v>-10.301451999999999</v>
      </c>
      <c r="J5" s="44">
        <f t="shared" ref="J5:J68" si="5">C833</f>
        <v>0</v>
      </c>
      <c r="K5" s="44">
        <f t="shared" ref="K5:K68" si="6">C1039</f>
        <v>0</v>
      </c>
      <c r="L5" s="44">
        <f>C1245</f>
        <v>0</v>
      </c>
      <c r="P5" s="92"/>
      <c r="Q5" s="91">
        <f>N9/1000000000</f>
        <v>2</v>
      </c>
      <c r="R5" s="91">
        <f>O9</f>
        <v>0</v>
      </c>
      <c r="S5" s="44">
        <f>O215</f>
        <v>-12.408614999999999</v>
      </c>
      <c r="T5" s="44">
        <f>O421</f>
        <v>-12.847515</v>
      </c>
      <c r="U5" s="44">
        <f>O627</f>
        <v>-13.414099</v>
      </c>
      <c r="V5" s="44">
        <f>O833</f>
        <v>0</v>
      </c>
      <c r="W5" s="44">
        <f>O1039</f>
        <v>0</v>
      </c>
      <c r="X5" s="44">
        <f>O1245</f>
        <v>0</v>
      </c>
      <c r="Y5" s="92"/>
      <c r="Z5" s="90"/>
    </row>
    <row r="6" spans="1:26" x14ac:dyDescent="0.25">
      <c r="D6" s="92"/>
      <c r="E6" s="91">
        <f t="shared" si="0"/>
        <v>2.11</v>
      </c>
      <c r="F6" s="91">
        <f t="shared" si="1"/>
        <v>0</v>
      </c>
      <c r="G6" s="44">
        <f t="shared" si="2"/>
        <v>-9.1155366999999998</v>
      </c>
      <c r="H6" s="44">
        <f t="shared" si="3"/>
        <v>-9.5918264000000004</v>
      </c>
      <c r="I6" s="44">
        <f t="shared" si="4"/>
        <v>-10.334822000000001</v>
      </c>
      <c r="J6" s="44">
        <f t="shared" si="5"/>
        <v>0</v>
      </c>
      <c r="K6" s="44">
        <f t="shared" si="6"/>
        <v>0</v>
      </c>
      <c r="L6" s="44">
        <f t="shared" ref="L6:L69" si="7">C1246</f>
        <v>0</v>
      </c>
      <c r="P6" s="92"/>
      <c r="Q6" s="91">
        <f t="shared" ref="Q6:Q69" si="8">N10/1000000000</f>
        <v>2.11</v>
      </c>
      <c r="R6" s="91">
        <f t="shared" ref="R6:R69" si="9">O10</f>
        <v>0</v>
      </c>
      <c r="S6" s="44">
        <f t="shared" ref="S6:S69" si="10">O216</f>
        <v>-12.100032000000001</v>
      </c>
      <c r="T6" s="44">
        <f t="shared" ref="T6:T69" si="11">O422</f>
        <v>-12.551797000000001</v>
      </c>
      <c r="U6" s="44">
        <f t="shared" ref="U6:U69" si="12">O628</f>
        <v>-13.137328999999999</v>
      </c>
      <c r="V6" s="44">
        <f t="shared" ref="V6:V69" si="13">O834</f>
        <v>0</v>
      </c>
      <c r="W6" s="44">
        <f t="shared" ref="W6:W69" si="14">O1040</f>
        <v>0</v>
      </c>
      <c r="X6" s="44">
        <f t="shared" ref="X6:X69" si="15">O1246</f>
        <v>0</v>
      </c>
      <c r="Y6" s="92"/>
      <c r="Z6" s="90"/>
    </row>
    <row r="7" spans="1:26" x14ac:dyDescent="0.25">
      <c r="B7" s="90" t="s">
        <v>99</v>
      </c>
      <c r="D7" s="92"/>
      <c r="E7" s="91">
        <f t="shared" si="0"/>
        <v>2.2200000000000002</v>
      </c>
      <c r="F7" s="91">
        <f t="shared" si="1"/>
        <v>0</v>
      </c>
      <c r="G7" s="44">
        <f t="shared" si="2"/>
        <v>-9.0011158000000009</v>
      </c>
      <c r="H7" s="44">
        <f t="shared" si="3"/>
        <v>-9.5617228000000001</v>
      </c>
      <c r="I7" s="44">
        <f t="shared" si="4"/>
        <v>-10.367233000000001</v>
      </c>
      <c r="J7" s="44">
        <f t="shared" si="5"/>
        <v>0</v>
      </c>
      <c r="K7" s="44">
        <f t="shared" si="6"/>
        <v>0</v>
      </c>
      <c r="L7" s="44">
        <f t="shared" si="7"/>
        <v>0</v>
      </c>
      <c r="N7" s="90" t="s">
        <v>99</v>
      </c>
      <c r="P7" s="92"/>
      <c r="Q7" s="91">
        <f t="shared" si="8"/>
        <v>2.2200000000000002</v>
      </c>
      <c r="R7" s="91">
        <f t="shared" si="9"/>
        <v>0</v>
      </c>
      <c r="S7" s="44">
        <f t="shared" si="10"/>
        <v>-11.744103000000001</v>
      </c>
      <c r="T7" s="44">
        <f t="shared" si="11"/>
        <v>-12.231875</v>
      </c>
      <c r="U7" s="44">
        <f t="shared" si="12"/>
        <v>-12.866089000000001</v>
      </c>
      <c r="V7" s="44">
        <f t="shared" si="13"/>
        <v>0</v>
      </c>
      <c r="W7" s="44">
        <f t="shared" si="14"/>
        <v>0</v>
      </c>
      <c r="X7" s="44">
        <f t="shared" si="15"/>
        <v>0</v>
      </c>
      <c r="Y7" s="92"/>
      <c r="Z7" s="90"/>
    </row>
    <row r="8" spans="1:26" x14ac:dyDescent="0.25">
      <c r="B8" s="90" t="s">
        <v>19</v>
      </c>
      <c r="C8" s="90" t="s">
        <v>268</v>
      </c>
      <c r="D8" s="92"/>
      <c r="E8" s="91">
        <f t="shared" si="0"/>
        <v>2.33</v>
      </c>
      <c r="F8" s="91">
        <f t="shared" si="1"/>
        <v>0</v>
      </c>
      <c r="G8" s="44">
        <f t="shared" si="2"/>
        <v>-8.7483187000000004</v>
      </c>
      <c r="H8" s="44">
        <f t="shared" si="3"/>
        <v>-9.3972397000000001</v>
      </c>
      <c r="I8" s="44">
        <f t="shared" si="4"/>
        <v>-10.276282</v>
      </c>
      <c r="J8" s="44">
        <f t="shared" si="5"/>
        <v>0</v>
      </c>
      <c r="K8" s="44">
        <f t="shared" si="6"/>
        <v>0</v>
      </c>
      <c r="L8" s="44">
        <f t="shared" si="7"/>
        <v>0</v>
      </c>
      <c r="N8" s="90" t="s">
        <v>19</v>
      </c>
      <c r="O8" s="90" t="s">
        <v>268</v>
      </c>
      <c r="P8" s="92"/>
      <c r="Q8" s="91">
        <f t="shared" si="8"/>
        <v>2.33</v>
      </c>
      <c r="R8" s="91">
        <f t="shared" si="9"/>
        <v>0</v>
      </c>
      <c r="S8" s="44">
        <f t="shared" si="10"/>
        <v>-11.314852</v>
      </c>
      <c r="T8" s="44">
        <f t="shared" si="11"/>
        <v>-11.845492999999999</v>
      </c>
      <c r="U8" s="44">
        <f t="shared" si="12"/>
        <v>-12.548038</v>
      </c>
      <c r="V8" s="44">
        <f t="shared" si="13"/>
        <v>0</v>
      </c>
      <c r="W8" s="44">
        <f t="shared" si="14"/>
        <v>0</v>
      </c>
      <c r="X8" s="44">
        <f t="shared" si="15"/>
        <v>0</v>
      </c>
      <c r="Y8" s="92"/>
      <c r="Z8" s="90"/>
    </row>
    <row r="9" spans="1:26" x14ac:dyDescent="0.25">
      <c r="B9" s="90">
        <v>2000000000</v>
      </c>
      <c r="D9" s="92"/>
      <c r="E9" s="91">
        <f t="shared" si="0"/>
        <v>2.44</v>
      </c>
      <c r="F9" s="91">
        <f t="shared" si="1"/>
        <v>0</v>
      </c>
      <c r="G9" s="44">
        <f t="shared" si="2"/>
        <v>-8.4672564999999995</v>
      </c>
      <c r="H9" s="44">
        <f t="shared" si="3"/>
        <v>-9.180377</v>
      </c>
      <c r="I9" s="44">
        <f t="shared" si="4"/>
        <v>-10.101765</v>
      </c>
      <c r="J9" s="44">
        <f t="shared" si="5"/>
        <v>0</v>
      </c>
      <c r="K9" s="44">
        <f t="shared" si="6"/>
        <v>0</v>
      </c>
      <c r="L9" s="44">
        <f t="shared" si="7"/>
        <v>0</v>
      </c>
      <c r="N9" s="90">
        <v>2000000000</v>
      </c>
      <c r="P9" s="92"/>
      <c r="Q9" s="91">
        <f t="shared" si="8"/>
        <v>2.44</v>
      </c>
      <c r="R9" s="91">
        <f t="shared" si="9"/>
        <v>0</v>
      </c>
      <c r="S9" s="44">
        <f t="shared" si="10"/>
        <v>-10.935108</v>
      </c>
      <c r="T9" s="44">
        <f t="shared" si="11"/>
        <v>-11.499393</v>
      </c>
      <c r="U9" s="44">
        <f t="shared" si="12"/>
        <v>-12.257205000000001</v>
      </c>
      <c r="V9" s="44">
        <f t="shared" si="13"/>
        <v>0</v>
      </c>
      <c r="W9" s="44">
        <f t="shared" si="14"/>
        <v>0</v>
      </c>
      <c r="X9" s="44">
        <f t="shared" si="15"/>
        <v>0</v>
      </c>
      <c r="Y9" s="92"/>
      <c r="Z9" s="90"/>
    </row>
    <row r="10" spans="1:26" x14ac:dyDescent="0.25">
      <c r="B10" s="90">
        <v>2110000000</v>
      </c>
      <c r="D10" s="92"/>
      <c r="E10" s="91">
        <f t="shared" si="0"/>
        <v>2.5499999999999998</v>
      </c>
      <c r="F10" s="91">
        <f t="shared" si="1"/>
        <v>0</v>
      </c>
      <c r="G10" s="44">
        <f t="shared" si="2"/>
        <v>-8.1346816999999998</v>
      </c>
      <c r="H10" s="44">
        <f t="shared" si="3"/>
        <v>-8.8896809000000001</v>
      </c>
      <c r="I10" s="44">
        <f t="shared" si="4"/>
        <v>-9.8228912000000008</v>
      </c>
      <c r="J10" s="44">
        <f t="shared" si="5"/>
        <v>0</v>
      </c>
      <c r="K10" s="44">
        <f t="shared" si="6"/>
        <v>0</v>
      </c>
      <c r="L10" s="44">
        <f t="shared" si="7"/>
        <v>0</v>
      </c>
      <c r="N10" s="90">
        <v>2110000000</v>
      </c>
      <c r="P10" s="92"/>
      <c r="Q10" s="91">
        <f t="shared" si="8"/>
        <v>2.5499999999999998</v>
      </c>
      <c r="R10" s="91">
        <f t="shared" si="9"/>
        <v>0</v>
      </c>
      <c r="S10" s="44">
        <f t="shared" si="10"/>
        <v>-10.609479</v>
      </c>
      <c r="T10" s="44">
        <f t="shared" si="11"/>
        <v>-11.207426999999999</v>
      </c>
      <c r="U10" s="44">
        <f t="shared" si="12"/>
        <v>-12.020073999999999</v>
      </c>
      <c r="V10" s="44">
        <f t="shared" si="13"/>
        <v>0</v>
      </c>
      <c r="W10" s="44">
        <f t="shared" si="14"/>
        <v>0</v>
      </c>
      <c r="X10" s="44">
        <f t="shared" si="15"/>
        <v>0</v>
      </c>
      <c r="Y10" s="92"/>
      <c r="Z10" s="90"/>
    </row>
    <row r="11" spans="1:26" x14ac:dyDescent="0.25">
      <c r="B11" s="90">
        <v>2220000000</v>
      </c>
      <c r="D11" s="92"/>
      <c r="E11" s="91">
        <f t="shared" si="0"/>
        <v>2.66</v>
      </c>
      <c r="F11" s="91">
        <f t="shared" si="1"/>
        <v>0</v>
      </c>
      <c r="G11" s="44">
        <f t="shared" si="2"/>
        <v>-7.8017893000000003</v>
      </c>
      <c r="H11" s="44">
        <f t="shared" si="3"/>
        <v>-8.5660915000000006</v>
      </c>
      <c r="I11" s="44">
        <f t="shared" si="4"/>
        <v>-9.4939841999999999</v>
      </c>
      <c r="J11" s="44">
        <f t="shared" si="5"/>
        <v>0</v>
      </c>
      <c r="K11" s="44">
        <f t="shared" si="6"/>
        <v>0</v>
      </c>
      <c r="L11" s="44">
        <f t="shared" si="7"/>
        <v>0</v>
      </c>
      <c r="N11" s="90">
        <v>2220000000</v>
      </c>
      <c r="P11" s="92"/>
      <c r="Q11" s="91">
        <f t="shared" si="8"/>
        <v>2.66</v>
      </c>
      <c r="R11" s="91">
        <f t="shared" si="9"/>
        <v>0</v>
      </c>
      <c r="S11" s="44">
        <f t="shared" si="10"/>
        <v>-10.265924</v>
      </c>
      <c r="T11" s="44">
        <f t="shared" si="11"/>
        <v>-10.880034</v>
      </c>
      <c r="U11" s="44">
        <f t="shared" si="12"/>
        <v>-11.72546</v>
      </c>
      <c r="V11" s="44">
        <f t="shared" si="13"/>
        <v>0</v>
      </c>
      <c r="W11" s="44">
        <f t="shared" si="14"/>
        <v>0</v>
      </c>
      <c r="X11" s="44">
        <f t="shared" si="15"/>
        <v>0</v>
      </c>
      <c r="Y11" s="92"/>
      <c r="Z11" s="90"/>
    </row>
    <row r="12" spans="1:26" x14ac:dyDescent="0.25">
      <c r="B12" s="90">
        <v>2330000000</v>
      </c>
      <c r="D12" s="92"/>
      <c r="E12" s="91">
        <f t="shared" si="0"/>
        <v>2.77</v>
      </c>
      <c r="F12" s="91">
        <f t="shared" si="1"/>
        <v>0</v>
      </c>
      <c r="G12" s="44">
        <f t="shared" si="2"/>
        <v>-7.5504103000000002</v>
      </c>
      <c r="H12" s="44">
        <f t="shared" si="3"/>
        <v>-8.2879152000000005</v>
      </c>
      <c r="I12" s="44">
        <f t="shared" si="4"/>
        <v>-9.1888628000000008</v>
      </c>
      <c r="J12" s="44">
        <f t="shared" si="5"/>
        <v>0</v>
      </c>
      <c r="K12" s="44">
        <f t="shared" si="6"/>
        <v>0</v>
      </c>
      <c r="L12" s="44">
        <f t="shared" si="7"/>
        <v>0</v>
      </c>
      <c r="N12" s="90">
        <v>2330000000</v>
      </c>
      <c r="P12" s="92"/>
      <c r="Q12" s="91">
        <f t="shared" si="8"/>
        <v>2.77</v>
      </c>
      <c r="R12" s="91">
        <f t="shared" si="9"/>
        <v>0</v>
      </c>
      <c r="S12" s="44">
        <f t="shared" si="10"/>
        <v>-9.8637838000000002</v>
      </c>
      <c r="T12" s="44">
        <f t="shared" si="11"/>
        <v>-10.457345999999999</v>
      </c>
      <c r="U12" s="44">
        <f t="shared" si="12"/>
        <v>-11.294478</v>
      </c>
      <c r="V12" s="44">
        <f t="shared" si="13"/>
        <v>0</v>
      </c>
      <c r="W12" s="44">
        <f t="shared" si="14"/>
        <v>0</v>
      </c>
      <c r="X12" s="44">
        <f t="shared" si="15"/>
        <v>0</v>
      </c>
      <c r="Y12" s="92"/>
      <c r="Z12" s="90"/>
    </row>
    <row r="13" spans="1:26" x14ac:dyDescent="0.25">
      <c r="B13" s="90">
        <v>2440000000</v>
      </c>
      <c r="D13" s="92"/>
      <c r="E13" s="91">
        <f t="shared" si="0"/>
        <v>2.88</v>
      </c>
      <c r="F13" s="91">
        <f t="shared" si="1"/>
        <v>0</v>
      </c>
      <c r="G13" s="44">
        <f t="shared" si="2"/>
        <v>-7.4337974000000004</v>
      </c>
      <c r="H13" s="44">
        <f t="shared" si="3"/>
        <v>-8.1266470000000002</v>
      </c>
      <c r="I13" s="44">
        <f t="shared" si="4"/>
        <v>-8.9752940999999993</v>
      </c>
      <c r="J13" s="44">
        <f t="shared" si="5"/>
        <v>0</v>
      </c>
      <c r="K13" s="44">
        <f t="shared" si="6"/>
        <v>0</v>
      </c>
      <c r="L13" s="44">
        <f t="shared" si="7"/>
        <v>0</v>
      </c>
      <c r="N13" s="90">
        <v>2440000000</v>
      </c>
      <c r="P13" s="92"/>
      <c r="Q13" s="91">
        <f t="shared" si="8"/>
        <v>2.88</v>
      </c>
      <c r="R13" s="91">
        <f t="shared" si="9"/>
        <v>0</v>
      </c>
      <c r="S13" s="44">
        <f t="shared" si="10"/>
        <v>-9.4946985000000002</v>
      </c>
      <c r="T13" s="44">
        <f t="shared" si="11"/>
        <v>-10.051890999999999</v>
      </c>
      <c r="U13" s="44">
        <f t="shared" si="12"/>
        <v>-10.846061000000001</v>
      </c>
      <c r="V13" s="44">
        <f t="shared" si="13"/>
        <v>0</v>
      </c>
      <c r="W13" s="44">
        <f t="shared" si="14"/>
        <v>0</v>
      </c>
      <c r="X13" s="44">
        <f t="shared" si="15"/>
        <v>0</v>
      </c>
      <c r="Y13" s="92"/>
      <c r="Z13" s="90"/>
    </row>
    <row r="14" spans="1:26" x14ac:dyDescent="0.25">
      <c r="B14" s="90">
        <v>2550000000</v>
      </c>
      <c r="D14" s="92"/>
      <c r="E14" s="91">
        <f t="shared" si="0"/>
        <v>2.99</v>
      </c>
      <c r="F14" s="91">
        <f t="shared" si="1"/>
        <v>0</v>
      </c>
      <c r="G14" s="44">
        <f t="shared" si="2"/>
        <v>-7.3390035999999998</v>
      </c>
      <c r="H14" s="44">
        <f t="shared" si="3"/>
        <v>-7.9920945000000003</v>
      </c>
      <c r="I14" s="44">
        <f t="shared" si="4"/>
        <v>-8.8016223999999994</v>
      </c>
      <c r="J14" s="44">
        <f t="shared" si="5"/>
        <v>0</v>
      </c>
      <c r="K14" s="44">
        <f t="shared" si="6"/>
        <v>0</v>
      </c>
      <c r="L14" s="44">
        <f t="shared" si="7"/>
        <v>0</v>
      </c>
      <c r="N14" s="90">
        <v>2550000000</v>
      </c>
      <c r="P14" s="92"/>
      <c r="Q14" s="91">
        <f t="shared" si="8"/>
        <v>2.99</v>
      </c>
      <c r="R14" s="91">
        <f t="shared" si="9"/>
        <v>0</v>
      </c>
      <c r="S14" s="44">
        <f t="shared" si="10"/>
        <v>-9.1650981999999992</v>
      </c>
      <c r="T14" s="44">
        <f t="shared" si="11"/>
        <v>-9.6993159999999996</v>
      </c>
      <c r="U14" s="44">
        <f t="shared" si="12"/>
        <v>-10.46654</v>
      </c>
      <c r="V14" s="44">
        <f t="shared" si="13"/>
        <v>0</v>
      </c>
      <c r="W14" s="44">
        <f t="shared" si="14"/>
        <v>0</v>
      </c>
      <c r="X14" s="44">
        <f t="shared" si="15"/>
        <v>0</v>
      </c>
      <c r="Y14" s="92"/>
      <c r="Z14" s="90"/>
    </row>
    <row r="15" spans="1:26" x14ac:dyDescent="0.25">
      <c r="B15" s="90">
        <v>2660000000</v>
      </c>
      <c r="D15" s="92"/>
      <c r="E15" s="91">
        <f t="shared" si="0"/>
        <v>3.1</v>
      </c>
      <c r="F15" s="91">
        <f t="shared" si="1"/>
        <v>0</v>
      </c>
      <c r="G15" s="44">
        <f t="shared" si="2"/>
        <v>-7.2929434999999998</v>
      </c>
      <c r="H15" s="44">
        <f t="shared" si="3"/>
        <v>-7.8997402000000001</v>
      </c>
      <c r="I15" s="44">
        <f t="shared" si="4"/>
        <v>-8.6730452000000007</v>
      </c>
      <c r="J15" s="44">
        <f t="shared" si="5"/>
        <v>0</v>
      </c>
      <c r="K15" s="44">
        <f t="shared" si="6"/>
        <v>0</v>
      </c>
      <c r="L15" s="44">
        <f t="shared" si="7"/>
        <v>0</v>
      </c>
      <c r="N15" s="90">
        <v>2660000000</v>
      </c>
      <c r="P15" s="92"/>
      <c r="Q15" s="91">
        <f t="shared" si="8"/>
        <v>3.1</v>
      </c>
      <c r="R15" s="91">
        <f t="shared" si="9"/>
        <v>0</v>
      </c>
      <c r="S15" s="44">
        <f t="shared" si="10"/>
        <v>-8.8721113000000003</v>
      </c>
      <c r="T15" s="44">
        <f t="shared" si="11"/>
        <v>-9.3880739000000002</v>
      </c>
      <c r="U15" s="44">
        <f t="shared" si="12"/>
        <v>-10.120350999999999</v>
      </c>
      <c r="V15" s="44">
        <f t="shared" si="13"/>
        <v>0</v>
      </c>
      <c r="W15" s="44">
        <f t="shared" si="14"/>
        <v>0</v>
      </c>
      <c r="X15" s="44">
        <f t="shared" si="15"/>
        <v>0</v>
      </c>
      <c r="Y15" s="92"/>
      <c r="Z15" s="90"/>
    </row>
    <row r="16" spans="1:26" x14ac:dyDescent="0.25">
      <c r="B16" s="90">
        <v>2770000000</v>
      </c>
      <c r="D16" s="92"/>
      <c r="E16" s="91">
        <f t="shared" si="0"/>
        <v>3.21</v>
      </c>
      <c r="F16" s="91">
        <f t="shared" si="1"/>
        <v>0</v>
      </c>
      <c r="G16" s="44">
        <f t="shared" si="2"/>
        <v>-7.2366175999999998</v>
      </c>
      <c r="H16" s="44">
        <f t="shared" si="3"/>
        <v>-7.7923492999999997</v>
      </c>
      <c r="I16" s="44">
        <f t="shared" si="4"/>
        <v>-8.5313005000000004</v>
      </c>
      <c r="J16" s="44">
        <f t="shared" si="5"/>
        <v>0</v>
      </c>
      <c r="K16" s="44">
        <f t="shared" si="6"/>
        <v>0</v>
      </c>
      <c r="L16" s="44">
        <f t="shared" si="7"/>
        <v>0</v>
      </c>
      <c r="N16" s="90">
        <v>2770000000</v>
      </c>
      <c r="P16" s="92"/>
      <c r="Q16" s="91">
        <f t="shared" si="8"/>
        <v>3.21</v>
      </c>
      <c r="R16" s="91">
        <f t="shared" si="9"/>
        <v>0</v>
      </c>
      <c r="S16" s="44">
        <f t="shared" si="10"/>
        <v>-8.7013054000000007</v>
      </c>
      <c r="T16" s="44">
        <f t="shared" si="11"/>
        <v>-9.2024840999999995</v>
      </c>
      <c r="U16" s="44">
        <f t="shared" si="12"/>
        <v>-9.8921279999999996</v>
      </c>
      <c r="V16" s="44">
        <f t="shared" si="13"/>
        <v>0</v>
      </c>
      <c r="W16" s="44">
        <f t="shared" si="14"/>
        <v>0</v>
      </c>
      <c r="X16" s="44">
        <f t="shared" si="15"/>
        <v>0</v>
      </c>
      <c r="Y16" s="92"/>
      <c r="Z16" s="90"/>
    </row>
    <row r="17" spans="2:26" x14ac:dyDescent="0.25">
      <c r="B17" s="90">
        <v>2880000000</v>
      </c>
      <c r="D17" s="92"/>
      <c r="E17" s="91">
        <f t="shared" si="0"/>
        <v>3.32</v>
      </c>
      <c r="F17" s="91">
        <f t="shared" si="1"/>
        <v>0</v>
      </c>
      <c r="G17" s="44">
        <f t="shared" si="2"/>
        <v>-7.1261543999999999</v>
      </c>
      <c r="H17" s="44">
        <f t="shared" si="3"/>
        <v>-7.6248569000000002</v>
      </c>
      <c r="I17" s="44">
        <f t="shared" si="4"/>
        <v>-8.3199816000000002</v>
      </c>
      <c r="J17" s="44">
        <f t="shared" si="5"/>
        <v>0</v>
      </c>
      <c r="K17" s="44">
        <f t="shared" si="6"/>
        <v>0</v>
      </c>
      <c r="L17" s="44">
        <f t="shared" si="7"/>
        <v>0</v>
      </c>
      <c r="N17" s="90">
        <v>2880000000</v>
      </c>
      <c r="P17" s="92"/>
      <c r="Q17" s="91">
        <f t="shared" si="8"/>
        <v>3.32</v>
      </c>
      <c r="R17" s="91">
        <f t="shared" si="9"/>
        <v>0</v>
      </c>
      <c r="S17" s="44">
        <f t="shared" si="10"/>
        <v>-8.6713819999999995</v>
      </c>
      <c r="T17" s="44">
        <f t="shared" si="11"/>
        <v>-9.1793203000000005</v>
      </c>
      <c r="U17" s="44">
        <f t="shared" si="12"/>
        <v>-9.8318253000000002</v>
      </c>
      <c r="V17" s="44">
        <f t="shared" si="13"/>
        <v>0</v>
      </c>
      <c r="W17" s="44">
        <f t="shared" si="14"/>
        <v>0</v>
      </c>
      <c r="X17" s="44">
        <f t="shared" si="15"/>
        <v>0</v>
      </c>
      <c r="Y17" s="92"/>
      <c r="Z17" s="90"/>
    </row>
    <row r="18" spans="2:26" x14ac:dyDescent="0.25">
      <c r="B18" s="90">
        <v>2990000000</v>
      </c>
      <c r="D18" s="92"/>
      <c r="E18" s="91">
        <f t="shared" si="0"/>
        <v>3.43</v>
      </c>
      <c r="F18" s="91">
        <f t="shared" si="1"/>
        <v>0</v>
      </c>
      <c r="G18" s="44">
        <f t="shared" si="2"/>
        <v>-7.0103846000000001</v>
      </c>
      <c r="H18" s="44">
        <f t="shared" si="3"/>
        <v>-7.4627004000000001</v>
      </c>
      <c r="I18" s="44">
        <f t="shared" si="4"/>
        <v>-8.1286774000000008</v>
      </c>
      <c r="J18" s="44">
        <f t="shared" si="5"/>
        <v>0</v>
      </c>
      <c r="K18" s="44">
        <f t="shared" si="6"/>
        <v>0</v>
      </c>
      <c r="L18" s="44">
        <f t="shared" si="7"/>
        <v>0</v>
      </c>
      <c r="N18" s="90">
        <v>2990000000</v>
      </c>
      <c r="P18" s="92"/>
      <c r="Q18" s="91">
        <f t="shared" si="8"/>
        <v>3.43</v>
      </c>
      <c r="R18" s="91">
        <f t="shared" si="9"/>
        <v>0</v>
      </c>
      <c r="S18" s="44">
        <f t="shared" si="10"/>
        <v>-8.7278500000000001</v>
      </c>
      <c r="T18" s="44">
        <f t="shared" si="11"/>
        <v>-9.2402657999999995</v>
      </c>
      <c r="U18" s="44">
        <f t="shared" si="12"/>
        <v>-9.8418322000000007</v>
      </c>
      <c r="V18" s="44">
        <f t="shared" si="13"/>
        <v>0</v>
      </c>
      <c r="W18" s="44">
        <f t="shared" si="14"/>
        <v>0</v>
      </c>
      <c r="X18" s="44">
        <f t="shared" si="15"/>
        <v>0</v>
      </c>
      <c r="Y18" s="92"/>
      <c r="Z18" s="90"/>
    </row>
    <row r="19" spans="2:26" x14ac:dyDescent="0.25">
      <c r="B19" s="90">
        <v>3100000000</v>
      </c>
      <c r="D19" s="92"/>
      <c r="E19" s="91">
        <f t="shared" si="0"/>
        <v>3.54</v>
      </c>
      <c r="F19" s="91">
        <f t="shared" si="1"/>
        <v>0</v>
      </c>
      <c r="G19" s="44">
        <f t="shared" si="2"/>
        <v>-7.0151234000000002</v>
      </c>
      <c r="H19" s="44">
        <f t="shared" si="3"/>
        <v>-7.4364429000000003</v>
      </c>
      <c r="I19" s="44">
        <f t="shared" si="4"/>
        <v>-8.0751790999999997</v>
      </c>
      <c r="J19" s="44">
        <f t="shared" si="5"/>
        <v>0</v>
      </c>
      <c r="K19" s="44">
        <f t="shared" si="6"/>
        <v>0</v>
      </c>
      <c r="L19" s="44">
        <f t="shared" si="7"/>
        <v>0</v>
      </c>
      <c r="N19" s="90">
        <v>3100000000</v>
      </c>
      <c r="P19" s="92"/>
      <c r="Q19" s="91">
        <f t="shared" si="8"/>
        <v>3.54</v>
      </c>
      <c r="R19" s="91">
        <f t="shared" si="9"/>
        <v>0</v>
      </c>
      <c r="S19" s="44">
        <f t="shared" si="10"/>
        <v>-8.7426472000000004</v>
      </c>
      <c r="T19" s="44">
        <f t="shared" si="11"/>
        <v>-9.2398118999999994</v>
      </c>
      <c r="U19" s="44">
        <f t="shared" si="12"/>
        <v>-9.7810229999999994</v>
      </c>
      <c r="V19" s="44">
        <f t="shared" si="13"/>
        <v>0</v>
      </c>
      <c r="W19" s="44">
        <f t="shared" si="14"/>
        <v>0</v>
      </c>
      <c r="X19" s="44">
        <f t="shared" si="15"/>
        <v>0</v>
      </c>
      <c r="Y19" s="92"/>
      <c r="Z19" s="90"/>
    </row>
    <row r="20" spans="2:26" x14ac:dyDescent="0.25">
      <c r="B20" s="90">
        <v>3210000000</v>
      </c>
      <c r="D20" s="92"/>
      <c r="E20" s="91">
        <f t="shared" si="0"/>
        <v>3.65</v>
      </c>
      <c r="F20" s="91">
        <f t="shared" si="1"/>
        <v>0</v>
      </c>
      <c r="G20" s="44">
        <f t="shared" si="2"/>
        <v>-7.0703759000000002</v>
      </c>
      <c r="H20" s="44">
        <f t="shared" si="3"/>
        <v>-7.4631771999999996</v>
      </c>
      <c r="I20" s="44">
        <f t="shared" si="4"/>
        <v>-8.0687379999999997</v>
      </c>
      <c r="J20" s="44">
        <f t="shared" si="5"/>
        <v>0</v>
      </c>
      <c r="K20" s="44">
        <f t="shared" si="6"/>
        <v>0</v>
      </c>
      <c r="L20" s="44">
        <f t="shared" si="7"/>
        <v>0</v>
      </c>
      <c r="N20" s="90">
        <v>3210000000</v>
      </c>
      <c r="P20" s="92"/>
      <c r="Q20" s="91">
        <f t="shared" si="8"/>
        <v>3.65</v>
      </c>
      <c r="R20" s="91">
        <f t="shared" si="9"/>
        <v>0</v>
      </c>
      <c r="S20" s="44">
        <f t="shared" si="10"/>
        <v>-8.7208165999999991</v>
      </c>
      <c r="T20" s="44">
        <f t="shared" si="11"/>
        <v>-9.1920795000000002</v>
      </c>
      <c r="U20" s="44">
        <f t="shared" si="12"/>
        <v>-9.6744307999999997</v>
      </c>
      <c r="V20" s="44">
        <f t="shared" si="13"/>
        <v>0</v>
      </c>
      <c r="W20" s="44">
        <f t="shared" si="14"/>
        <v>0</v>
      </c>
      <c r="X20" s="44">
        <f t="shared" si="15"/>
        <v>0</v>
      </c>
      <c r="Y20" s="92"/>
      <c r="Z20" s="90"/>
    </row>
    <row r="21" spans="2:26" x14ac:dyDescent="0.25">
      <c r="B21" s="90">
        <v>3320000000</v>
      </c>
      <c r="D21" s="92"/>
      <c r="E21" s="91">
        <f t="shared" si="0"/>
        <v>3.76</v>
      </c>
      <c r="F21" s="91">
        <f t="shared" si="1"/>
        <v>0</v>
      </c>
      <c r="G21" s="44">
        <f t="shared" si="2"/>
        <v>-7.1193818999999996</v>
      </c>
      <c r="H21" s="44">
        <f t="shared" si="3"/>
        <v>-7.4767584999999999</v>
      </c>
      <c r="I21" s="44">
        <f t="shared" si="4"/>
        <v>-8.0336017999999996</v>
      </c>
      <c r="J21" s="44">
        <f t="shared" si="5"/>
        <v>0</v>
      </c>
      <c r="K21" s="44">
        <f t="shared" si="6"/>
        <v>0</v>
      </c>
      <c r="L21" s="44">
        <f t="shared" si="7"/>
        <v>0</v>
      </c>
      <c r="N21" s="90">
        <v>3320000000</v>
      </c>
      <c r="P21" s="92"/>
      <c r="Q21" s="91">
        <f t="shared" si="8"/>
        <v>3.76</v>
      </c>
      <c r="R21" s="91">
        <f t="shared" si="9"/>
        <v>0</v>
      </c>
      <c r="S21" s="44">
        <f t="shared" si="10"/>
        <v>-8.6972570000000005</v>
      </c>
      <c r="T21" s="44">
        <f t="shared" si="11"/>
        <v>-9.1357546000000003</v>
      </c>
      <c r="U21" s="44">
        <f t="shared" si="12"/>
        <v>-9.5614147000000003</v>
      </c>
      <c r="V21" s="44">
        <f t="shared" si="13"/>
        <v>0</v>
      </c>
      <c r="W21" s="44">
        <f t="shared" si="14"/>
        <v>0</v>
      </c>
      <c r="X21" s="44">
        <f t="shared" si="15"/>
        <v>0</v>
      </c>
      <c r="Y21" s="92"/>
      <c r="Z21" s="90"/>
    </row>
    <row r="22" spans="2:26" x14ac:dyDescent="0.25">
      <c r="B22" s="90">
        <v>3430000000</v>
      </c>
      <c r="D22" s="92"/>
      <c r="E22" s="91">
        <f t="shared" si="0"/>
        <v>3.87</v>
      </c>
      <c r="F22" s="91">
        <f t="shared" si="1"/>
        <v>0</v>
      </c>
      <c r="G22" s="44">
        <f t="shared" si="2"/>
        <v>-7.1710219000000004</v>
      </c>
      <c r="H22" s="44">
        <f t="shared" si="3"/>
        <v>-7.5037107000000001</v>
      </c>
      <c r="I22" s="44">
        <f t="shared" si="4"/>
        <v>-8.0313511000000002</v>
      </c>
      <c r="J22" s="44">
        <f t="shared" si="5"/>
        <v>0</v>
      </c>
      <c r="K22" s="44">
        <f t="shared" si="6"/>
        <v>0</v>
      </c>
      <c r="L22" s="44">
        <f t="shared" si="7"/>
        <v>0</v>
      </c>
      <c r="N22" s="90">
        <v>3430000000</v>
      </c>
      <c r="P22" s="92"/>
      <c r="Q22" s="91">
        <f t="shared" si="8"/>
        <v>3.87</v>
      </c>
      <c r="R22" s="91">
        <f t="shared" si="9"/>
        <v>0</v>
      </c>
      <c r="S22" s="44">
        <f t="shared" si="10"/>
        <v>-8.6502532999999993</v>
      </c>
      <c r="T22" s="44">
        <f t="shared" si="11"/>
        <v>-9.0351047999999992</v>
      </c>
      <c r="U22" s="44">
        <f t="shared" si="12"/>
        <v>-9.3947953999999996</v>
      </c>
      <c r="V22" s="44">
        <f t="shared" si="13"/>
        <v>0</v>
      </c>
      <c r="W22" s="44">
        <f t="shared" si="14"/>
        <v>0</v>
      </c>
      <c r="X22" s="44">
        <f t="shared" si="15"/>
        <v>0</v>
      </c>
      <c r="Y22" s="92"/>
      <c r="Z22" s="90"/>
    </row>
    <row r="23" spans="2:26" x14ac:dyDescent="0.25">
      <c r="B23" s="90">
        <v>3540000000</v>
      </c>
      <c r="D23" s="92"/>
      <c r="E23" s="91">
        <f t="shared" si="0"/>
        <v>3.98</v>
      </c>
      <c r="F23" s="91">
        <f t="shared" si="1"/>
        <v>0</v>
      </c>
      <c r="G23" s="44">
        <f t="shared" si="2"/>
        <v>-7.2499289999999998</v>
      </c>
      <c r="H23" s="44">
        <f t="shared" si="3"/>
        <v>-7.5590714999999999</v>
      </c>
      <c r="I23" s="44">
        <f t="shared" si="4"/>
        <v>-8.0624161000000001</v>
      </c>
      <c r="J23" s="44">
        <f t="shared" si="5"/>
        <v>0</v>
      </c>
      <c r="K23" s="44">
        <f t="shared" si="6"/>
        <v>0</v>
      </c>
      <c r="L23" s="44">
        <f t="shared" si="7"/>
        <v>0</v>
      </c>
      <c r="N23" s="90">
        <v>3540000000</v>
      </c>
      <c r="P23" s="92"/>
      <c r="Q23" s="91">
        <f t="shared" si="8"/>
        <v>3.98</v>
      </c>
      <c r="R23" s="91">
        <f t="shared" si="9"/>
        <v>0</v>
      </c>
      <c r="S23" s="44">
        <f t="shared" si="10"/>
        <v>-8.5762967999999997</v>
      </c>
      <c r="T23" s="44">
        <f t="shared" si="11"/>
        <v>-8.8987932000000001</v>
      </c>
      <c r="U23" s="44">
        <f t="shared" si="12"/>
        <v>-9.2122183</v>
      </c>
      <c r="V23" s="44">
        <f t="shared" si="13"/>
        <v>0</v>
      </c>
      <c r="W23" s="44">
        <f t="shared" si="14"/>
        <v>0</v>
      </c>
      <c r="X23" s="44">
        <f t="shared" si="15"/>
        <v>0</v>
      </c>
      <c r="Y23" s="92"/>
      <c r="Z23" s="90"/>
    </row>
    <row r="24" spans="2:26" x14ac:dyDescent="0.25">
      <c r="B24" s="90">
        <v>3650000000</v>
      </c>
      <c r="D24" s="92"/>
      <c r="E24" s="91">
        <f t="shared" si="0"/>
        <v>4.09</v>
      </c>
      <c r="F24" s="91">
        <f t="shared" si="1"/>
        <v>0</v>
      </c>
      <c r="G24" s="44">
        <f t="shared" si="2"/>
        <v>-7.2549038000000001</v>
      </c>
      <c r="H24" s="44">
        <f t="shared" si="3"/>
        <v>-7.5281824999999998</v>
      </c>
      <c r="I24" s="44">
        <f t="shared" si="4"/>
        <v>-7.9893235999999996</v>
      </c>
      <c r="J24" s="44">
        <f t="shared" si="5"/>
        <v>0</v>
      </c>
      <c r="K24" s="44">
        <f t="shared" si="6"/>
        <v>0</v>
      </c>
      <c r="L24" s="44">
        <f t="shared" si="7"/>
        <v>0</v>
      </c>
      <c r="N24" s="90">
        <v>3650000000</v>
      </c>
      <c r="P24" s="92"/>
      <c r="Q24" s="91">
        <f t="shared" si="8"/>
        <v>4.09</v>
      </c>
      <c r="R24" s="91">
        <f t="shared" si="9"/>
        <v>0</v>
      </c>
      <c r="S24" s="44">
        <f t="shared" si="10"/>
        <v>-8.5534762999999998</v>
      </c>
      <c r="T24" s="44">
        <f t="shared" si="11"/>
        <v>-8.8278732000000009</v>
      </c>
      <c r="U24" s="44">
        <f t="shared" si="12"/>
        <v>-9.1093835999999992</v>
      </c>
      <c r="V24" s="44">
        <f t="shared" si="13"/>
        <v>0</v>
      </c>
      <c r="W24" s="44">
        <f t="shared" si="14"/>
        <v>0</v>
      </c>
      <c r="X24" s="44">
        <f t="shared" si="15"/>
        <v>0</v>
      </c>
      <c r="Y24" s="92"/>
      <c r="Z24" s="90"/>
    </row>
    <row r="25" spans="2:26" x14ac:dyDescent="0.25">
      <c r="B25" s="90">
        <v>3760000000</v>
      </c>
      <c r="D25" s="92"/>
      <c r="E25" s="91">
        <f t="shared" si="0"/>
        <v>4.2</v>
      </c>
      <c r="F25" s="91">
        <f t="shared" si="1"/>
        <v>0</v>
      </c>
      <c r="G25" s="44">
        <f t="shared" si="2"/>
        <v>-7.1803001999999996</v>
      </c>
      <c r="H25" s="44">
        <f t="shared" si="3"/>
        <v>-7.4313307000000002</v>
      </c>
      <c r="I25" s="44">
        <f t="shared" si="4"/>
        <v>-7.8857369000000004</v>
      </c>
      <c r="J25" s="44">
        <f t="shared" si="5"/>
        <v>0</v>
      </c>
      <c r="K25" s="44">
        <f t="shared" si="6"/>
        <v>0</v>
      </c>
      <c r="L25" s="44">
        <f t="shared" si="7"/>
        <v>0</v>
      </c>
      <c r="N25" s="90">
        <v>3760000000</v>
      </c>
      <c r="P25" s="92"/>
      <c r="Q25" s="91">
        <f t="shared" si="8"/>
        <v>4.2</v>
      </c>
      <c r="R25" s="91">
        <f t="shared" si="9"/>
        <v>0</v>
      </c>
      <c r="S25" s="44">
        <f t="shared" si="10"/>
        <v>-8.5635595000000002</v>
      </c>
      <c r="T25" s="44">
        <f t="shared" si="11"/>
        <v>-8.7874403000000001</v>
      </c>
      <c r="U25" s="44">
        <f t="shared" si="12"/>
        <v>-9.0270013999999996</v>
      </c>
      <c r="V25" s="44">
        <f t="shared" si="13"/>
        <v>0</v>
      </c>
      <c r="W25" s="44">
        <f t="shared" si="14"/>
        <v>0</v>
      </c>
      <c r="X25" s="44">
        <f t="shared" si="15"/>
        <v>0</v>
      </c>
      <c r="Y25" s="92"/>
      <c r="Z25" s="90"/>
    </row>
    <row r="26" spans="2:26" x14ac:dyDescent="0.25">
      <c r="B26" s="90">
        <v>3870000000</v>
      </c>
      <c r="D26" s="92"/>
      <c r="E26" s="91">
        <f t="shared" si="0"/>
        <v>4.3099999999999996</v>
      </c>
      <c r="F26" s="91">
        <f t="shared" si="1"/>
        <v>0</v>
      </c>
      <c r="G26" s="44">
        <f t="shared" si="2"/>
        <v>-7.0770407000000004</v>
      </c>
      <c r="H26" s="44">
        <f t="shared" si="3"/>
        <v>-7.3187965999999998</v>
      </c>
      <c r="I26" s="44">
        <f t="shared" si="4"/>
        <v>-7.7782973999999996</v>
      </c>
      <c r="J26" s="44">
        <f t="shared" si="5"/>
        <v>0</v>
      </c>
      <c r="K26" s="44">
        <f t="shared" si="6"/>
        <v>0</v>
      </c>
      <c r="L26" s="44">
        <f t="shared" si="7"/>
        <v>0</v>
      </c>
      <c r="N26" s="90">
        <v>3870000000</v>
      </c>
      <c r="P26" s="92"/>
      <c r="Q26" s="91">
        <f t="shared" si="8"/>
        <v>4.3099999999999996</v>
      </c>
      <c r="R26" s="91">
        <f t="shared" si="9"/>
        <v>0</v>
      </c>
      <c r="S26" s="44">
        <f t="shared" si="10"/>
        <v>-8.5599012000000005</v>
      </c>
      <c r="T26" s="44">
        <f t="shared" si="11"/>
        <v>-8.7322264000000001</v>
      </c>
      <c r="U26" s="44">
        <f t="shared" si="12"/>
        <v>-8.9372033999999996</v>
      </c>
      <c r="V26" s="44">
        <f t="shared" si="13"/>
        <v>0</v>
      </c>
      <c r="W26" s="44">
        <f t="shared" si="14"/>
        <v>0</v>
      </c>
      <c r="X26" s="44">
        <f t="shared" si="15"/>
        <v>0</v>
      </c>
      <c r="Y26" s="92"/>
      <c r="Z26" s="90"/>
    </row>
    <row r="27" spans="2:26" x14ac:dyDescent="0.25">
      <c r="B27" s="90">
        <v>3980000000</v>
      </c>
      <c r="D27" s="92"/>
      <c r="E27" s="91">
        <f t="shared" si="0"/>
        <v>4.42</v>
      </c>
      <c r="F27" s="91">
        <f t="shared" si="1"/>
        <v>0</v>
      </c>
      <c r="G27" s="44">
        <f t="shared" si="2"/>
        <v>-7.0169129000000003</v>
      </c>
      <c r="H27" s="44">
        <f t="shared" si="3"/>
        <v>-7.2503314000000003</v>
      </c>
      <c r="I27" s="44">
        <f t="shared" si="4"/>
        <v>-7.7157574000000002</v>
      </c>
      <c r="J27" s="44">
        <f t="shared" si="5"/>
        <v>0</v>
      </c>
      <c r="K27" s="44">
        <f t="shared" si="6"/>
        <v>0</v>
      </c>
      <c r="L27" s="44">
        <f t="shared" si="7"/>
        <v>0</v>
      </c>
      <c r="N27" s="90">
        <v>3980000000</v>
      </c>
      <c r="P27" s="92"/>
      <c r="Q27" s="91">
        <f t="shared" si="8"/>
        <v>4.42</v>
      </c>
      <c r="R27" s="91">
        <f t="shared" si="9"/>
        <v>0</v>
      </c>
      <c r="S27" s="44">
        <f t="shared" si="10"/>
        <v>-8.5072994000000008</v>
      </c>
      <c r="T27" s="44">
        <f t="shared" si="11"/>
        <v>-8.6386547</v>
      </c>
      <c r="U27" s="44">
        <f t="shared" si="12"/>
        <v>-8.8289127000000001</v>
      </c>
      <c r="V27" s="44">
        <f t="shared" si="13"/>
        <v>0</v>
      </c>
      <c r="W27" s="44">
        <f t="shared" si="14"/>
        <v>0</v>
      </c>
      <c r="X27" s="44">
        <f t="shared" si="15"/>
        <v>0</v>
      </c>
      <c r="Y27" s="92"/>
      <c r="Z27" s="90"/>
    </row>
    <row r="28" spans="2:26" x14ac:dyDescent="0.25">
      <c r="B28" s="90">
        <v>4090000000</v>
      </c>
      <c r="D28" s="92"/>
      <c r="E28" s="91">
        <f t="shared" si="0"/>
        <v>4.53</v>
      </c>
      <c r="F28" s="91">
        <f t="shared" si="1"/>
        <v>0</v>
      </c>
      <c r="G28" s="44">
        <f t="shared" si="2"/>
        <v>-6.9556431999999999</v>
      </c>
      <c r="H28" s="44">
        <f t="shared" si="3"/>
        <v>-7.1828189</v>
      </c>
      <c r="I28" s="44">
        <f t="shared" si="4"/>
        <v>-7.6544771000000003</v>
      </c>
      <c r="J28" s="44">
        <f t="shared" si="5"/>
        <v>0</v>
      </c>
      <c r="K28" s="44">
        <f t="shared" si="6"/>
        <v>0</v>
      </c>
      <c r="L28" s="44">
        <f t="shared" si="7"/>
        <v>0</v>
      </c>
      <c r="N28" s="90">
        <v>4090000000</v>
      </c>
      <c r="P28" s="92"/>
      <c r="Q28" s="91">
        <f t="shared" si="8"/>
        <v>4.53</v>
      </c>
      <c r="R28" s="91">
        <f t="shared" si="9"/>
        <v>0</v>
      </c>
      <c r="S28" s="44">
        <f t="shared" si="10"/>
        <v>-8.4165267999999998</v>
      </c>
      <c r="T28" s="44">
        <f t="shared" si="11"/>
        <v>-8.5280895000000001</v>
      </c>
      <c r="U28" s="44">
        <f t="shared" si="12"/>
        <v>-8.7320098999999995</v>
      </c>
      <c r="V28" s="44">
        <f t="shared" si="13"/>
        <v>0</v>
      </c>
      <c r="W28" s="44">
        <f t="shared" si="14"/>
        <v>0</v>
      </c>
      <c r="X28" s="44">
        <f t="shared" si="15"/>
        <v>0</v>
      </c>
      <c r="Y28" s="92"/>
      <c r="Z28" s="90"/>
    </row>
    <row r="29" spans="2:26" x14ac:dyDescent="0.25">
      <c r="B29" s="90">
        <v>4200000000</v>
      </c>
      <c r="D29" s="92"/>
      <c r="E29" s="91">
        <f t="shared" si="0"/>
        <v>4.6399999999999997</v>
      </c>
      <c r="F29" s="91">
        <f t="shared" si="1"/>
        <v>0</v>
      </c>
      <c r="G29" s="44">
        <f t="shared" si="2"/>
        <v>-6.9013720000000003</v>
      </c>
      <c r="H29" s="44">
        <f t="shared" si="3"/>
        <v>-7.1256865999999999</v>
      </c>
      <c r="I29" s="44">
        <f t="shared" si="4"/>
        <v>-7.6326799000000003</v>
      </c>
      <c r="J29" s="44">
        <f t="shared" si="5"/>
        <v>0</v>
      </c>
      <c r="K29" s="44">
        <f t="shared" si="6"/>
        <v>0</v>
      </c>
      <c r="L29" s="44">
        <f t="shared" si="7"/>
        <v>0</v>
      </c>
      <c r="N29" s="90">
        <v>4200000000</v>
      </c>
      <c r="P29" s="92"/>
      <c r="Q29" s="91">
        <f t="shared" si="8"/>
        <v>4.6399999999999997</v>
      </c>
      <c r="R29" s="91">
        <f t="shared" si="9"/>
        <v>0</v>
      </c>
      <c r="S29" s="44">
        <f t="shared" si="10"/>
        <v>-8.3317890000000006</v>
      </c>
      <c r="T29" s="44">
        <f t="shared" si="11"/>
        <v>-8.4217595999999997</v>
      </c>
      <c r="U29" s="44">
        <f t="shared" si="12"/>
        <v>-8.6359014999999992</v>
      </c>
      <c r="V29" s="44">
        <f t="shared" si="13"/>
        <v>0</v>
      </c>
      <c r="W29" s="44">
        <f t="shared" si="14"/>
        <v>0</v>
      </c>
      <c r="X29" s="44">
        <f t="shared" si="15"/>
        <v>0</v>
      </c>
      <c r="Y29" s="92"/>
      <c r="Z29" s="90"/>
    </row>
    <row r="30" spans="2:26" x14ac:dyDescent="0.25">
      <c r="B30" s="90">
        <v>4310000000</v>
      </c>
      <c r="D30" s="92"/>
      <c r="E30" s="91">
        <f t="shared" si="0"/>
        <v>4.75</v>
      </c>
      <c r="F30" s="91">
        <f t="shared" si="1"/>
        <v>0</v>
      </c>
      <c r="G30" s="44">
        <f t="shared" si="2"/>
        <v>-6.8782382000000002</v>
      </c>
      <c r="H30" s="44">
        <f t="shared" si="3"/>
        <v>-7.0957355</v>
      </c>
      <c r="I30" s="44">
        <f t="shared" si="4"/>
        <v>-7.6226506000000001</v>
      </c>
      <c r="J30" s="44">
        <f t="shared" si="5"/>
        <v>0</v>
      </c>
      <c r="K30" s="44">
        <f t="shared" si="6"/>
        <v>0</v>
      </c>
      <c r="L30" s="44">
        <f t="shared" si="7"/>
        <v>0</v>
      </c>
      <c r="N30" s="90">
        <v>4310000000</v>
      </c>
      <c r="P30" s="92"/>
      <c r="Q30" s="91">
        <f t="shared" si="8"/>
        <v>4.75</v>
      </c>
      <c r="R30" s="91">
        <f t="shared" si="9"/>
        <v>0</v>
      </c>
      <c r="S30" s="44">
        <f t="shared" si="10"/>
        <v>-8.2362088999999994</v>
      </c>
      <c r="T30" s="44">
        <f t="shared" si="11"/>
        <v>-8.3166846999999997</v>
      </c>
      <c r="U30" s="44">
        <f t="shared" si="12"/>
        <v>-8.5683632000000003</v>
      </c>
      <c r="V30" s="44">
        <f t="shared" si="13"/>
        <v>0</v>
      </c>
      <c r="W30" s="44">
        <f t="shared" si="14"/>
        <v>0</v>
      </c>
      <c r="X30" s="44">
        <f t="shared" si="15"/>
        <v>0</v>
      </c>
      <c r="Y30" s="92"/>
      <c r="Z30" s="90"/>
    </row>
    <row r="31" spans="2:26" x14ac:dyDescent="0.25">
      <c r="B31" s="90">
        <v>4420000000</v>
      </c>
      <c r="D31" s="92"/>
      <c r="E31" s="91">
        <f t="shared" si="0"/>
        <v>4.8600000000000003</v>
      </c>
      <c r="F31" s="91">
        <f t="shared" si="1"/>
        <v>0</v>
      </c>
      <c r="G31" s="44">
        <f t="shared" si="2"/>
        <v>-6.8961557999999998</v>
      </c>
      <c r="H31" s="44">
        <f t="shared" si="3"/>
        <v>-7.1030582999999998</v>
      </c>
      <c r="I31" s="44">
        <f t="shared" si="4"/>
        <v>-7.6396632000000002</v>
      </c>
      <c r="J31" s="44">
        <f t="shared" si="5"/>
        <v>0</v>
      </c>
      <c r="K31" s="44">
        <f t="shared" si="6"/>
        <v>0</v>
      </c>
      <c r="L31" s="44">
        <f t="shared" si="7"/>
        <v>0</v>
      </c>
      <c r="N31" s="90">
        <v>4420000000</v>
      </c>
      <c r="P31" s="92"/>
      <c r="Q31" s="91">
        <f t="shared" si="8"/>
        <v>4.8600000000000003</v>
      </c>
      <c r="R31" s="91">
        <f t="shared" si="9"/>
        <v>0</v>
      </c>
      <c r="S31" s="44">
        <f t="shared" si="10"/>
        <v>-8.1421861999999994</v>
      </c>
      <c r="T31" s="44">
        <f t="shared" si="11"/>
        <v>-8.2179832000000008</v>
      </c>
      <c r="U31" s="44">
        <f t="shared" si="12"/>
        <v>-8.5102367000000001</v>
      </c>
      <c r="V31" s="44">
        <f t="shared" si="13"/>
        <v>0</v>
      </c>
      <c r="W31" s="44">
        <f t="shared" si="14"/>
        <v>0</v>
      </c>
      <c r="X31" s="44">
        <f t="shared" si="15"/>
        <v>0</v>
      </c>
      <c r="Y31" s="92"/>
      <c r="Z31" s="90"/>
    </row>
    <row r="32" spans="2:26" x14ac:dyDescent="0.25">
      <c r="B32" s="90">
        <v>4530000000</v>
      </c>
      <c r="D32" s="92"/>
      <c r="E32" s="91">
        <f t="shared" si="0"/>
        <v>4.97</v>
      </c>
      <c r="F32" s="91">
        <f t="shared" si="1"/>
        <v>0</v>
      </c>
      <c r="G32" s="44">
        <f t="shared" si="2"/>
        <v>-6.8867946</v>
      </c>
      <c r="H32" s="44">
        <f t="shared" si="3"/>
        <v>-7.0840731000000003</v>
      </c>
      <c r="I32" s="44">
        <f t="shared" si="4"/>
        <v>-7.6502337000000002</v>
      </c>
      <c r="J32" s="44">
        <f t="shared" si="5"/>
        <v>0</v>
      </c>
      <c r="K32" s="44">
        <f t="shared" si="6"/>
        <v>0</v>
      </c>
      <c r="L32" s="44">
        <f t="shared" si="7"/>
        <v>0</v>
      </c>
      <c r="N32" s="90">
        <v>4530000000</v>
      </c>
      <c r="P32" s="92"/>
      <c r="Q32" s="91">
        <f t="shared" si="8"/>
        <v>4.97</v>
      </c>
      <c r="R32" s="91">
        <f t="shared" si="9"/>
        <v>0</v>
      </c>
      <c r="S32" s="44">
        <f t="shared" si="10"/>
        <v>-8.0858994000000006</v>
      </c>
      <c r="T32" s="44">
        <f t="shared" si="11"/>
        <v>-8.1644745000000007</v>
      </c>
      <c r="U32" s="44">
        <f t="shared" si="12"/>
        <v>-8.4939575000000005</v>
      </c>
      <c r="V32" s="44">
        <f t="shared" si="13"/>
        <v>0</v>
      </c>
      <c r="W32" s="44">
        <f t="shared" si="14"/>
        <v>0</v>
      </c>
      <c r="X32" s="44">
        <f t="shared" si="15"/>
        <v>0</v>
      </c>
      <c r="Y32" s="92"/>
      <c r="Z32" s="90"/>
    </row>
    <row r="33" spans="2:26" x14ac:dyDescent="0.25">
      <c r="B33" s="90">
        <v>4640000000</v>
      </c>
      <c r="D33" s="92"/>
      <c r="E33" s="91">
        <f t="shared" si="0"/>
        <v>5.08</v>
      </c>
      <c r="F33" s="91">
        <f t="shared" si="1"/>
        <v>0</v>
      </c>
      <c r="G33" s="44">
        <f t="shared" si="2"/>
        <v>-6.8335242000000003</v>
      </c>
      <c r="H33" s="44">
        <f t="shared" si="3"/>
        <v>-7.0177851000000002</v>
      </c>
      <c r="I33" s="44">
        <f t="shared" si="4"/>
        <v>-7.5979403999999997</v>
      </c>
      <c r="J33" s="44">
        <f t="shared" si="5"/>
        <v>0</v>
      </c>
      <c r="K33" s="44">
        <f t="shared" si="6"/>
        <v>0</v>
      </c>
      <c r="L33" s="44">
        <f t="shared" si="7"/>
        <v>0</v>
      </c>
      <c r="N33" s="90">
        <v>4640000000</v>
      </c>
      <c r="P33" s="92"/>
      <c r="Q33" s="91">
        <f t="shared" si="8"/>
        <v>5.08</v>
      </c>
      <c r="R33" s="91">
        <f t="shared" si="9"/>
        <v>0</v>
      </c>
      <c r="S33" s="44">
        <f t="shared" si="10"/>
        <v>-8.0344639000000004</v>
      </c>
      <c r="T33" s="44">
        <f t="shared" si="11"/>
        <v>-8.1247796999999995</v>
      </c>
      <c r="U33" s="44">
        <f t="shared" si="12"/>
        <v>-8.4907845999999996</v>
      </c>
      <c r="V33" s="44">
        <f t="shared" si="13"/>
        <v>0</v>
      </c>
      <c r="W33" s="44">
        <f t="shared" si="14"/>
        <v>0</v>
      </c>
      <c r="X33" s="44">
        <f t="shared" si="15"/>
        <v>0</v>
      </c>
      <c r="Y33" s="92"/>
      <c r="Z33" s="90"/>
    </row>
    <row r="34" spans="2:26" x14ac:dyDescent="0.25">
      <c r="B34" s="90">
        <v>4750000000</v>
      </c>
      <c r="D34" s="92"/>
      <c r="E34" s="91">
        <f t="shared" si="0"/>
        <v>5.19</v>
      </c>
      <c r="F34" s="91">
        <f t="shared" si="1"/>
        <v>0</v>
      </c>
      <c r="G34" s="44">
        <f t="shared" si="2"/>
        <v>-6.8075355999999996</v>
      </c>
      <c r="H34" s="44">
        <f t="shared" si="3"/>
        <v>-6.9836016000000001</v>
      </c>
      <c r="I34" s="44">
        <f t="shared" si="4"/>
        <v>-7.5555019000000003</v>
      </c>
      <c r="J34" s="44">
        <f t="shared" si="5"/>
        <v>0</v>
      </c>
      <c r="K34" s="44">
        <f t="shared" si="6"/>
        <v>0</v>
      </c>
      <c r="L34" s="44">
        <f t="shared" si="7"/>
        <v>0</v>
      </c>
      <c r="N34" s="90">
        <v>4750000000</v>
      </c>
      <c r="P34" s="92"/>
      <c r="Q34" s="91">
        <f t="shared" si="8"/>
        <v>5.19</v>
      </c>
      <c r="R34" s="91">
        <f t="shared" si="9"/>
        <v>0</v>
      </c>
      <c r="S34" s="44">
        <f t="shared" si="10"/>
        <v>-7.9571123000000004</v>
      </c>
      <c r="T34" s="44">
        <f t="shared" si="11"/>
        <v>-8.0576428999999994</v>
      </c>
      <c r="U34" s="44">
        <f t="shared" si="12"/>
        <v>-8.4595860999999992</v>
      </c>
      <c r="V34" s="44">
        <f t="shared" si="13"/>
        <v>0</v>
      </c>
      <c r="W34" s="44">
        <f t="shared" si="14"/>
        <v>0</v>
      </c>
      <c r="X34" s="44">
        <f t="shared" si="15"/>
        <v>0</v>
      </c>
      <c r="Y34" s="92"/>
      <c r="Z34" s="90"/>
    </row>
    <row r="35" spans="2:26" x14ac:dyDescent="0.25">
      <c r="B35" s="90">
        <v>4860000000</v>
      </c>
      <c r="D35" s="92"/>
      <c r="E35" s="91">
        <f t="shared" si="0"/>
        <v>5.3</v>
      </c>
      <c r="F35" s="91">
        <f t="shared" si="1"/>
        <v>0</v>
      </c>
      <c r="G35" s="44">
        <f t="shared" si="2"/>
        <v>-6.7737926999999996</v>
      </c>
      <c r="H35" s="44">
        <f t="shared" si="3"/>
        <v>-6.9449262999999997</v>
      </c>
      <c r="I35" s="44">
        <f t="shared" si="4"/>
        <v>-7.5269431999999998</v>
      </c>
      <c r="J35" s="44">
        <f t="shared" si="5"/>
        <v>0</v>
      </c>
      <c r="K35" s="44">
        <f t="shared" si="6"/>
        <v>0</v>
      </c>
      <c r="L35" s="44">
        <f t="shared" si="7"/>
        <v>0</v>
      </c>
      <c r="N35" s="90">
        <v>4860000000</v>
      </c>
      <c r="P35" s="92"/>
      <c r="Q35" s="91">
        <f t="shared" si="8"/>
        <v>5.3</v>
      </c>
      <c r="R35" s="91">
        <f t="shared" si="9"/>
        <v>0</v>
      </c>
      <c r="S35" s="44">
        <f t="shared" si="10"/>
        <v>-7.8853229999999996</v>
      </c>
      <c r="T35" s="44">
        <f t="shared" si="11"/>
        <v>-8.0029955000000008</v>
      </c>
      <c r="U35" s="44">
        <f t="shared" si="12"/>
        <v>-8.4295253999999993</v>
      </c>
      <c r="V35" s="44">
        <f t="shared" si="13"/>
        <v>0</v>
      </c>
      <c r="W35" s="44">
        <f t="shared" si="14"/>
        <v>0</v>
      </c>
      <c r="X35" s="44">
        <f t="shared" si="15"/>
        <v>0</v>
      </c>
      <c r="Y35" s="92"/>
      <c r="Z35" s="90"/>
    </row>
    <row r="36" spans="2:26" x14ac:dyDescent="0.25">
      <c r="B36" s="90">
        <v>4970000000</v>
      </c>
      <c r="D36" s="92"/>
      <c r="E36" s="91">
        <f t="shared" si="0"/>
        <v>5.41</v>
      </c>
      <c r="F36" s="91">
        <f t="shared" si="1"/>
        <v>0</v>
      </c>
      <c r="G36" s="44">
        <f t="shared" si="2"/>
        <v>-6.7397160999999999</v>
      </c>
      <c r="H36" s="44">
        <f t="shared" si="3"/>
        <v>-6.9241672000000003</v>
      </c>
      <c r="I36" s="44">
        <f t="shared" si="4"/>
        <v>-7.5338057999999997</v>
      </c>
      <c r="J36" s="44">
        <f t="shared" si="5"/>
        <v>0</v>
      </c>
      <c r="K36" s="44">
        <f t="shared" si="6"/>
        <v>0</v>
      </c>
      <c r="L36" s="44">
        <f t="shared" si="7"/>
        <v>0</v>
      </c>
      <c r="N36" s="90">
        <v>4970000000</v>
      </c>
      <c r="P36" s="92"/>
      <c r="Q36" s="91">
        <f t="shared" si="8"/>
        <v>5.41</v>
      </c>
      <c r="R36" s="91">
        <f t="shared" si="9"/>
        <v>0</v>
      </c>
      <c r="S36" s="44">
        <f t="shared" si="10"/>
        <v>-7.8035287999999996</v>
      </c>
      <c r="T36" s="44">
        <f t="shared" si="11"/>
        <v>-7.9501786000000001</v>
      </c>
      <c r="U36" s="44">
        <f t="shared" si="12"/>
        <v>-8.4049548999999999</v>
      </c>
      <c r="V36" s="44">
        <f t="shared" si="13"/>
        <v>0</v>
      </c>
      <c r="W36" s="44">
        <f t="shared" si="14"/>
        <v>0</v>
      </c>
      <c r="X36" s="44">
        <f t="shared" si="15"/>
        <v>0</v>
      </c>
      <c r="Y36" s="92"/>
      <c r="Z36" s="90"/>
    </row>
    <row r="37" spans="2:26" x14ac:dyDescent="0.25">
      <c r="B37" s="90">
        <v>5080000000</v>
      </c>
      <c r="D37" s="92"/>
      <c r="E37" s="91">
        <f t="shared" si="0"/>
        <v>5.52</v>
      </c>
      <c r="F37" s="91">
        <f t="shared" si="1"/>
        <v>0</v>
      </c>
      <c r="G37" s="44">
        <f t="shared" si="2"/>
        <v>-6.7300882</v>
      </c>
      <c r="H37" s="44">
        <f t="shared" si="3"/>
        <v>-6.9363340999999998</v>
      </c>
      <c r="I37" s="44">
        <f t="shared" si="4"/>
        <v>-7.5616206999999998</v>
      </c>
      <c r="J37" s="44">
        <f t="shared" si="5"/>
        <v>0</v>
      </c>
      <c r="K37" s="44">
        <f t="shared" si="6"/>
        <v>0</v>
      </c>
      <c r="L37" s="44">
        <f t="shared" si="7"/>
        <v>0</v>
      </c>
      <c r="N37" s="90">
        <v>5080000000</v>
      </c>
      <c r="P37" s="92"/>
      <c r="Q37" s="91">
        <f t="shared" si="8"/>
        <v>5.52</v>
      </c>
      <c r="R37" s="91">
        <f t="shared" si="9"/>
        <v>0</v>
      </c>
      <c r="S37" s="44">
        <f t="shared" si="10"/>
        <v>-7.7254509999999996</v>
      </c>
      <c r="T37" s="44">
        <f t="shared" si="11"/>
        <v>-7.9068636999999997</v>
      </c>
      <c r="U37" s="44">
        <f t="shared" si="12"/>
        <v>-8.3940906999999996</v>
      </c>
      <c r="V37" s="44">
        <f t="shared" si="13"/>
        <v>0</v>
      </c>
      <c r="W37" s="44">
        <f t="shared" si="14"/>
        <v>0</v>
      </c>
      <c r="X37" s="44">
        <f t="shared" si="15"/>
        <v>0</v>
      </c>
      <c r="Y37" s="92"/>
      <c r="Z37" s="90"/>
    </row>
    <row r="38" spans="2:26" x14ac:dyDescent="0.25">
      <c r="B38" s="90">
        <v>5190000000</v>
      </c>
      <c r="D38" s="92"/>
      <c r="E38" s="91">
        <f t="shared" si="0"/>
        <v>5.63</v>
      </c>
      <c r="F38" s="91">
        <f t="shared" si="1"/>
        <v>0</v>
      </c>
      <c r="G38" s="44">
        <f t="shared" si="2"/>
        <v>-6.7490119999999996</v>
      </c>
      <c r="H38" s="44">
        <f t="shared" si="3"/>
        <v>-6.9789127999999998</v>
      </c>
      <c r="I38" s="44">
        <f t="shared" si="4"/>
        <v>-7.6173390999999997</v>
      </c>
      <c r="J38" s="44">
        <f t="shared" si="5"/>
        <v>0</v>
      </c>
      <c r="K38" s="44">
        <f t="shared" si="6"/>
        <v>0</v>
      </c>
      <c r="L38" s="44">
        <f t="shared" si="7"/>
        <v>0</v>
      </c>
      <c r="N38" s="90">
        <v>5190000000</v>
      </c>
      <c r="P38" s="92"/>
      <c r="Q38" s="91">
        <f t="shared" si="8"/>
        <v>5.63</v>
      </c>
      <c r="R38" s="91">
        <f t="shared" si="9"/>
        <v>0</v>
      </c>
      <c r="S38" s="44">
        <f t="shared" si="10"/>
        <v>-7.66676</v>
      </c>
      <c r="T38" s="44">
        <f t="shared" si="11"/>
        <v>-7.8723124999999996</v>
      </c>
      <c r="U38" s="44">
        <f t="shared" si="12"/>
        <v>-8.3734684000000001</v>
      </c>
      <c r="V38" s="44">
        <f t="shared" si="13"/>
        <v>0</v>
      </c>
      <c r="W38" s="44">
        <f t="shared" si="14"/>
        <v>0</v>
      </c>
      <c r="X38" s="44">
        <f t="shared" si="15"/>
        <v>0</v>
      </c>
      <c r="Y38" s="92"/>
      <c r="Z38" s="90"/>
    </row>
    <row r="39" spans="2:26" x14ac:dyDescent="0.25">
      <c r="B39" s="90">
        <v>5300000000</v>
      </c>
      <c r="D39" s="92"/>
      <c r="E39" s="91">
        <f t="shared" si="0"/>
        <v>5.74</v>
      </c>
      <c r="F39" s="91">
        <f t="shared" si="1"/>
        <v>0</v>
      </c>
      <c r="G39" s="44">
        <f t="shared" si="2"/>
        <v>-6.7463955999999996</v>
      </c>
      <c r="H39" s="44">
        <f t="shared" si="3"/>
        <v>-7.0067005</v>
      </c>
      <c r="I39" s="44">
        <f t="shared" si="4"/>
        <v>-7.6881393999999998</v>
      </c>
      <c r="J39" s="44">
        <f t="shared" si="5"/>
        <v>0</v>
      </c>
      <c r="K39" s="44">
        <f t="shared" si="6"/>
        <v>0</v>
      </c>
      <c r="L39" s="44">
        <f t="shared" si="7"/>
        <v>0</v>
      </c>
      <c r="N39" s="90">
        <v>5300000000</v>
      </c>
      <c r="P39" s="92"/>
      <c r="Q39" s="91">
        <f t="shared" si="8"/>
        <v>5.74</v>
      </c>
      <c r="R39" s="91">
        <f t="shared" si="9"/>
        <v>0</v>
      </c>
      <c r="S39" s="44">
        <f t="shared" si="10"/>
        <v>-7.6394672000000003</v>
      </c>
      <c r="T39" s="44">
        <f t="shared" si="11"/>
        <v>-7.8703918000000002</v>
      </c>
      <c r="U39" s="44">
        <f t="shared" si="12"/>
        <v>-8.3711690999999995</v>
      </c>
      <c r="V39" s="44">
        <f t="shared" si="13"/>
        <v>0</v>
      </c>
      <c r="W39" s="44">
        <f t="shared" si="14"/>
        <v>0</v>
      </c>
      <c r="X39" s="44">
        <f t="shared" si="15"/>
        <v>0</v>
      </c>
      <c r="Y39" s="92"/>
      <c r="Z39" s="90"/>
    </row>
    <row r="40" spans="2:26" x14ac:dyDescent="0.25">
      <c r="B40" s="90">
        <v>5410000000</v>
      </c>
      <c r="D40" s="92"/>
      <c r="E40" s="91">
        <f t="shared" si="0"/>
        <v>5.85</v>
      </c>
      <c r="F40" s="91">
        <f t="shared" si="1"/>
        <v>0</v>
      </c>
      <c r="G40" s="44">
        <f t="shared" si="2"/>
        <v>-6.7590507999999998</v>
      </c>
      <c r="H40" s="44">
        <f t="shared" si="3"/>
        <v>-7.0472393000000002</v>
      </c>
      <c r="I40" s="44">
        <f t="shared" si="4"/>
        <v>-7.7360954</v>
      </c>
      <c r="J40" s="44">
        <f t="shared" si="5"/>
        <v>0</v>
      </c>
      <c r="K40" s="44">
        <f t="shared" si="6"/>
        <v>0</v>
      </c>
      <c r="L40" s="44">
        <f t="shared" si="7"/>
        <v>0</v>
      </c>
      <c r="N40" s="90">
        <v>5410000000</v>
      </c>
      <c r="P40" s="92"/>
      <c r="Q40" s="91">
        <f t="shared" si="8"/>
        <v>5.85</v>
      </c>
      <c r="R40" s="91">
        <f t="shared" si="9"/>
        <v>0</v>
      </c>
      <c r="S40" s="44">
        <f t="shared" si="10"/>
        <v>-7.6474561999999997</v>
      </c>
      <c r="T40" s="44">
        <f t="shared" si="11"/>
        <v>-7.9063353999999997</v>
      </c>
      <c r="U40" s="44">
        <f t="shared" si="12"/>
        <v>-8.4147978000000005</v>
      </c>
      <c r="V40" s="44">
        <f t="shared" si="13"/>
        <v>0</v>
      </c>
      <c r="W40" s="44">
        <f t="shared" si="14"/>
        <v>0</v>
      </c>
      <c r="X40" s="44">
        <f t="shared" si="15"/>
        <v>0</v>
      </c>
      <c r="Y40" s="92"/>
      <c r="Z40" s="90"/>
    </row>
    <row r="41" spans="2:26" x14ac:dyDescent="0.25">
      <c r="B41" s="90">
        <v>5520000000</v>
      </c>
      <c r="D41" s="92"/>
      <c r="E41" s="91">
        <f t="shared" si="0"/>
        <v>5.96</v>
      </c>
      <c r="F41" s="91">
        <f t="shared" si="1"/>
        <v>0</v>
      </c>
      <c r="G41" s="44">
        <f t="shared" si="2"/>
        <v>-6.7813292000000001</v>
      </c>
      <c r="H41" s="44">
        <f t="shared" si="3"/>
        <v>-7.0994505999999999</v>
      </c>
      <c r="I41" s="44">
        <f t="shared" si="4"/>
        <v>-7.8119569000000002</v>
      </c>
      <c r="J41" s="44">
        <f t="shared" si="5"/>
        <v>0</v>
      </c>
      <c r="K41" s="44">
        <f t="shared" si="6"/>
        <v>0</v>
      </c>
      <c r="L41" s="44">
        <f t="shared" si="7"/>
        <v>0</v>
      </c>
      <c r="N41" s="90">
        <v>5520000000</v>
      </c>
      <c r="P41" s="92"/>
      <c r="Q41" s="91">
        <f t="shared" si="8"/>
        <v>5.96</v>
      </c>
      <c r="R41" s="91">
        <f t="shared" si="9"/>
        <v>0</v>
      </c>
      <c r="S41" s="44">
        <f t="shared" si="10"/>
        <v>-7.6902303999999999</v>
      </c>
      <c r="T41" s="44">
        <f t="shared" si="11"/>
        <v>-7.9753002999999998</v>
      </c>
      <c r="U41" s="44">
        <f t="shared" si="12"/>
        <v>-8.4860182000000002</v>
      </c>
      <c r="V41" s="44">
        <f t="shared" si="13"/>
        <v>0</v>
      </c>
      <c r="W41" s="44">
        <f t="shared" si="14"/>
        <v>0</v>
      </c>
      <c r="X41" s="44">
        <f t="shared" si="15"/>
        <v>0</v>
      </c>
      <c r="Y41" s="92"/>
      <c r="Z41" s="90"/>
    </row>
    <row r="42" spans="2:26" x14ac:dyDescent="0.25">
      <c r="B42" s="90">
        <v>5630000000</v>
      </c>
      <c r="D42" s="92"/>
      <c r="E42" s="91">
        <f t="shared" si="0"/>
        <v>6.07</v>
      </c>
      <c r="F42" s="91">
        <f t="shared" si="1"/>
        <v>0</v>
      </c>
      <c r="G42" s="44">
        <f t="shared" si="2"/>
        <v>-6.7817964999999996</v>
      </c>
      <c r="H42" s="44">
        <f t="shared" si="3"/>
        <v>-7.1219090999999999</v>
      </c>
      <c r="I42" s="44">
        <f t="shared" si="4"/>
        <v>-7.8412414000000004</v>
      </c>
      <c r="J42" s="44">
        <f t="shared" si="5"/>
        <v>0</v>
      </c>
      <c r="K42" s="44">
        <f t="shared" si="6"/>
        <v>0</v>
      </c>
      <c r="L42" s="44">
        <f t="shared" si="7"/>
        <v>0</v>
      </c>
      <c r="N42" s="90">
        <v>5630000000</v>
      </c>
      <c r="P42" s="92"/>
      <c r="Q42" s="91">
        <f t="shared" si="8"/>
        <v>6.07</v>
      </c>
      <c r="R42" s="91">
        <f t="shared" si="9"/>
        <v>0</v>
      </c>
      <c r="S42" s="44">
        <f t="shared" si="10"/>
        <v>-7.7493124</v>
      </c>
      <c r="T42" s="44">
        <f t="shared" si="11"/>
        <v>-8.0487126999999994</v>
      </c>
      <c r="U42" s="44">
        <f t="shared" si="12"/>
        <v>-8.5570678999999998</v>
      </c>
      <c r="V42" s="44">
        <f t="shared" si="13"/>
        <v>0</v>
      </c>
      <c r="W42" s="44">
        <f t="shared" si="14"/>
        <v>0</v>
      </c>
      <c r="X42" s="44">
        <f t="shared" si="15"/>
        <v>0</v>
      </c>
      <c r="Y42" s="92"/>
      <c r="Z42" s="90"/>
    </row>
    <row r="43" spans="2:26" x14ac:dyDescent="0.25">
      <c r="B43" s="90">
        <v>5740000000</v>
      </c>
      <c r="D43" s="92"/>
      <c r="E43" s="91">
        <f t="shared" si="0"/>
        <v>6.18</v>
      </c>
      <c r="F43" s="91">
        <f t="shared" si="1"/>
        <v>0</v>
      </c>
      <c r="G43" s="44">
        <f t="shared" si="2"/>
        <v>-6.7697105000000004</v>
      </c>
      <c r="H43" s="44">
        <f t="shared" si="3"/>
        <v>-7.1338210000000002</v>
      </c>
      <c r="I43" s="44">
        <f t="shared" si="4"/>
        <v>-7.8725595000000004</v>
      </c>
      <c r="J43" s="44">
        <f t="shared" si="5"/>
        <v>0</v>
      </c>
      <c r="K43" s="44">
        <f t="shared" si="6"/>
        <v>0</v>
      </c>
      <c r="L43" s="44">
        <f t="shared" si="7"/>
        <v>0</v>
      </c>
      <c r="N43" s="90">
        <v>5740000000</v>
      </c>
      <c r="P43" s="92"/>
      <c r="Q43" s="91">
        <f t="shared" si="8"/>
        <v>6.18</v>
      </c>
      <c r="R43" s="91">
        <f t="shared" si="9"/>
        <v>0</v>
      </c>
      <c r="S43" s="44">
        <f t="shared" si="10"/>
        <v>-7.8012041999999999</v>
      </c>
      <c r="T43" s="44">
        <f t="shared" si="11"/>
        <v>-8.1065997999999997</v>
      </c>
      <c r="U43" s="44">
        <f t="shared" si="12"/>
        <v>-8.6065816999999996</v>
      </c>
      <c r="V43" s="44">
        <f t="shared" si="13"/>
        <v>0</v>
      </c>
      <c r="W43" s="44">
        <f t="shared" si="14"/>
        <v>0</v>
      </c>
      <c r="X43" s="44">
        <f t="shared" si="15"/>
        <v>0</v>
      </c>
      <c r="Y43" s="92"/>
      <c r="Z43" s="90"/>
    </row>
    <row r="44" spans="2:26" x14ac:dyDescent="0.25">
      <c r="B44" s="90">
        <v>5850000000</v>
      </c>
      <c r="D44" s="92"/>
      <c r="E44" s="91">
        <f t="shared" si="0"/>
        <v>6.29</v>
      </c>
      <c r="F44" s="91">
        <f t="shared" si="1"/>
        <v>0</v>
      </c>
      <c r="G44" s="44">
        <f t="shared" si="2"/>
        <v>-6.8194599</v>
      </c>
      <c r="H44" s="44">
        <f t="shared" si="3"/>
        <v>-7.2191314999999996</v>
      </c>
      <c r="I44" s="44">
        <f t="shared" si="4"/>
        <v>-7.9865465000000002</v>
      </c>
      <c r="J44" s="44">
        <f t="shared" si="5"/>
        <v>0</v>
      </c>
      <c r="K44" s="44">
        <f t="shared" si="6"/>
        <v>0</v>
      </c>
      <c r="L44" s="44">
        <f t="shared" si="7"/>
        <v>0</v>
      </c>
      <c r="N44" s="90">
        <v>5850000000</v>
      </c>
      <c r="P44" s="92"/>
      <c r="Q44" s="91">
        <f t="shared" si="8"/>
        <v>6.29</v>
      </c>
      <c r="R44" s="91">
        <f t="shared" si="9"/>
        <v>0</v>
      </c>
      <c r="S44" s="44">
        <f t="shared" si="10"/>
        <v>-7.8520149999999997</v>
      </c>
      <c r="T44" s="44">
        <f t="shared" si="11"/>
        <v>-8.1643647999999995</v>
      </c>
      <c r="U44" s="44">
        <f t="shared" si="12"/>
        <v>-8.6617803999999996</v>
      </c>
      <c r="V44" s="44">
        <f t="shared" si="13"/>
        <v>0</v>
      </c>
      <c r="W44" s="44">
        <f t="shared" si="14"/>
        <v>0</v>
      </c>
      <c r="X44" s="44">
        <f t="shared" si="15"/>
        <v>0</v>
      </c>
      <c r="Y44" s="92"/>
      <c r="Z44" s="90"/>
    </row>
    <row r="45" spans="2:26" x14ac:dyDescent="0.25">
      <c r="B45" s="90">
        <v>5960000000</v>
      </c>
      <c r="D45" s="92"/>
      <c r="E45" s="91">
        <f t="shared" si="0"/>
        <v>6.4</v>
      </c>
      <c r="F45" s="91">
        <f t="shared" si="1"/>
        <v>0</v>
      </c>
      <c r="G45" s="44">
        <f t="shared" si="2"/>
        <v>-6.9158168</v>
      </c>
      <c r="H45" s="44">
        <f t="shared" si="3"/>
        <v>-7.3567413999999998</v>
      </c>
      <c r="I45" s="44">
        <f t="shared" si="4"/>
        <v>-8.1594572000000003</v>
      </c>
      <c r="J45" s="44">
        <f t="shared" si="5"/>
        <v>0</v>
      </c>
      <c r="K45" s="44">
        <f t="shared" si="6"/>
        <v>0</v>
      </c>
      <c r="L45" s="44">
        <f t="shared" si="7"/>
        <v>0</v>
      </c>
      <c r="N45" s="90">
        <v>5960000000</v>
      </c>
      <c r="P45" s="92"/>
      <c r="Q45" s="91">
        <f t="shared" si="8"/>
        <v>6.4</v>
      </c>
      <c r="R45" s="91">
        <f t="shared" si="9"/>
        <v>0</v>
      </c>
      <c r="S45" s="44">
        <f t="shared" si="10"/>
        <v>-7.9267000999999997</v>
      </c>
      <c r="T45" s="44">
        <f t="shared" si="11"/>
        <v>-8.2437906000000005</v>
      </c>
      <c r="U45" s="44">
        <f t="shared" si="12"/>
        <v>-8.7423801000000001</v>
      </c>
      <c r="V45" s="44">
        <f t="shared" si="13"/>
        <v>0</v>
      </c>
      <c r="W45" s="44">
        <f t="shared" si="14"/>
        <v>0</v>
      </c>
      <c r="X45" s="44">
        <f t="shared" si="15"/>
        <v>0</v>
      </c>
      <c r="Y45" s="92"/>
      <c r="Z45" s="90"/>
    </row>
    <row r="46" spans="2:26" x14ac:dyDescent="0.25">
      <c r="B46" s="90">
        <v>6070000000</v>
      </c>
      <c r="D46" s="92"/>
      <c r="E46" s="91">
        <f t="shared" si="0"/>
        <v>6.51</v>
      </c>
      <c r="F46" s="91">
        <f t="shared" si="1"/>
        <v>0</v>
      </c>
      <c r="G46" s="44">
        <f t="shared" si="2"/>
        <v>-7.0323795999999996</v>
      </c>
      <c r="H46" s="44">
        <f t="shared" si="3"/>
        <v>-7.5055246000000002</v>
      </c>
      <c r="I46" s="44">
        <f t="shared" si="4"/>
        <v>-8.3376684000000001</v>
      </c>
      <c r="J46" s="44">
        <f t="shared" si="5"/>
        <v>0</v>
      </c>
      <c r="K46" s="44">
        <f t="shared" si="6"/>
        <v>0</v>
      </c>
      <c r="L46" s="44">
        <f t="shared" si="7"/>
        <v>0</v>
      </c>
      <c r="N46" s="90">
        <v>6070000000</v>
      </c>
      <c r="P46" s="92"/>
      <c r="Q46" s="91">
        <f t="shared" si="8"/>
        <v>6.51</v>
      </c>
      <c r="R46" s="91">
        <f t="shared" si="9"/>
        <v>0</v>
      </c>
      <c r="S46" s="44">
        <f t="shared" si="10"/>
        <v>-8.0148066999999994</v>
      </c>
      <c r="T46" s="44">
        <f t="shared" si="11"/>
        <v>-8.3352126999999996</v>
      </c>
      <c r="U46" s="44">
        <f t="shared" si="12"/>
        <v>-8.8411684000000008</v>
      </c>
      <c r="V46" s="44">
        <f t="shared" si="13"/>
        <v>0</v>
      </c>
      <c r="W46" s="44">
        <f t="shared" si="14"/>
        <v>0</v>
      </c>
      <c r="X46" s="44">
        <f t="shared" si="15"/>
        <v>0</v>
      </c>
      <c r="Y46" s="92"/>
      <c r="Z46" s="90"/>
    </row>
    <row r="47" spans="2:26" x14ac:dyDescent="0.25">
      <c r="B47" s="90">
        <v>6180000000</v>
      </c>
      <c r="D47" s="92"/>
      <c r="E47" s="91">
        <f t="shared" si="0"/>
        <v>6.62</v>
      </c>
      <c r="F47" s="91">
        <f t="shared" si="1"/>
        <v>0</v>
      </c>
      <c r="G47" s="44">
        <f t="shared" si="2"/>
        <v>-7.1330390000000001</v>
      </c>
      <c r="H47" s="44">
        <f t="shared" si="3"/>
        <v>-7.6341786000000003</v>
      </c>
      <c r="I47" s="44">
        <f t="shared" si="4"/>
        <v>-8.4964198999999994</v>
      </c>
      <c r="J47" s="44">
        <f t="shared" si="5"/>
        <v>0</v>
      </c>
      <c r="K47" s="44">
        <f t="shared" si="6"/>
        <v>0</v>
      </c>
      <c r="L47" s="44">
        <f t="shared" si="7"/>
        <v>0</v>
      </c>
      <c r="N47" s="90">
        <v>6180000000</v>
      </c>
      <c r="P47" s="92"/>
      <c r="Q47" s="91">
        <f t="shared" si="8"/>
        <v>6.62</v>
      </c>
      <c r="R47" s="91">
        <f t="shared" si="9"/>
        <v>0</v>
      </c>
      <c r="S47" s="44">
        <f t="shared" si="10"/>
        <v>-8.1124238999999996</v>
      </c>
      <c r="T47" s="44">
        <f t="shared" si="11"/>
        <v>-8.4361162000000007</v>
      </c>
      <c r="U47" s="44">
        <f t="shared" si="12"/>
        <v>-8.9445247999999999</v>
      </c>
      <c r="V47" s="44">
        <f t="shared" si="13"/>
        <v>0</v>
      </c>
      <c r="W47" s="44">
        <f t="shared" si="14"/>
        <v>0</v>
      </c>
      <c r="X47" s="44">
        <f t="shared" si="15"/>
        <v>0</v>
      </c>
      <c r="Y47" s="92"/>
      <c r="Z47" s="90"/>
    </row>
    <row r="48" spans="2:26" x14ac:dyDescent="0.25">
      <c r="B48" s="90">
        <v>6290000000</v>
      </c>
      <c r="D48" s="92"/>
      <c r="E48" s="91">
        <f t="shared" si="0"/>
        <v>6.73</v>
      </c>
      <c r="F48" s="91">
        <f t="shared" si="1"/>
        <v>0</v>
      </c>
      <c r="G48" s="44">
        <f t="shared" si="2"/>
        <v>-7.2528104999999998</v>
      </c>
      <c r="H48" s="44">
        <f t="shared" si="3"/>
        <v>-7.7881388999999999</v>
      </c>
      <c r="I48" s="44">
        <f t="shared" si="4"/>
        <v>-8.6889353000000007</v>
      </c>
      <c r="J48" s="44">
        <f t="shared" si="5"/>
        <v>0</v>
      </c>
      <c r="K48" s="44">
        <f t="shared" si="6"/>
        <v>0</v>
      </c>
      <c r="L48" s="44">
        <f t="shared" si="7"/>
        <v>0</v>
      </c>
      <c r="N48" s="90">
        <v>6290000000</v>
      </c>
      <c r="P48" s="92"/>
      <c r="Q48" s="91">
        <f t="shared" si="8"/>
        <v>6.73</v>
      </c>
      <c r="R48" s="91">
        <f t="shared" si="9"/>
        <v>0</v>
      </c>
      <c r="S48" s="44">
        <f t="shared" si="10"/>
        <v>-8.2303943999999998</v>
      </c>
      <c r="T48" s="44">
        <f t="shared" si="11"/>
        <v>-8.5718908000000003</v>
      </c>
      <c r="U48" s="44">
        <f t="shared" si="12"/>
        <v>-9.0936327000000006</v>
      </c>
      <c r="V48" s="44">
        <f t="shared" si="13"/>
        <v>0</v>
      </c>
      <c r="W48" s="44">
        <f t="shared" si="14"/>
        <v>0</v>
      </c>
      <c r="X48" s="44">
        <f t="shared" si="15"/>
        <v>0</v>
      </c>
      <c r="Y48" s="92"/>
      <c r="Z48" s="90"/>
    </row>
    <row r="49" spans="2:26" x14ac:dyDescent="0.25">
      <c r="B49" s="90">
        <v>6400000000</v>
      </c>
      <c r="D49" s="92"/>
      <c r="E49" s="91">
        <f t="shared" si="0"/>
        <v>6.84</v>
      </c>
      <c r="F49" s="91">
        <f t="shared" si="1"/>
        <v>0</v>
      </c>
      <c r="G49" s="44">
        <f t="shared" si="2"/>
        <v>-7.3740144000000001</v>
      </c>
      <c r="H49" s="44">
        <f t="shared" si="3"/>
        <v>-7.9340630000000001</v>
      </c>
      <c r="I49" s="44">
        <f t="shared" si="4"/>
        <v>-8.8527956000000003</v>
      </c>
      <c r="J49" s="44">
        <f t="shared" si="5"/>
        <v>0</v>
      </c>
      <c r="K49" s="44">
        <f t="shared" si="6"/>
        <v>0</v>
      </c>
      <c r="L49" s="44">
        <f t="shared" si="7"/>
        <v>0</v>
      </c>
      <c r="N49" s="90">
        <v>6400000000</v>
      </c>
      <c r="P49" s="92"/>
      <c r="Q49" s="91">
        <f t="shared" si="8"/>
        <v>6.84</v>
      </c>
      <c r="R49" s="91">
        <f t="shared" si="9"/>
        <v>0</v>
      </c>
      <c r="S49" s="44">
        <f t="shared" si="10"/>
        <v>-8.3466120000000004</v>
      </c>
      <c r="T49" s="44">
        <f t="shared" si="11"/>
        <v>-8.7049550999999994</v>
      </c>
      <c r="U49" s="44">
        <f t="shared" si="12"/>
        <v>-9.2428054999999993</v>
      </c>
      <c r="V49" s="44">
        <f t="shared" si="13"/>
        <v>0</v>
      </c>
      <c r="W49" s="44">
        <f t="shared" si="14"/>
        <v>0</v>
      </c>
      <c r="X49" s="44">
        <f t="shared" si="15"/>
        <v>0</v>
      </c>
      <c r="Y49" s="92"/>
      <c r="Z49" s="90"/>
    </row>
    <row r="50" spans="2:26" x14ac:dyDescent="0.25">
      <c r="B50" s="90">
        <v>6510000000</v>
      </c>
      <c r="D50" s="92"/>
      <c r="E50" s="91">
        <f t="shared" si="0"/>
        <v>6.95</v>
      </c>
      <c r="F50" s="91">
        <f t="shared" si="1"/>
        <v>0</v>
      </c>
      <c r="G50" s="44">
        <f t="shared" si="2"/>
        <v>-7.5162925999999999</v>
      </c>
      <c r="H50" s="44">
        <f t="shared" si="3"/>
        <v>-8.1009826999999994</v>
      </c>
      <c r="I50" s="44">
        <f t="shared" si="4"/>
        <v>-9.0426196999999995</v>
      </c>
      <c r="J50" s="44">
        <f t="shared" si="5"/>
        <v>0</v>
      </c>
      <c r="K50" s="44">
        <f t="shared" si="6"/>
        <v>0</v>
      </c>
      <c r="L50" s="44">
        <f t="shared" si="7"/>
        <v>0</v>
      </c>
      <c r="N50" s="90">
        <v>6510000000</v>
      </c>
      <c r="P50" s="92"/>
      <c r="Q50" s="91">
        <f t="shared" si="8"/>
        <v>6.95</v>
      </c>
      <c r="R50" s="91">
        <f t="shared" si="9"/>
        <v>0</v>
      </c>
      <c r="S50" s="44">
        <f t="shared" si="10"/>
        <v>-8.4554615000000002</v>
      </c>
      <c r="T50" s="44">
        <f t="shared" si="11"/>
        <v>-8.8324946999999998</v>
      </c>
      <c r="U50" s="44">
        <f t="shared" si="12"/>
        <v>-9.3931789000000006</v>
      </c>
      <c r="V50" s="44">
        <f t="shared" si="13"/>
        <v>0</v>
      </c>
      <c r="W50" s="44">
        <f t="shared" si="14"/>
        <v>0</v>
      </c>
      <c r="X50" s="44">
        <f t="shared" si="15"/>
        <v>0</v>
      </c>
      <c r="Y50" s="92"/>
      <c r="Z50" s="90"/>
    </row>
    <row r="51" spans="2:26" x14ac:dyDescent="0.25">
      <c r="B51" s="90">
        <v>6620000000</v>
      </c>
      <c r="D51" s="92"/>
      <c r="E51" s="91">
        <f t="shared" si="0"/>
        <v>7.06</v>
      </c>
      <c r="F51" s="91">
        <f t="shared" si="1"/>
        <v>0</v>
      </c>
      <c r="G51" s="44">
        <f t="shared" si="2"/>
        <v>-7.6229610000000001</v>
      </c>
      <c r="H51" s="44">
        <f t="shared" si="3"/>
        <v>-8.2296467</v>
      </c>
      <c r="I51" s="44">
        <f t="shared" si="4"/>
        <v>-9.2013788000000005</v>
      </c>
      <c r="J51" s="44">
        <f t="shared" si="5"/>
        <v>0</v>
      </c>
      <c r="K51" s="44">
        <f t="shared" si="6"/>
        <v>0</v>
      </c>
      <c r="L51" s="44">
        <f t="shared" si="7"/>
        <v>0</v>
      </c>
      <c r="N51" s="90">
        <v>6620000000</v>
      </c>
      <c r="P51" s="92"/>
      <c r="Q51" s="91">
        <f t="shared" si="8"/>
        <v>7.06</v>
      </c>
      <c r="R51" s="91">
        <f t="shared" si="9"/>
        <v>0</v>
      </c>
      <c r="S51" s="44">
        <f t="shared" si="10"/>
        <v>-8.5506430000000009</v>
      </c>
      <c r="T51" s="44">
        <f t="shared" si="11"/>
        <v>-8.9399700000000006</v>
      </c>
      <c r="U51" s="44">
        <f t="shared" si="12"/>
        <v>-9.5102338999999994</v>
      </c>
      <c r="V51" s="44">
        <f t="shared" si="13"/>
        <v>0</v>
      </c>
      <c r="W51" s="44">
        <f t="shared" si="14"/>
        <v>0</v>
      </c>
      <c r="X51" s="44">
        <f t="shared" si="15"/>
        <v>0</v>
      </c>
      <c r="Y51" s="92"/>
      <c r="Z51" s="90"/>
    </row>
    <row r="52" spans="2:26" x14ac:dyDescent="0.25">
      <c r="B52" s="90">
        <v>6730000000</v>
      </c>
      <c r="D52" s="92"/>
      <c r="E52" s="91">
        <f t="shared" si="0"/>
        <v>7.17</v>
      </c>
      <c r="F52" s="91">
        <f t="shared" si="1"/>
        <v>0</v>
      </c>
      <c r="G52" s="44">
        <f t="shared" si="2"/>
        <v>-7.7724251999999998</v>
      </c>
      <c r="H52" s="44">
        <f t="shared" si="3"/>
        <v>-8.4041891</v>
      </c>
      <c r="I52" s="44">
        <f t="shared" si="4"/>
        <v>-9.4031552999999999</v>
      </c>
      <c r="J52" s="44">
        <f t="shared" si="5"/>
        <v>0</v>
      </c>
      <c r="K52" s="44">
        <f t="shared" si="6"/>
        <v>0</v>
      </c>
      <c r="L52" s="44">
        <f t="shared" si="7"/>
        <v>0</v>
      </c>
      <c r="N52" s="90">
        <v>6730000000</v>
      </c>
      <c r="P52" s="92"/>
      <c r="Q52" s="91">
        <f t="shared" si="8"/>
        <v>7.17</v>
      </c>
      <c r="R52" s="91">
        <f t="shared" si="9"/>
        <v>0</v>
      </c>
      <c r="S52" s="44">
        <f t="shared" si="10"/>
        <v>-8.6106224000000005</v>
      </c>
      <c r="T52" s="44">
        <f t="shared" si="11"/>
        <v>-9.0161200000000008</v>
      </c>
      <c r="U52" s="44">
        <f t="shared" si="12"/>
        <v>-9.6085881999999998</v>
      </c>
      <c r="V52" s="44">
        <f t="shared" si="13"/>
        <v>0</v>
      </c>
      <c r="W52" s="44">
        <f t="shared" si="14"/>
        <v>0</v>
      </c>
      <c r="X52" s="44">
        <f t="shared" si="15"/>
        <v>0</v>
      </c>
      <c r="Y52" s="92"/>
      <c r="Z52" s="90"/>
    </row>
    <row r="53" spans="2:26" x14ac:dyDescent="0.25">
      <c r="B53" s="90">
        <v>6840000000</v>
      </c>
      <c r="D53" s="92"/>
      <c r="E53" s="91">
        <f t="shared" si="0"/>
        <v>7.28</v>
      </c>
      <c r="F53" s="91">
        <f t="shared" si="1"/>
        <v>0</v>
      </c>
      <c r="G53" s="44">
        <f t="shared" si="2"/>
        <v>-7.9843577999999997</v>
      </c>
      <c r="H53" s="44">
        <f t="shared" si="3"/>
        <v>-8.6520823999999994</v>
      </c>
      <c r="I53" s="44">
        <f t="shared" si="4"/>
        <v>-9.6994343000000001</v>
      </c>
      <c r="J53" s="44">
        <f t="shared" si="5"/>
        <v>0</v>
      </c>
      <c r="K53" s="44">
        <f t="shared" si="6"/>
        <v>0</v>
      </c>
      <c r="L53" s="44">
        <f t="shared" si="7"/>
        <v>0</v>
      </c>
      <c r="N53" s="90">
        <v>6840000000</v>
      </c>
      <c r="P53" s="92"/>
      <c r="Q53" s="91">
        <f t="shared" si="8"/>
        <v>7.28</v>
      </c>
      <c r="R53" s="91">
        <f t="shared" si="9"/>
        <v>0</v>
      </c>
      <c r="S53" s="44">
        <f t="shared" si="10"/>
        <v>-8.6663321999999994</v>
      </c>
      <c r="T53" s="44">
        <f t="shared" si="11"/>
        <v>-9.0835656999999994</v>
      </c>
      <c r="U53" s="44">
        <f t="shared" si="12"/>
        <v>-9.6913775999999991</v>
      </c>
      <c r="V53" s="44">
        <f t="shared" si="13"/>
        <v>0</v>
      </c>
      <c r="W53" s="44">
        <f t="shared" si="14"/>
        <v>0</v>
      </c>
      <c r="X53" s="44">
        <f t="shared" si="15"/>
        <v>0</v>
      </c>
      <c r="Y53" s="92"/>
      <c r="Z53" s="90"/>
    </row>
    <row r="54" spans="2:26" x14ac:dyDescent="0.25">
      <c r="B54" s="90">
        <v>6950000000</v>
      </c>
      <c r="D54" s="92"/>
      <c r="E54" s="91">
        <f t="shared" si="0"/>
        <v>7.39</v>
      </c>
      <c r="F54" s="91">
        <f t="shared" si="1"/>
        <v>0</v>
      </c>
      <c r="G54" s="44">
        <f t="shared" si="2"/>
        <v>-8.1434174000000006</v>
      </c>
      <c r="H54" s="44">
        <f t="shared" si="3"/>
        <v>-8.8248405000000005</v>
      </c>
      <c r="I54" s="44">
        <f t="shared" si="4"/>
        <v>-9.8842429999999997</v>
      </c>
      <c r="J54" s="44">
        <f t="shared" si="5"/>
        <v>0</v>
      </c>
      <c r="K54" s="44">
        <f t="shared" si="6"/>
        <v>0</v>
      </c>
      <c r="L54" s="44">
        <f t="shared" si="7"/>
        <v>0</v>
      </c>
      <c r="N54" s="90">
        <v>6950000000</v>
      </c>
      <c r="P54" s="92"/>
      <c r="Q54" s="91">
        <f t="shared" si="8"/>
        <v>7.39</v>
      </c>
      <c r="R54" s="91">
        <f t="shared" si="9"/>
        <v>0</v>
      </c>
      <c r="S54" s="44">
        <f t="shared" si="10"/>
        <v>-8.7377920000000007</v>
      </c>
      <c r="T54" s="44">
        <f t="shared" si="11"/>
        <v>-9.1677198000000004</v>
      </c>
      <c r="U54" s="44">
        <f t="shared" si="12"/>
        <v>-9.7939471999999999</v>
      </c>
      <c r="V54" s="44">
        <f t="shared" si="13"/>
        <v>0</v>
      </c>
      <c r="W54" s="44">
        <f t="shared" si="14"/>
        <v>0</v>
      </c>
      <c r="X54" s="44">
        <f t="shared" si="15"/>
        <v>0</v>
      </c>
      <c r="Y54" s="92"/>
      <c r="Z54" s="90"/>
    </row>
    <row r="55" spans="2:26" x14ac:dyDescent="0.25">
      <c r="B55" s="90">
        <v>7060000000</v>
      </c>
      <c r="D55" s="92"/>
      <c r="E55" s="91">
        <f t="shared" si="0"/>
        <v>7.5</v>
      </c>
      <c r="F55" s="91">
        <f t="shared" si="1"/>
        <v>0</v>
      </c>
      <c r="G55" s="44">
        <f t="shared" si="2"/>
        <v>-8.2367667999999998</v>
      </c>
      <c r="H55" s="44">
        <f t="shared" si="3"/>
        <v>-8.9356135999999999</v>
      </c>
      <c r="I55" s="44">
        <f t="shared" si="4"/>
        <v>-10.023160000000001</v>
      </c>
      <c r="J55" s="44">
        <f t="shared" si="5"/>
        <v>0</v>
      </c>
      <c r="K55" s="44">
        <f t="shared" si="6"/>
        <v>0</v>
      </c>
      <c r="L55" s="44">
        <f t="shared" si="7"/>
        <v>0</v>
      </c>
      <c r="N55" s="90">
        <v>7060000000</v>
      </c>
      <c r="P55" s="92"/>
      <c r="Q55" s="91">
        <f t="shared" si="8"/>
        <v>7.5</v>
      </c>
      <c r="R55" s="91">
        <f t="shared" si="9"/>
        <v>0</v>
      </c>
      <c r="S55" s="44">
        <f t="shared" si="10"/>
        <v>-8.7703246999999998</v>
      </c>
      <c r="T55" s="44">
        <f t="shared" si="11"/>
        <v>-9.2016401000000005</v>
      </c>
      <c r="U55" s="44">
        <f t="shared" si="12"/>
        <v>-9.8358860000000004</v>
      </c>
      <c r="V55" s="44">
        <f t="shared" si="13"/>
        <v>0</v>
      </c>
      <c r="W55" s="44">
        <f t="shared" si="14"/>
        <v>0</v>
      </c>
      <c r="X55" s="44">
        <f t="shared" si="15"/>
        <v>0</v>
      </c>
      <c r="Y55" s="92"/>
      <c r="Z55" s="90"/>
    </row>
    <row r="56" spans="2:26" x14ac:dyDescent="0.25">
      <c r="B56" s="90">
        <v>7170000000</v>
      </c>
      <c r="D56" s="40"/>
      <c r="E56" s="91">
        <f t="shared" si="0"/>
        <v>7.61</v>
      </c>
      <c r="F56" s="91">
        <f t="shared" si="1"/>
        <v>0</v>
      </c>
      <c r="G56" s="44">
        <f t="shared" si="2"/>
        <v>-8.3249378000000007</v>
      </c>
      <c r="H56" s="44">
        <f t="shared" si="3"/>
        <v>-9.0401477999999997</v>
      </c>
      <c r="I56" s="44">
        <f t="shared" si="4"/>
        <v>-10.146841999999999</v>
      </c>
      <c r="J56" s="44">
        <f t="shared" si="5"/>
        <v>0</v>
      </c>
      <c r="K56" s="44">
        <f t="shared" si="6"/>
        <v>0</v>
      </c>
      <c r="L56" s="44">
        <f t="shared" si="7"/>
        <v>0</v>
      </c>
      <c r="N56" s="90">
        <v>7170000000</v>
      </c>
      <c r="P56" s="40"/>
      <c r="Q56" s="91">
        <f t="shared" si="8"/>
        <v>7.61</v>
      </c>
      <c r="R56" s="91">
        <f t="shared" si="9"/>
        <v>0</v>
      </c>
      <c r="S56" s="44">
        <f t="shared" si="10"/>
        <v>-8.8019093999999996</v>
      </c>
      <c r="T56" s="44">
        <f t="shared" si="11"/>
        <v>-9.2285652000000002</v>
      </c>
      <c r="U56" s="44">
        <f t="shared" si="12"/>
        <v>-9.8635330000000003</v>
      </c>
      <c r="V56" s="44">
        <f t="shared" si="13"/>
        <v>0</v>
      </c>
      <c r="W56" s="44">
        <f t="shared" si="14"/>
        <v>0</v>
      </c>
      <c r="X56" s="44">
        <f t="shared" si="15"/>
        <v>0</v>
      </c>
      <c r="Y56" s="40"/>
      <c r="Z56" s="90"/>
    </row>
    <row r="57" spans="2:26" x14ac:dyDescent="0.25">
      <c r="B57" s="90">
        <v>7280000000</v>
      </c>
      <c r="D57" s="40"/>
      <c r="E57" s="91">
        <f t="shared" si="0"/>
        <v>7.72</v>
      </c>
      <c r="F57" s="91">
        <f t="shared" si="1"/>
        <v>0</v>
      </c>
      <c r="G57" s="44">
        <f t="shared" si="2"/>
        <v>-8.3664035999999999</v>
      </c>
      <c r="H57" s="44">
        <f t="shared" si="3"/>
        <v>-9.0836781999999996</v>
      </c>
      <c r="I57" s="44">
        <f t="shared" si="4"/>
        <v>-10.190728</v>
      </c>
      <c r="J57" s="44">
        <f t="shared" si="5"/>
        <v>0</v>
      </c>
      <c r="K57" s="44">
        <f t="shared" si="6"/>
        <v>0</v>
      </c>
      <c r="L57" s="44">
        <f t="shared" si="7"/>
        <v>0</v>
      </c>
      <c r="N57" s="90">
        <v>7280000000</v>
      </c>
      <c r="P57" s="40"/>
      <c r="Q57" s="91">
        <f t="shared" si="8"/>
        <v>7.72</v>
      </c>
      <c r="R57" s="91">
        <f t="shared" si="9"/>
        <v>0</v>
      </c>
      <c r="S57" s="44">
        <f t="shared" si="10"/>
        <v>-8.8371057999999998</v>
      </c>
      <c r="T57" s="44">
        <f t="shared" si="11"/>
        <v>-9.2553529999999995</v>
      </c>
      <c r="U57" s="44">
        <f t="shared" si="12"/>
        <v>-9.8907986000000001</v>
      </c>
      <c r="V57" s="44">
        <f t="shared" si="13"/>
        <v>0</v>
      </c>
      <c r="W57" s="44">
        <f t="shared" si="14"/>
        <v>0</v>
      </c>
      <c r="X57" s="44">
        <f t="shared" si="15"/>
        <v>0</v>
      </c>
      <c r="Y57" s="40"/>
      <c r="Z57" s="90"/>
    </row>
    <row r="58" spans="2:26" x14ac:dyDescent="0.25">
      <c r="B58" s="90">
        <v>7390000000</v>
      </c>
      <c r="D58" s="40"/>
      <c r="E58" s="91">
        <f t="shared" si="0"/>
        <v>7.83</v>
      </c>
      <c r="F58" s="91">
        <f t="shared" si="1"/>
        <v>0</v>
      </c>
      <c r="G58" s="44">
        <f t="shared" si="2"/>
        <v>-8.3322725000000002</v>
      </c>
      <c r="H58" s="44">
        <f t="shared" si="3"/>
        <v>-9.0502300000000009</v>
      </c>
      <c r="I58" s="44">
        <f t="shared" si="4"/>
        <v>-10.159248</v>
      </c>
      <c r="J58" s="44">
        <f t="shared" si="5"/>
        <v>0</v>
      </c>
      <c r="K58" s="44">
        <f t="shared" si="6"/>
        <v>0</v>
      </c>
      <c r="L58" s="44">
        <f t="shared" si="7"/>
        <v>0</v>
      </c>
      <c r="N58" s="90">
        <v>7390000000</v>
      </c>
      <c r="P58" s="40"/>
      <c r="Q58" s="91">
        <f t="shared" si="8"/>
        <v>7.83</v>
      </c>
      <c r="R58" s="91">
        <f t="shared" si="9"/>
        <v>0</v>
      </c>
      <c r="S58" s="44">
        <f t="shared" si="10"/>
        <v>-8.8481684000000005</v>
      </c>
      <c r="T58" s="44">
        <f t="shared" si="11"/>
        <v>-9.2487954999999999</v>
      </c>
      <c r="U58" s="44">
        <f t="shared" si="12"/>
        <v>-9.8748416999999993</v>
      </c>
      <c r="V58" s="44">
        <f t="shared" si="13"/>
        <v>0</v>
      </c>
      <c r="W58" s="44">
        <f t="shared" si="14"/>
        <v>0</v>
      </c>
      <c r="X58" s="44">
        <f t="shared" si="15"/>
        <v>0</v>
      </c>
      <c r="Y58" s="40"/>
      <c r="Z58" s="90"/>
    </row>
    <row r="59" spans="2:26" x14ac:dyDescent="0.25">
      <c r="B59" s="90">
        <v>7500000000</v>
      </c>
      <c r="D59" s="40"/>
      <c r="E59" s="91">
        <f t="shared" si="0"/>
        <v>7.94</v>
      </c>
      <c r="F59" s="91">
        <f t="shared" si="1"/>
        <v>0</v>
      </c>
      <c r="G59" s="44">
        <f t="shared" si="2"/>
        <v>-8.3262137999999997</v>
      </c>
      <c r="H59" s="44">
        <f t="shared" si="3"/>
        <v>-9.0452261000000007</v>
      </c>
      <c r="I59" s="44">
        <f t="shared" si="4"/>
        <v>-10.150778000000001</v>
      </c>
      <c r="J59" s="44">
        <f t="shared" si="5"/>
        <v>0</v>
      </c>
      <c r="K59" s="44">
        <f t="shared" si="6"/>
        <v>0</v>
      </c>
      <c r="L59" s="44">
        <f t="shared" si="7"/>
        <v>0</v>
      </c>
      <c r="N59" s="90">
        <v>7500000000</v>
      </c>
      <c r="P59" s="40"/>
      <c r="Q59" s="91">
        <f t="shared" si="8"/>
        <v>7.94</v>
      </c>
      <c r="R59" s="91">
        <f t="shared" si="9"/>
        <v>0</v>
      </c>
      <c r="S59" s="44">
        <f t="shared" si="10"/>
        <v>-8.8287429999999993</v>
      </c>
      <c r="T59" s="44">
        <f t="shared" si="11"/>
        <v>-9.2102565999999992</v>
      </c>
      <c r="U59" s="44">
        <f t="shared" si="12"/>
        <v>-9.8287201</v>
      </c>
      <c r="V59" s="44">
        <f t="shared" si="13"/>
        <v>0</v>
      </c>
      <c r="W59" s="44">
        <f t="shared" si="14"/>
        <v>0</v>
      </c>
      <c r="X59" s="44">
        <f t="shared" si="15"/>
        <v>0</v>
      </c>
      <c r="Y59" s="40"/>
      <c r="Z59" s="90"/>
    </row>
    <row r="60" spans="2:26" x14ac:dyDescent="0.25">
      <c r="B60" s="90">
        <v>7610000000</v>
      </c>
      <c r="D60" s="40"/>
      <c r="E60" s="91">
        <f t="shared" si="0"/>
        <v>8.0500000000000007</v>
      </c>
      <c r="F60" s="91">
        <f t="shared" si="1"/>
        <v>0</v>
      </c>
      <c r="G60" s="44">
        <f t="shared" si="2"/>
        <v>-8.3464270000000003</v>
      </c>
      <c r="H60" s="44">
        <f t="shared" si="3"/>
        <v>-9.0594348999999994</v>
      </c>
      <c r="I60" s="44">
        <f t="shared" si="4"/>
        <v>-10.159421999999999</v>
      </c>
      <c r="J60" s="44">
        <f t="shared" si="5"/>
        <v>0</v>
      </c>
      <c r="K60" s="44">
        <f t="shared" si="6"/>
        <v>0</v>
      </c>
      <c r="L60" s="44">
        <f t="shared" si="7"/>
        <v>0</v>
      </c>
      <c r="N60" s="90">
        <v>7610000000</v>
      </c>
      <c r="P60" s="40"/>
      <c r="Q60" s="91">
        <f t="shared" si="8"/>
        <v>8.0500000000000007</v>
      </c>
      <c r="R60" s="91">
        <f t="shared" si="9"/>
        <v>0</v>
      </c>
      <c r="S60" s="44">
        <f t="shared" si="10"/>
        <v>-8.8003139000000008</v>
      </c>
      <c r="T60" s="44">
        <f t="shared" si="11"/>
        <v>-9.1608962999999992</v>
      </c>
      <c r="U60" s="44">
        <f t="shared" si="12"/>
        <v>-9.7643871000000004</v>
      </c>
      <c r="V60" s="44">
        <f t="shared" si="13"/>
        <v>0</v>
      </c>
      <c r="W60" s="44">
        <f t="shared" si="14"/>
        <v>0</v>
      </c>
      <c r="X60" s="44">
        <f t="shared" si="15"/>
        <v>0</v>
      </c>
      <c r="Y60" s="40"/>
      <c r="Z60" s="90"/>
    </row>
    <row r="61" spans="2:26" x14ac:dyDescent="0.25">
      <c r="B61" s="90">
        <v>7720000000</v>
      </c>
      <c r="D61" s="40"/>
      <c r="E61" s="91">
        <f t="shared" si="0"/>
        <v>8.16</v>
      </c>
      <c r="F61" s="91">
        <f t="shared" si="1"/>
        <v>0</v>
      </c>
      <c r="G61" s="44">
        <f t="shared" si="2"/>
        <v>-8.3608913000000005</v>
      </c>
      <c r="H61" s="44">
        <f t="shared" si="3"/>
        <v>-9.0488520000000001</v>
      </c>
      <c r="I61" s="44">
        <f t="shared" si="4"/>
        <v>-10.113899</v>
      </c>
      <c r="J61" s="44">
        <f t="shared" si="5"/>
        <v>0</v>
      </c>
      <c r="K61" s="44">
        <f t="shared" si="6"/>
        <v>0</v>
      </c>
      <c r="L61" s="44">
        <f t="shared" si="7"/>
        <v>0</v>
      </c>
      <c r="N61" s="90">
        <v>7720000000</v>
      </c>
      <c r="P61" s="40"/>
      <c r="Q61" s="91">
        <f t="shared" si="8"/>
        <v>8.16</v>
      </c>
      <c r="R61" s="91">
        <f t="shared" si="9"/>
        <v>0</v>
      </c>
      <c r="S61" s="44">
        <f t="shared" si="10"/>
        <v>-8.7775908000000005</v>
      </c>
      <c r="T61" s="44">
        <f t="shared" si="11"/>
        <v>-9.1289634999999993</v>
      </c>
      <c r="U61" s="44">
        <f t="shared" si="12"/>
        <v>-9.7357730999999994</v>
      </c>
      <c r="V61" s="44">
        <f t="shared" si="13"/>
        <v>0</v>
      </c>
      <c r="W61" s="44">
        <f t="shared" si="14"/>
        <v>0</v>
      </c>
      <c r="X61" s="44">
        <f t="shared" si="15"/>
        <v>0</v>
      </c>
      <c r="Y61" s="40"/>
      <c r="Z61" s="90"/>
    </row>
    <row r="62" spans="2:26" x14ac:dyDescent="0.25">
      <c r="B62" s="90">
        <v>7830000000</v>
      </c>
      <c r="D62" s="40"/>
      <c r="E62" s="91">
        <f t="shared" si="0"/>
        <v>8.27</v>
      </c>
      <c r="F62" s="91">
        <f t="shared" si="1"/>
        <v>0</v>
      </c>
      <c r="G62" s="44">
        <f t="shared" si="2"/>
        <v>-8.4061088999999996</v>
      </c>
      <c r="H62" s="44">
        <f t="shared" si="3"/>
        <v>-9.0871887000000005</v>
      </c>
      <c r="I62" s="44">
        <f t="shared" si="4"/>
        <v>-10.16146</v>
      </c>
      <c r="J62" s="44">
        <f t="shared" si="5"/>
        <v>0</v>
      </c>
      <c r="K62" s="44">
        <f t="shared" si="6"/>
        <v>0</v>
      </c>
      <c r="L62" s="44">
        <f t="shared" si="7"/>
        <v>0</v>
      </c>
      <c r="N62" s="90">
        <v>7830000000</v>
      </c>
      <c r="P62" s="40"/>
      <c r="Q62" s="91">
        <f t="shared" si="8"/>
        <v>8.27</v>
      </c>
      <c r="R62" s="91">
        <f t="shared" si="9"/>
        <v>0</v>
      </c>
      <c r="S62" s="44">
        <f t="shared" si="10"/>
        <v>-8.7625665999999995</v>
      </c>
      <c r="T62" s="44">
        <f t="shared" si="11"/>
        <v>-9.1074637999999997</v>
      </c>
      <c r="U62" s="44">
        <f t="shared" si="12"/>
        <v>-9.7143411999999998</v>
      </c>
      <c r="V62" s="44">
        <f t="shared" si="13"/>
        <v>0</v>
      </c>
      <c r="W62" s="44">
        <f t="shared" si="14"/>
        <v>0</v>
      </c>
      <c r="X62" s="44">
        <f t="shared" si="15"/>
        <v>0</v>
      </c>
      <c r="Y62" s="40"/>
      <c r="Z62" s="90"/>
    </row>
    <row r="63" spans="2:26" x14ac:dyDescent="0.25">
      <c r="B63" s="90">
        <v>7940000000</v>
      </c>
      <c r="D63" s="40"/>
      <c r="E63" s="91">
        <f t="shared" si="0"/>
        <v>8.3800000000000008</v>
      </c>
      <c r="F63" s="91">
        <f t="shared" si="1"/>
        <v>0</v>
      </c>
      <c r="G63" s="44">
        <f t="shared" si="2"/>
        <v>-8.4423417999999995</v>
      </c>
      <c r="H63" s="44">
        <f t="shared" si="3"/>
        <v>-9.0950079000000006</v>
      </c>
      <c r="I63" s="44">
        <f t="shared" si="4"/>
        <v>-10.138045</v>
      </c>
      <c r="J63" s="44">
        <f t="shared" si="5"/>
        <v>0</v>
      </c>
      <c r="K63" s="44">
        <f t="shared" si="6"/>
        <v>0</v>
      </c>
      <c r="L63" s="44">
        <f t="shared" si="7"/>
        <v>0</v>
      </c>
      <c r="N63" s="90">
        <v>7940000000</v>
      </c>
      <c r="P63" s="40"/>
      <c r="Q63" s="91">
        <f t="shared" si="8"/>
        <v>8.3800000000000008</v>
      </c>
      <c r="R63" s="91">
        <f t="shared" si="9"/>
        <v>0</v>
      </c>
      <c r="S63" s="44">
        <f t="shared" si="10"/>
        <v>-8.7721815000000003</v>
      </c>
      <c r="T63" s="44">
        <f t="shared" si="11"/>
        <v>-9.1214142000000002</v>
      </c>
      <c r="U63" s="44">
        <f t="shared" si="12"/>
        <v>-9.7377795999999996</v>
      </c>
      <c r="V63" s="44">
        <f t="shared" si="13"/>
        <v>0</v>
      </c>
      <c r="W63" s="44">
        <f t="shared" si="14"/>
        <v>0</v>
      </c>
      <c r="X63" s="44">
        <f t="shared" si="15"/>
        <v>0</v>
      </c>
      <c r="Y63" s="40"/>
      <c r="Z63" s="90"/>
    </row>
    <row r="64" spans="2:26" x14ac:dyDescent="0.25">
      <c r="B64" s="90">
        <v>8050000000</v>
      </c>
      <c r="D64" s="40"/>
      <c r="E64" s="91">
        <f t="shared" si="0"/>
        <v>8.49</v>
      </c>
      <c r="F64" s="91">
        <f t="shared" si="1"/>
        <v>0</v>
      </c>
      <c r="G64" s="44">
        <f t="shared" si="2"/>
        <v>-8.4253634999999996</v>
      </c>
      <c r="H64" s="44">
        <f t="shared" si="3"/>
        <v>-9.0526304</v>
      </c>
      <c r="I64" s="44">
        <f t="shared" si="4"/>
        <v>-10.081118</v>
      </c>
      <c r="J64" s="44">
        <f t="shared" si="5"/>
        <v>0</v>
      </c>
      <c r="K64" s="44">
        <f t="shared" si="6"/>
        <v>0</v>
      </c>
      <c r="L64" s="44">
        <f t="shared" si="7"/>
        <v>0</v>
      </c>
      <c r="N64" s="90">
        <v>8050000000</v>
      </c>
      <c r="P64" s="40"/>
      <c r="Q64" s="91">
        <f t="shared" si="8"/>
        <v>8.49</v>
      </c>
      <c r="R64" s="91">
        <f t="shared" si="9"/>
        <v>0</v>
      </c>
      <c r="S64" s="44">
        <f t="shared" si="10"/>
        <v>-8.8027619999999995</v>
      </c>
      <c r="T64" s="44">
        <f t="shared" si="11"/>
        <v>-9.1622438000000006</v>
      </c>
      <c r="U64" s="44">
        <f t="shared" si="12"/>
        <v>-9.7914200000000005</v>
      </c>
      <c r="V64" s="44">
        <f t="shared" si="13"/>
        <v>0</v>
      </c>
      <c r="W64" s="44">
        <f t="shared" si="14"/>
        <v>0</v>
      </c>
      <c r="X64" s="44">
        <f t="shared" si="15"/>
        <v>0</v>
      </c>
      <c r="Y64" s="40"/>
      <c r="Z64" s="90"/>
    </row>
    <row r="65" spans="2:26" x14ac:dyDescent="0.25">
      <c r="B65" s="90">
        <v>8160000000</v>
      </c>
      <c r="D65" s="40"/>
      <c r="E65" s="91">
        <f t="shared" si="0"/>
        <v>8.6</v>
      </c>
      <c r="F65" s="91">
        <f t="shared" si="1"/>
        <v>0</v>
      </c>
      <c r="G65" s="44">
        <f t="shared" si="2"/>
        <v>-8.3736057000000006</v>
      </c>
      <c r="H65" s="44">
        <f t="shared" si="3"/>
        <v>-8.9848013000000009</v>
      </c>
      <c r="I65" s="44">
        <f t="shared" si="4"/>
        <v>-10.013897999999999</v>
      </c>
      <c r="J65" s="44">
        <f t="shared" si="5"/>
        <v>0</v>
      </c>
      <c r="K65" s="44">
        <f t="shared" si="6"/>
        <v>0</v>
      </c>
      <c r="L65" s="44">
        <f t="shared" si="7"/>
        <v>0</v>
      </c>
      <c r="N65" s="90">
        <v>8160000000</v>
      </c>
      <c r="P65" s="40"/>
      <c r="Q65" s="91">
        <f t="shared" si="8"/>
        <v>8.6</v>
      </c>
      <c r="R65" s="91">
        <f t="shared" si="9"/>
        <v>0</v>
      </c>
      <c r="S65" s="44">
        <f t="shared" si="10"/>
        <v>-8.8384608999999994</v>
      </c>
      <c r="T65" s="44">
        <f t="shared" si="11"/>
        <v>-9.2064179999999993</v>
      </c>
      <c r="U65" s="44">
        <f t="shared" si="12"/>
        <v>-9.8358811999999993</v>
      </c>
      <c r="V65" s="44">
        <f t="shared" si="13"/>
        <v>0</v>
      </c>
      <c r="W65" s="44">
        <f t="shared" si="14"/>
        <v>0</v>
      </c>
      <c r="X65" s="44">
        <f t="shared" si="15"/>
        <v>0</v>
      </c>
      <c r="Y65" s="40"/>
      <c r="Z65" s="90"/>
    </row>
    <row r="66" spans="2:26" x14ac:dyDescent="0.25">
      <c r="B66" s="90">
        <v>8270000000</v>
      </c>
      <c r="D66" s="40"/>
      <c r="E66" s="91">
        <f t="shared" si="0"/>
        <v>8.7100000000000009</v>
      </c>
      <c r="F66" s="91">
        <f t="shared" si="1"/>
        <v>0</v>
      </c>
      <c r="G66" s="44">
        <f t="shared" si="2"/>
        <v>-8.3175668999999992</v>
      </c>
      <c r="H66" s="44">
        <f t="shared" si="3"/>
        <v>-8.9181223000000003</v>
      </c>
      <c r="I66" s="44">
        <f t="shared" si="4"/>
        <v>-9.9351435000000006</v>
      </c>
      <c r="J66" s="44">
        <f t="shared" si="5"/>
        <v>0</v>
      </c>
      <c r="K66" s="44">
        <f t="shared" si="6"/>
        <v>0</v>
      </c>
      <c r="L66" s="44">
        <f t="shared" si="7"/>
        <v>0</v>
      </c>
      <c r="N66" s="90">
        <v>8270000000</v>
      </c>
      <c r="P66" s="40"/>
      <c r="Q66" s="91">
        <f t="shared" si="8"/>
        <v>8.7100000000000009</v>
      </c>
      <c r="R66" s="91">
        <f t="shared" si="9"/>
        <v>0</v>
      </c>
      <c r="S66" s="44">
        <f t="shared" si="10"/>
        <v>-8.8798466000000005</v>
      </c>
      <c r="T66" s="44">
        <f t="shared" si="11"/>
        <v>-9.2586451000000007</v>
      </c>
      <c r="U66" s="44">
        <f t="shared" si="12"/>
        <v>-9.8849257999999995</v>
      </c>
      <c r="V66" s="44">
        <f t="shared" si="13"/>
        <v>0</v>
      </c>
      <c r="W66" s="44">
        <f t="shared" si="14"/>
        <v>0</v>
      </c>
      <c r="X66" s="44">
        <f t="shared" si="15"/>
        <v>0</v>
      </c>
      <c r="Y66" s="40"/>
      <c r="Z66" s="90"/>
    </row>
    <row r="67" spans="2:26" x14ac:dyDescent="0.25">
      <c r="B67" s="90">
        <v>8380000000</v>
      </c>
      <c r="D67" s="40"/>
      <c r="E67" s="91">
        <f t="shared" si="0"/>
        <v>8.82</v>
      </c>
      <c r="F67" s="91">
        <f t="shared" si="1"/>
        <v>0</v>
      </c>
      <c r="G67" s="44">
        <f t="shared" si="2"/>
        <v>-8.240653</v>
      </c>
      <c r="H67" s="44">
        <f t="shared" si="3"/>
        <v>-8.8436059999999994</v>
      </c>
      <c r="I67" s="44">
        <f t="shared" si="4"/>
        <v>-9.8626623000000002</v>
      </c>
      <c r="J67" s="44">
        <f t="shared" si="5"/>
        <v>0</v>
      </c>
      <c r="K67" s="44">
        <f t="shared" si="6"/>
        <v>0</v>
      </c>
      <c r="L67" s="44">
        <f t="shared" si="7"/>
        <v>0</v>
      </c>
      <c r="N67" s="90">
        <v>8380000000</v>
      </c>
      <c r="P67" s="40"/>
      <c r="Q67" s="91">
        <f t="shared" si="8"/>
        <v>8.82</v>
      </c>
      <c r="R67" s="91">
        <f t="shared" si="9"/>
        <v>0</v>
      </c>
      <c r="S67" s="44">
        <f t="shared" si="10"/>
        <v>-8.9072370999999997</v>
      </c>
      <c r="T67" s="44">
        <f t="shared" si="11"/>
        <v>-9.2904730000000004</v>
      </c>
      <c r="U67" s="44">
        <f t="shared" si="12"/>
        <v>-9.9046383000000002</v>
      </c>
      <c r="V67" s="44">
        <f t="shared" si="13"/>
        <v>0</v>
      </c>
      <c r="W67" s="44">
        <f t="shared" si="14"/>
        <v>0</v>
      </c>
      <c r="X67" s="44">
        <f t="shared" si="15"/>
        <v>0</v>
      </c>
      <c r="Y67" s="40"/>
      <c r="Z67" s="90"/>
    </row>
    <row r="68" spans="2:26" x14ac:dyDescent="0.25">
      <c r="B68" s="90">
        <v>8490000000</v>
      </c>
      <c r="D68" s="40"/>
      <c r="E68" s="91">
        <f t="shared" si="0"/>
        <v>8.93</v>
      </c>
      <c r="F68" s="91">
        <f t="shared" si="1"/>
        <v>0</v>
      </c>
      <c r="G68" s="44">
        <f t="shared" si="2"/>
        <v>-8.1556558999999993</v>
      </c>
      <c r="H68" s="44">
        <f t="shared" si="3"/>
        <v>-8.7658348000000004</v>
      </c>
      <c r="I68" s="44">
        <f t="shared" si="4"/>
        <v>-9.7784548000000004</v>
      </c>
      <c r="J68" s="44">
        <f t="shared" si="5"/>
        <v>0</v>
      </c>
      <c r="K68" s="44">
        <f t="shared" si="6"/>
        <v>0</v>
      </c>
      <c r="L68" s="44">
        <f t="shared" si="7"/>
        <v>0</v>
      </c>
      <c r="N68" s="90">
        <v>8490000000</v>
      </c>
      <c r="P68" s="40"/>
      <c r="Q68" s="91">
        <f t="shared" si="8"/>
        <v>8.93</v>
      </c>
      <c r="R68" s="91">
        <f t="shared" si="9"/>
        <v>0</v>
      </c>
      <c r="S68" s="44">
        <f t="shared" si="10"/>
        <v>-8.9127931999999994</v>
      </c>
      <c r="T68" s="44">
        <f t="shared" si="11"/>
        <v>-9.2954091999999999</v>
      </c>
      <c r="U68" s="44">
        <f t="shared" si="12"/>
        <v>-9.8851441999999992</v>
      </c>
      <c r="V68" s="44">
        <f t="shared" si="13"/>
        <v>0</v>
      </c>
      <c r="W68" s="44">
        <f t="shared" si="14"/>
        <v>0</v>
      </c>
      <c r="X68" s="44">
        <f t="shared" si="15"/>
        <v>0</v>
      </c>
      <c r="Y68" s="40"/>
      <c r="Z68" s="90"/>
    </row>
    <row r="69" spans="2:26" x14ac:dyDescent="0.25">
      <c r="B69" s="90">
        <v>8600000000</v>
      </c>
      <c r="D69" s="40"/>
      <c r="E69" s="91">
        <f t="shared" ref="E69:E132" si="16">B73/1000000000</f>
        <v>9.0399999999999991</v>
      </c>
      <c r="F69" s="91">
        <f t="shared" ref="F69:F132" si="17">C73</f>
        <v>0</v>
      </c>
      <c r="G69" s="44">
        <f t="shared" ref="G69:G132" si="18">C279</f>
        <v>-8.0985373999999997</v>
      </c>
      <c r="H69" s="44">
        <f t="shared" ref="H69:H132" si="19">C485</f>
        <v>-8.7316666000000005</v>
      </c>
      <c r="I69" s="44">
        <f t="shared" ref="I69:I132" si="20">C691</f>
        <v>-9.7476807000000001</v>
      </c>
      <c r="J69" s="44">
        <f t="shared" ref="J69:J132" si="21">C897</f>
        <v>0</v>
      </c>
      <c r="K69" s="44">
        <f t="shared" ref="K69:K132" si="22">C1103</f>
        <v>0</v>
      </c>
      <c r="L69" s="44">
        <f t="shared" si="7"/>
        <v>0</v>
      </c>
      <c r="N69" s="90">
        <v>8600000000</v>
      </c>
      <c r="P69" s="40"/>
      <c r="Q69" s="91">
        <f t="shared" si="8"/>
        <v>9.0399999999999991</v>
      </c>
      <c r="R69" s="91">
        <f t="shared" si="9"/>
        <v>0</v>
      </c>
      <c r="S69" s="44">
        <f t="shared" si="10"/>
        <v>-8.9080504999999999</v>
      </c>
      <c r="T69" s="44">
        <f t="shared" si="11"/>
        <v>-9.2889546999999997</v>
      </c>
      <c r="U69" s="44">
        <f t="shared" si="12"/>
        <v>-9.8547057999999996</v>
      </c>
      <c r="V69" s="44">
        <f t="shared" si="13"/>
        <v>0</v>
      </c>
      <c r="W69" s="44">
        <f t="shared" si="14"/>
        <v>0</v>
      </c>
      <c r="X69" s="44">
        <f t="shared" si="15"/>
        <v>0</v>
      </c>
      <c r="Y69" s="40"/>
      <c r="Z69" s="90"/>
    </row>
    <row r="70" spans="2:26" x14ac:dyDescent="0.25">
      <c r="B70" s="90">
        <v>8710000000</v>
      </c>
      <c r="D70" s="40"/>
      <c r="E70" s="91">
        <f t="shared" si="16"/>
        <v>9.15</v>
      </c>
      <c r="F70" s="91">
        <f t="shared" si="17"/>
        <v>0</v>
      </c>
      <c r="G70" s="44">
        <f t="shared" si="18"/>
        <v>-8.0530843999999995</v>
      </c>
      <c r="H70" s="44">
        <f t="shared" si="19"/>
        <v>-8.7196321000000001</v>
      </c>
      <c r="I70" s="44">
        <f t="shared" si="20"/>
        <v>-9.7453822999999993</v>
      </c>
      <c r="J70" s="44">
        <f t="shared" si="21"/>
        <v>0</v>
      </c>
      <c r="K70" s="44">
        <f t="shared" si="22"/>
        <v>0</v>
      </c>
      <c r="L70" s="44">
        <f t="shared" ref="L70:L133" si="23">C1310</f>
        <v>0</v>
      </c>
      <c r="N70" s="90">
        <v>8710000000</v>
      </c>
      <c r="P70" s="40"/>
      <c r="Q70" s="91">
        <f t="shared" ref="Q70:Q133" si="24">N74/1000000000</f>
        <v>9.15</v>
      </c>
      <c r="R70" s="91">
        <f t="shared" ref="R70:R133" si="25">O74</f>
        <v>0</v>
      </c>
      <c r="S70" s="44">
        <f t="shared" ref="S70:S133" si="26">O280</f>
        <v>-8.9513969000000007</v>
      </c>
      <c r="T70" s="44">
        <f t="shared" ref="T70:T133" si="27">O486</f>
        <v>-9.3366766000000005</v>
      </c>
      <c r="U70" s="44">
        <f t="shared" ref="U70:U133" si="28">O692</f>
        <v>-9.8820704999999993</v>
      </c>
      <c r="V70" s="44">
        <f t="shared" ref="V70:V133" si="29">O898</f>
        <v>0</v>
      </c>
      <c r="W70" s="44">
        <f t="shared" ref="W70:W133" si="30">O1104</f>
        <v>0</v>
      </c>
      <c r="X70" s="44">
        <f t="shared" ref="X70:X133" si="31">O1310</f>
        <v>0</v>
      </c>
      <c r="Y70" s="40"/>
      <c r="Z70" s="90"/>
    </row>
    <row r="71" spans="2:26" x14ac:dyDescent="0.25">
      <c r="B71" s="90">
        <v>8820000000</v>
      </c>
      <c r="D71" s="40"/>
      <c r="E71" s="91">
        <f t="shared" si="16"/>
        <v>9.26</v>
      </c>
      <c r="F71" s="91">
        <f t="shared" si="17"/>
        <v>0</v>
      </c>
      <c r="G71" s="44">
        <f t="shared" si="18"/>
        <v>-7.9790806999999999</v>
      </c>
      <c r="H71" s="44">
        <f t="shared" si="19"/>
        <v>-8.6797743000000001</v>
      </c>
      <c r="I71" s="44">
        <f t="shared" si="20"/>
        <v>-9.7346792000000004</v>
      </c>
      <c r="J71" s="44">
        <f t="shared" si="21"/>
        <v>0</v>
      </c>
      <c r="K71" s="44">
        <f t="shared" si="22"/>
        <v>0</v>
      </c>
      <c r="L71" s="44">
        <f t="shared" si="23"/>
        <v>0</v>
      </c>
      <c r="N71" s="90">
        <v>8820000000</v>
      </c>
      <c r="P71" s="40"/>
      <c r="Q71" s="91">
        <f t="shared" si="24"/>
        <v>9.26</v>
      </c>
      <c r="R71" s="91">
        <f t="shared" si="25"/>
        <v>0</v>
      </c>
      <c r="S71" s="44">
        <f t="shared" si="26"/>
        <v>-9.0030985000000001</v>
      </c>
      <c r="T71" s="44">
        <f t="shared" si="27"/>
        <v>-9.3906050000000008</v>
      </c>
      <c r="U71" s="44">
        <f t="shared" si="28"/>
        <v>-9.9159479000000008</v>
      </c>
      <c r="V71" s="44">
        <f t="shared" si="29"/>
        <v>0</v>
      </c>
      <c r="W71" s="44">
        <f t="shared" si="30"/>
        <v>0</v>
      </c>
      <c r="X71" s="44">
        <f t="shared" si="31"/>
        <v>0</v>
      </c>
      <c r="Y71" s="40"/>
      <c r="Z71" s="90"/>
    </row>
    <row r="72" spans="2:26" x14ac:dyDescent="0.25">
      <c r="B72" s="90">
        <v>8930000000</v>
      </c>
      <c r="D72" s="40"/>
      <c r="E72" s="91">
        <f t="shared" si="16"/>
        <v>9.3699999999999992</v>
      </c>
      <c r="F72" s="91">
        <f t="shared" si="17"/>
        <v>0</v>
      </c>
      <c r="G72" s="44">
        <f t="shared" si="18"/>
        <v>-7.8948178000000002</v>
      </c>
      <c r="H72" s="44">
        <f t="shared" si="19"/>
        <v>-8.6179752000000001</v>
      </c>
      <c r="I72" s="44">
        <f t="shared" si="20"/>
        <v>-9.6945590999999993</v>
      </c>
      <c r="J72" s="44">
        <f t="shared" si="21"/>
        <v>0</v>
      </c>
      <c r="K72" s="44">
        <f t="shared" si="22"/>
        <v>0</v>
      </c>
      <c r="L72" s="44">
        <f t="shared" si="23"/>
        <v>0</v>
      </c>
      <c r="N72" s="90">
        <v>8930000000</v>
      </c>
      <c r="P72" s="40"/>
      <c r="Q72" s="91">
        <f t="shared" si="24"/>
        <v>9.3699999999999992</v>
      </c>
      <c r="R72" s="91">
        <f t="shared" si="25"/>
        <v>0</v>
      </c>
      <c r="S72" s="44">
        <f t="shared" si="26"/>
        <v>-9.0799684999999997</v>
      </c>
      <c r="T72" s="44">
        <f t="shared" si="27"/>
        <v>-9.4721259999999994</v>
      </c>
      <c r="U72" s="44">
        <f t="shared" si="28"/>
        <v>-9.9764929000000002</v>
      </c>
      <c r="V72" s="44">
        <f t="shared" si="29"/>
        <v>0</v>
      </c>
      <c r="W72" s="44">
        <f t="shared" si="30"/>
        <v>0</v>
      </c>
      <c r="X72" s="44">
        <f t="shared" si="31"/>
        <v>0</v>
      </c>
      <c r="Y72" s="40"/>
      <c r="Z72" s="90"/>
    </row>
    <row r="73" spans="2:26" x14ac:dyDescent="0.25">
      <c r="B73" s="90">
        <v>9040000000</v>
      </c>
      <c r="D73" s="40"/>
      <c r="E73" s="91">
        <f t="shared" si="16"/>
        <v>9.48</v>
      </c>
      <c r="F73" s="91">
        <f t="shared" si="17"/>
        <v>0</v>
      </c>
      <c r="G73" s="44">
        <f t="shared" si="18"/>
        <v>-7.8142909999999999</v>
      </c>
      <c r="H73" s="44">
        <f t="shared" si="19"/>
        <v>-8.5434941999999996</v>
      </c>
      <c r="I73" s="44">
        <f t="shared" si="20"/>
        <v>-9.6619682000000005</v>
      </c>
      <c r="J73" s="44">
        <f t="shared" si="21"/>
        <v>0</v>
      </c>
      <c r="K73" s="44">
        <f t="shared" si="22"/>
        <v>0</v>
      </c>
      <c r="L73" s="44">
        <f t="shared" si="23"/>
        <v>0</v>
      </c>
      <c r="N73" s="90">
        <v>9040000000</v>
      </c>
      <c r="P73" s="40"/>
      <c r="Q73" s="91">
        <f t="shared" si="24"/>
        <v>9.48</v>
      </c>
      <c r="R73" s="91">
        <f t="shared" si="25"/>
        <v>0</v>
      </c>
      <c r="S73" s="44">
        <f t="shared" si="26"/>
        <v>-9.1750422</v>
      </c>
      <c r="T73" s="44">
        <f t="shared" si="27"/>
        <v>-9.5733051000000007</v>
      </c>
      <c r="U73" s="44">
        <f t="shared" si="28"/>
        <v>-10.071441</v>
      </c>
      <c r="V73" s="44">
        <f t="shared" si="29"/>
        <v>0</v>
      </c>
      <c r="W73" s="44">
        <f t="shared" si="30"/>
        <v>0</v>
      </c>
      <c r="X73" s="44">
        <f t="shared" si="31"/>
        <v>0</v>
      </c>
      <c r="Y73" s="40"/>
      <c r="Z73" s="90"/>
    </row>
    <row r="74" spans="2:26" x14ac:dyDescent="0.25">
      <c r="B74" s="90">
        <v>9150000000</v>
      </c>
      <c r="D74" s="40"/>
      <c r="E74" s="91">
        <f t="shared" si="16"/>
        <v>9.59</v>
      </c>
      <c r="F74" s="91">
        <f t="shared" si="17"/>
        <v>0</v>
      </c>
      <c r="G74" s="44">
        <f t="shared" si="18"/>
        <v>-7.7316842000000001</v>
      </c>
      <c r="H74" s="44">
        <f t="shared" si="19"/>
        <v>-8.4577541000000007</v>
      </c>
      <c r="I74" s="44">
        <f t="shared" si="20"/>
        <v>-9.6483202000000006</v>
      </c>
      <c r="J74" s="44">
        <f t="shared" si="21"/>
        <v>0</v>
      </c>
      <c r="K74" s="44">
        <f t="shared" si="22"/>
        <v>0</v>
      </c>
      <c r="L74" s="44">
        <f t="shared" si="23"/>
        <v>0</v>
      </c>
      <c r="N74" s="90">
        <v>9150000000</v>
      </c>
      <c r="P74" s="40"/>
      <c r="Q74" s="91">
        <f t="shared" si="24"/>
        <v>9.59</v>
      </c>
      <c r="R74" s="91">
        <f t="shared" si="25"/>
        <v>0</v>
      </c>
      <c r="S74" s="44">
        <f t="shared" si="26"/>
        <v>-9.2800560000000001</v>
      </c>
      <c r="T74" s="44">
        <f t="shared" si="27"/>
        <v>-9.6826629999999998</v>
      </c>
      <c r="U74" s="44">
        <f t="shared" si="28"/>
        <v>-10.168841</v>
      </c>
      <c r="V74" s="44">
        <f t="shared" si="29"/>
        <v>0</v>
      </c>
      <c r="W74" s="44">
        <f t="shared" si="30"/>
        <v>0</v>
      </c>
      <c r="X74" s="44">
        <f t="shared" si="31"/>
        <v>0</v>
      </c>
      <c r="Y74" s="40"/>
      <c r="Z74" s="90"/>
    </row>
    <row r="75" spans="2:26" x14ac:dyDescent="0.25">
      <c r="B75" s="90">
        <v>9260000000</v>
      </c>
      <c r="D75" s="40"/>
      <c r="E75" s="91">
        <f t="shared" si="16"/>
        <v>9.6999999999999993</v>
      </c>
      <c r="F75" s="91">
        <f t="shared" si="17"/>
        <v>0</v>
      </c>
      <c r="G75" s="44">
        <f t="shared" si="18"/>
        <v>-7.6482891999999998</v>
      </c>
      <c r="H75" s="44">
        <f t="shared" si="19"/>
        <v>-8.3396281999999999</v>
      </c>
      <c r="I75" s="44">
        <f t="shared" si="20"/>
        <v>-9.5694655999999991</v>
      </c>
      <c r="J75" s="44">
        <f t="shared" si="21"/>
        <v>0</v>
      </c>
      <c r="K75" s="44">
        <f t="shared" si="22"/>
        <v>0</v>
      </c>
      <c r="L75" s="44">
        <f t="shared" si="23"/>
        <v>0</v>
      </c>
      <c r="N75" s="90">
        <v>9260000000</v>
      </c>
      <c r="P75" s="40"/>
      <c r="Q75" s="91">
        <f t="shared" si="24"/>
        <v>9.6999999999999993</v>
      </c>
      <c r="R75" s="91">
        <f t="shared" si="25"/>
        <v>0</v>
      </c>
      <c r="S75" s="44">
        <f t="shared" si="26"/>
        <v>-9.3586664000000006</v>
      </c>
      <c r="T75" s="44">
        <f t="shared" si="27"/>
        <v>-9.7615947999999992</v>
      </c>
      <c r="U75" s="44">
        <f t="shared" si="28"/>
        <v>-10.243463999999999</v>
      </c>
      <c r="V75" s="44">
        <f t="shared" si="29"/>
        <v>0</v>
      </c>
      <c r="W75" s="44">
        <f t="shared" si="30"/>
        <v>0</v>
      </c>
      <c r="X75" s="44">
        <f t="shared" si="31"/>
        <v>0</v>
      </c>
      <c r="Y75" s="40"/>
      <c r="Z75" s="90"/>
    </row>
    <row r="76" spans="2:26" x14ac:dyDescent="0.25">
      <c r="B76" s="90">
        <v>9370000000</v>
      </c>
      <c r="D76" s="40"/>
      <c r="E76" s="91">
        <f t="shared" si="16"/>
        <v>9.81</v>
      </c>
      <c r="F76" s="91">
        <f t="shared" si="17"/>
        <v>0</v>
      </c>
      <c r="G76" s="44">
        <f t="shared" si="18"/>
        <v>-7.6247281999999998</v>
      </c>
      <c r="H76" s="44">
        <f t="shared" si="19"/>
        <v>-8.2830209999999997</v>
      </c>
      <c r="I76" s="44">
        <f t="shared" si="20"/>
        <v>-9.5566300999999996</v>
      </c>
      <c r="J76" s="44">
        <f t="shared" si="21"/>
        <v>0</v>
      </c>
      <c r="K76" s="44">
        <f t="shared" si="22"/>
        <v>0</v>
      </c>
      <c r="L76" s="44">
        <f t="shared" si="23"/>
        <v>0</v>
      </c>
      <c r="N76" s="90">
        <v>9370000000</v>
      </c>
      <c r="P76" s="40"/>
      <c r="Q76" s="91">
        <f t="shared" si="24"/>
        <v>9.81</v>
      </c>
      <c r="R76" s="91">
        <f t="shared" si="25"/>
        <v>0</v>
      </c>
      <c r="S76" s="44">
        <f t="shared" si="26"/>
        <v>-9.4215058999999997</v>
      </c>
      <c r="T76" s="44">
        <f t="shared" si="27"/>
        <v>-9.8279343000000008</v>
      </c>
      <c r="U76" s="44">
        <f t="shared" si="28"/>
        <v>-10.314166999999999</v>
      </c>
      <c r="V76" s="44">
        <f t="shared" si="29"/>
        <v>0</v>
      </c>
      <c r="W76" s="44">
        <f t="shared" si="30"/>
        <v>0</v>
      </c>
      <c r="X76" s="44">
        <f t="shared" si="31"/>
        <v>0</v>
      </c>
      <c r="Y76" s="40"/>
      <c r="Z76" s="90"/>
    </row>
    <row r="77" spans="2:26" x14ac:dyDescent="0.25">
      <c r="B77" s="90">
        <v>9480000000</v>
      </c>
      <c r="D77" s="40"/>
      <c r="E77" s="91">
        <f t="shared" si="16"/>
        <v>9.92</v>
      </c>
      <c r="F77" s="91">
        <f t="shared" si="17"/>
        <v>0</v>
      </c>
      <c r="G77" s="44">
        <f t="shared" si="18"/>
        <v>-7.6396727999999996</v>
      </c>
      <c r="H77" s="44">
        <f t="shared" si="19"/>
        <v>-8.2655869000000006</v>
      </c>
      <c r="I77" s="44">
        <f t="shared" si="20"/>
        <v>-9.5718803000000001</v>
      </c>
      <c r="J77" s="44">
        <f t="shared" si="21"/>
        <v>0</v>
      </c>
      <c r="K77" s="44">
        <f t="shared" si="22"/>
        <v>0</v>
      </c>
      <c r="L77" s="44">
        <f t="shared" si="23"/>
        <v>0</v>
      </c>
      <c r="N77" s="90">
        <v>9480000000</v>
      </c>
      <c r="P77" s="40"/>
      <c r="Q77" s="91">
        <f t="shared" si="24"/>
        <v>9.92</v>
      </c>
      <c r="R77" s="91">
        <f t="shared" si="25"/>
        <v>0</v>
      </c>
      <c r="S77" s="44">
        <f t="shared" si="26"/>
        <v>-9.5076131999999998</v>
      </c>
      <c r="T77" s="44">
        <f t="shared" si="27"/>
        <v>-9.9250621999999993</v>
      </c>
      <c r="U77" s="44">
        <f t="shared" si="28"/>
        <v>-10.424379</v>
      </c>
      <c r="V77" s="44">
        <f t="shared" si="29"/>
        <v>0</v>
      </c>
      <c r="W77" s="44">
        <f t="shared" si="30"/>
        <v>0</v>
      </c>
      <c r="X77" s="44">
        <f t="shared" si="31"/>
        <v>0</v>
      </c>
      <c r="Y77" s="40"/>
      <c r="Z77" s="90"/>
    </row>
    <row r="78" spans="2:26" x14ac:dyDescent="0.25">
      <c r="B78" s="90">
        <v>9590000000</v>
      </c>
      <c r="D78" s="40"/>
      <c r="E78" s="91">
        <f t="shared" si="16"/>
        <v>10.029999999999999</v>
      </c>
      <c r="F78" s="91">
        <f t="shared" si="17"/>
        <v>0</v>
      </c>
      <c r="G78" s="44">
        <f t="shared" si="18"/>
        <v>-7.6843839000000003</v>
      </c>
      <c r="H78" s="44">
        <f t="shared" si="19"/>
        <v>-8.2850579999999994</v>
      </c>
      <c r="I78" s="44">
        <f t="shared" si="20"/>
        <v>-9.5841168999999997</v>
      </c>
      <c r="J78" s="44">
        <f t="shared" si="21"/>
        <v>0</v>
      </c>
      <c r="K78" s="44">
        <f t="shared" si="22"/>
        <v>0</v>
      </c>
      <c r="L78" s="44">
        <f t="shared" si="23"/>
        <v>0</v>
      </c>
      <c r="N78" s="90">
        <v>9590000000</v>
      </c>
      <c r="P78" s="40"/>
      <c r="Q78" s="91">
        <f t="shared" si="24"/>
        <v>10.029999999999999</v>
      </c>
      <c r="R78" s="91">
        <f t="shared" si="25"/>
        <v>0</v>
      </c>
      <c r="S78" s="44">
        <f t="shared" si="26"/>
        <v>-9.6166134000000003</v>
      </c>
      <c r="T78" s="44">
        <f t="shared" si="27"/>
        <v>-10.054496</v>
      </c>
      <c r="U78" s="44">
        <f t="shared" si="28"/>
        <v>-10.573783000000001</v>
      </c>
      <c r="V78" s="44">
        <f t="shared" si="29"/>
        <v>0</v>
      </c>
      <c r="W78" s="44">
        <f t="shared" si="30"/>
        <v>0</v>
      </c>
      <c r="X78" s="44">
        <f t="shared" si="31"/>
        <v>0</v>
      </c>
      <c r="Y78" s="40"/>
      <c r="Z78" s="90"/>
    </row>
    <row r="79" spans="2:26" x14ac:dyDescent="0.25">
      <c r="B79" s="90">
        <v>9700000000</v>
      </c>
      <c r="D79" s="40"/>
      <c r="E79" s="91">
        <f t="shared" si="16"/>
        <v>10.14</v>
      </c>
      <c r="F79" s="91">
        <f t="shared" si="17"/>
        <v>0</v>
      </c>
      <c r="G79" s="44">
        <f t="shared" si="18"/>
        <v>-7.7415066000000001</v>
      </c>
      <c r="H79" s="44">
        <f t="shared" si="19"/>
        <v>-8.3307094999999993</v>
      </c>
      <c r="I79" s="44">
        <f t="shared" si="20"/>
        <v>-9.6369076000000007</v>
      </c>
      <c r="J79" s="44">
        <f t="shared" si="21"/>
        <v>0</v>
      </c>
      <c r="K79" s="44">
        <f t="shared" si="22"/>
        <v>0</v>
      </c>
      <c r="L79" s="44">
        <f t="shared" si="23"/>
        <v>0</v>
      </c>
      <c r="N79" s="90">
        <v>9700000000</v>
      </c>
      <c r="P79" s="40"/>
      <c r="Q79" s="91">
        <f t="shared" si="24"/>
        <v>10.14</v>
      </c>
      <c r="R79" s="91">
        <f t="shared" si="25"/>
        <v>0</v>
      </c>
      <c r="S79" s="44">
        <f t="shared" si="26"/>
        <v>-9.7157468999999992</v>
      </c>
      <c r="T79" s="44">
        <f t="shared" si="27"/>
        <v>-10.170752</v>
      </c>
      <c r="U79" s="44">
        <f t="shared" si="28"/>
        <v>-10.705145999999999</v>
      </c>
      <c r="V79" s="44">
        <f t="shared" si="29"/>
        <v>0</v>
      </c>
      <c r="W79" s="44">
        <f t="shared" si="30"/>
        <v>0</v>
      </c>
      <c r="X79" s="44">
        <f t="shared" si="31"/>
        <v>0</v>
      </c>
      <c r="Y79" s="40"/>
      <c r="Z79" s="90"/>
    </row>
    <row r="80" spans="2:26" x14ac:dyDescent="0.25">
      <c r="B80" s="90">
        <v>9810000000</v>
      </c>
      <c r="D80" s="40"/>
      <c r="E80" s="91">
        <f t="shared" si="16"/>
        <v>10.25</v>
      </c>
      <c r="F80" s="91">
        <f t="shared" si="17"/>
        <v>0</v>
      </c>
      <c r="G80" s="44">
        <f t="shared" si="18"/>
        <v>-7.8093190000000003</v>
      </c>
      <c r="H80" s="44">
        <f t="shared" si="19"/>
        <v>-8.3859691999999999</v>
      </c>
      <c r="I80" s="44">
        <f t="shared" si="20"/>
        <v>-9.6490755000000004</v>
      </c>
      <c r="J80" s="44">
        <f t="shared" si="21"/>
        <v>0</v>
      </c>
      <c r="K80" s="44">
        <f t="shared" si="22"/>
        <v>0</v>
      </c>
      <c r="L80" s="44">
        <f t="shared" si="23"/>
        <v>0</v>
      </c>
      <c r="N80" s="90">
        <v>9810000000</v>
      </c>
      <c r="P80" s="40"/>
      <c r="Q80" s="91">
        <f t="shared" si="24"/>
        <v>10.25</v>
      </c>
      <c r="R80" s="91">
        <f t="shared" si="25"/>
        <v>0</v>
      </c>
      <c r="S80" s="44">
        <f t="shared" si="26"/>
        <v>-9.8599224000000003</v>
      </c>
      <c r="T80" s="44">
        <f t="shared" si="27"/>
        <v>-10.332876000000001</v>
      </c>
      <c r="U80" s="44">
        <f t="shared" si="28"/>
        <v>-10.876416000000001</v>
      </c>
      <c r="V80" s="44">
        <f t="shared" si="29"/>
        <v>0</v>
      </c>
      <c r="W80" s="44">
        <f t="shared" si="30"/>
        <v>0</v>
      </c>
      <c r="X80" s="44">
        <f t="shared" si="31"/>
        <v>0</v>
      </c>
      <c r="Y80" s="40"/>
      <c r="Z80" s="90"/>
    </row>
    <row r="81" spans="2:26" x14ac:dyDescent="0.25">
      <c r="B81" s="90">
        <v>9920000000</v>
      </c>
      <c r="D81" s="40"/>
      <c r="E81" s="91">
        <f t="shared" si="16"/>
        <v>10.36</v>
      </c>
      <c r="F81" s="91">
        <f t="shared" si="17"/>
        <v>0</v>
      </c>
      <c r="G81" s="44">
        <f t="shared" si="18"/>
        <v>-7.8586640000000001</v>
      </c>
      <c r="H81" s="44">
        <f t="shared" si="19"/>
        <v>-8.429862</v>
      </c>
      <c r="I81" s="44">
        <f t="shared" si="20"/>
        <v>-9.6633682000000007</v>
      </c>
      <c r="J81" s="44">
        <f t="shared" si="21"/>
        <v>0</v>
      </c>
      <c r="K81" s="44">
        <f t="shared" si="22"/>
        <v>0</v>
      </c>
      <c r="L81" s="44">
        <f t="shared" si="23"/>
        <v>0</v>
      </c>
      <c r="N81" s="90">
        <v>9920000000</v>
      </c>
      <c r="P81" s="40"/>
      <c r="Q81" s="91">
        <f t="shared" si="24"/>
        <v>10.36</v>
      </c>
      <c r="R81" s="91">
        <f t="shared" si="25"/>
        <v>0</v>
      </c>
      <c r="S81" s="44">
        <f t="shared" si="26"/>
        <v>-9.9944381999999994</v>
      </c>
      <c r="T81" s="44">
        <f t="shared" si="27"/>
        <v>-10.484101000000001</v>
      </c>
      <c r="U81" s="44">
        <f t="shared" si="28"/>
        <v>-11.034962999999999</v>
      </c>
      <c r="V81" s="44">
        <f t="shared" si="29"/>
        <v>0</v>
      </c>
      <c r="W81" s="44">
        <f t="shared" si="30"/>
        <v>0</v>
      </c>
      <c r="X81" s="44">
        <f t="shared" si="31"/>
        <v>0</v>
      </c>
      <c r="Y81" s="40"/>
      <c r="Z81" s="90"/>
    </row>
    <row r="82" spans="2:26" x14ac:dyDescent="0.25">
      <c r="B82" s="90">
        <v>10030000000</v>
      </c>
      <c r="D82" s="40"/>
      <c r="E82" s="91">
        <f t="shared" si="16"/>
        <v>10.47</v>
      </c>
      <c r="F82" s="91">
        <f t="shared" si="17"/>
        <v>0</v>
      </c>
      <c r="G82" s="44">
        <f t="shared" si="18"/>
        <v>-7.8734678999999996</v>
      </c>
      <c r="H82" s="44">
        <f t="shared" si="19"/>
        <v>-8.4341630999999992</v>
      </c>
      <c r="I82" s="44">
        <f t="shared" si="20"/>
        <v>-9.6317806000000008</v>
      </c>
      <c r="J82" s="44">
        <f t="shared" si="21"/>
        <v>0</v>
      </c>
      <c r="K82" s="44">
        <f t="shared" si="22"/>
        <v>0</v>
      </c>
      <c r="L82" s="44">
        <f t="shared" si="23"/>
        <v>0</v>
      </c>
      <c r="N82" s="90">
        <v>10030000000</v>
      </c>
      <c r="P82" s="40"/>
      <c r="Q82" s="91">
        <f t="shared" si="24"/>
        <v>10.47</v>
      </c>
      <c r="R82" s="91">
        <f t="shared" si="25"/>
        <v>0</v>
      </c>
      <c r="S82" s="44">
        <f t="shared" si="26"/>
        <v>-10.093325</v>
      </c>
      <c r="T82" s="44">
        <f t="shared" si="27"/>
        <v>-10.582153</v>
      </c>
      <c r="U82" s="44">
        <f t="shared" si="28"/>
        <v>-11.125799000000001</v>
      </c>
      <c r="V82" s="44">
        <f t="shared" si="29"/>
        <v>0</v>
      </c>
      <c r="W82" s="44">
        <f t="shared" si="30"/>
        <v>0</v>
      </c>
      <c r="X82" s="44">
        <f t="shared" si="31"/>
        <v>0</v>
      </c>
      <c r="Y82" s="40"/>
      <c r="Z82" s="90"/>
    </row>
    <row r="83" spans="2:26" x14ac:dyDescent="0.25">
      <c r="B83" s="90">
        <v>10140000000</v>
      </c>
      <c r="D83" s="40"/>
      <c r="E83" s="91">
        <f t="shared" si="16"/>
        <v>10.58</v>
      </c>
      <c r="F83" s="91">
        <f t="shared" si="17"/>
        <v>0</v>
      </c>
      <c r="G83" s="44">
        <f t="shared" si="18"/>
        <v>-7.8784437</v>
      </c>
      <c r="H83" s="44">
        <f t="shared" si="19"/>
        <v>-8.4389420000000008</v>
      </c>
      <c r="I83" s="44">
        <f t="shared" si="20"/>
        <v>-9.6325673999999992</v>
      </c>
      <c r="J83" s="44">
        <f t="shared" si="21"/>
        <v>0</v>
      </c>
      <c r="K83" s="44">
        <f t="shared" si="22"/>
        <v>0</v>
      </c>
      <c r="L83" s="44">
        <f t="shared" si="23"/>
        <v>0</v>
      </c>
      <c r="N83" s="90">
        <v>10140000000</v>
      </c>
      <c r="P83" s="40"/>
      <c r="Q83" s="91">
        <f t="shared" si="24"/>
        <v>10.58</v>
      </c>
      <c r="R83" s="91">
        <f t="shared" si="25"/>
        <v>0</v>
      </c>
      <c r="S83" s="44">
        <f t="shared" si="26"/>
        <v>-10.155963</v>
      </c>
      <c r="T83" s="44">
        <f t="shared" si="27"/>
        <v>-10.628256</v>
      </c>
      <c r="U83" s="44">
        <f t="shared" si="28"/>
        <v>-11.152502999999999</v>
      </c>
      <c r="V83" s="44">
        <f t="shared" si="29"/>
        <v>0</v>
      </c>
      <c r="W83" s="44">
        <f t="shared" si="30"/>
        <v>0</v>
      </c>
      <c r="X83" s="44">
        <f t="shared" si="31"/>
        <v>0</v>
      </c>
      <c r="Y83" s="40"/>
      <c r="Z83" s="90"/>
    </row>
    <row r="84" spans="2:26" x14ac:dyDescent="0.25">
      <c r="B84" s="90">
        <v>10250000000</v>
      </c>
      <c r="D84" s="40"/>
      <c r="E84" s="91">
        <f t="shared" si="16"/>
        <v>10.69</v>
      </c>
      <c r="F84" s="91">
        <f t="shared" si="17"/>
        <v>0</v>
      </c>
      <c r="G84" s="44">
        <f t="shared" si="18"/>
        <v>-7.8952498000000002</v>
      </c>
      <c r="H84" s="44">
        <f t="shared" si="19"/>
        <v>-8.4450854999999994</v>
      </c>
      <c r="I84" s="44">
        <f t="shared" si="20"/>
        <v>-9.5844459999999998</v>
      </c>
      <c r="J84" s="44">
        <f t="shared" si="21"/>
        <v>0</v>
      </c>
      <c r="K84" s="44">
        <f t="shared" si="22"/>
        <v>0</v>
      </c>
      <c r="L84" s="44">
        <f t="shared" si="23"/>
        <v>0</v>
      </c>
      <c r="N84" s="90">
        <v>10250000000</v>
      </c>
      <c r="P84" s="40"/>
      <c r="Q84" s="91">
        <f t="shared" si="24"/>
        <v>10.69</v>
      </c>
      <c r="R84" s="91">
        <f t="shared" si="25"/>
        <v>0</v>
      </c>
      <c r="S84" s="44">
        <f t="shared" si="26"/>
        <v>-10.229990000000001</v>
      </c>
      <c r="T84" s="44">
        <f t="shared" si="27"/>
        <v>-10.679911000000001</v>
      </c>
      <c r="U84" s="44">
        <f t="shared" si="28"/>
        <v>-11.182508</v>
      </c>
      <c r="V84" s="44">
        <f t="shared" si="29"/>
        <v>0</v>
      </c>
      <c r="W84" s="44">
        <f t="shared" si="30"/>
        <v>0</v>
      </c>
      <c r="X84" s="44">
        <f t="shared" si="31"/>
        <v>0</v>
      </c>
      <c r="Y84" s="40"/>
      <c r="Z84" s="90"/>
    </row>
    <row r="85" spans="2:26" x14ac:dyDescent="0.25">
      <c r="B85" s="90">
        <v>10360000000</v>
      </c>
      <c r="D85" s="40"/>
      <c r="E85" s="91">
        <f t="shared" si="16"/>
        <v>10.8</v>
      </c>
      <c r="F85" s="91">
        <f t="shared" si="17"/>
        <v>0</v>
      </c>
      <c r="G85" s="44">
        <f t="shared" si="18"/>
        <v>-7.8954162999999999</v>
      </c>
      <c r="H85" s="44">
        <f t="shared" si="19"/>
        <v>-8.4453545000000005</v>
      </c>
      <c r="I85" s="44">
        <f t="shared" si="20"/>
        <v>-9.5763102</v>
      </c>
      <c r="J85" s="44">
        <f t="shared" si="21"/>
        <v>0</v>
      </c>
      <c r="K85" s="44">
        <f t="shared" si="22"/>
        <v>0</v>
      </c>
      <c r="L85" s="44">
        <f t="shared" si="23"/>
        <v>0</v>
      </c>
      <c r="N85" s="90">
        <v>10360000000</v>
      </c>
      <c r="P85" s="40"/>
      <c r="Q85" s="91">
        <f t="shared" si="24"/>
        <v>10.8</v>
      </c>
      <c r="R85" s="91">
        <f t="shared" si="25"/>
        <v>0</v>
      </c>
      <c r="S85" s="44">
        <f t="shared" si="26"/>
        <v>-10.249117</v>
      </c>
      <c r="T85" s="44">
        <f t="shared" si="27"/>
        <v>-10.674421000000001</v>
      </c>
      <c r="U85" s="44">
        <f t="shared" si="28"/>
        <v>-11.165863</v>
      </c>
      <c r="V85" s="44">
        <f t="shared" si="29"/>
        <v>0</v>
      </c>
      <c r="W85" s="44">
        <f t="shared" si="30"/>
        <v>0</v>
      </c>
      <c r="X85" s="44">
        <f t="shared" si="31"/>
        <v>0</v>
      </c>
      <c r="Y85" s="40"/>
      <c r="Z85" s="90"/>
    </row>
    <row r="86" spans="2:26" x14ac:dyDescent="0.25">
      <c r="B86" s="90">
        <v>10470000000</v>
      </c>
      <c r="D86" s="40"/>
      <c r="E86" s="91">
        <f t="shared" si="16"/>
        <v>10.91</v>
      </c>
      <c r="F86" s="91">
        <f t="shared" si="17"/>
        <v>0</v>
      </c>
      <c r="G86" s="44">
        <f t="shared" si="18"/>
        <v>-7.8935269999999997</v>
      </c>
      <c r="H86" s="44">
        <f t="shared" si="19"/>
        <v>-8.4432497000000009</v>
      </c>
      <c r="I86" s="44">
        <f t="shared" si="20"/>
        <v>-9.5628481000000001</v>
      </c>
      <c r="J86" s="44">
        <f t="shared" si="21"/>
        <v>0</v>
      </c>
      <c r="K86" s="44">
        <f t="shared" si="22"/>
        <v>0</v>
      </c>
      <c r="L86" s="44">
        <f t="shared" si="23"/>
        <v>0</v>
      </c>
      <c r="N86" s="90">
        <v>10470000000</v>
      </c>
      <c r="P86" s="40"/>
      <c r="Q86" s="91">
        <f t="shared" si="24"/>
        <v>10.91</v>
      </c>
      <c r="R86" s="91">
        <f t="shared" si="25"/>
        <v>0</v>
      </c>
      <c r="S86" s="44">
        <f t="shared" si="26"/>
        <v>-10.255682</v>
      </c>
      <c r="T86" s="44">
        <f t="shared" si="27"/>
        <v>-10.645417999999999</v>
      </c>
      <c r="U86" s="44">
        <f t="shared" si="28"/>
        <v>-11.108321999999999</v>
      </c>
      <c r="V86" s="44">
        <f t="shared" si="29"/>
        <v>0</v>
      </c>
      <c r="W86" s="44">
        <f t="shared" si="30"/>
        <v>0</v>
      </c>
      <c r="X86" s="44">
        <f t="shared" si="31"/>
        <v>0</v>
      </c>
      <c r="Y86" s="40"/>
      <c r="Z86" s="90"/>
    </row>
    <row r="87" spans="2:26" x14ac:dyDescent="0.25">
      <c r="B87" s="90">
        <v>10580000000</v>
      </c>
      <c r="D87" s="40"/>
      <c r="E87" s="91">
        <f t="shared" si="16"/>
        <v>11.02</v>
      </c>
      <c r="F87" s="91">
        <f t="shared" si="17"/>
        <v>0</v>
      </c>
      <c r="G87" s="44">
        <f t="shared" si="18"/>
        <v>-7.8968882999999996</v>
      </c>
      <c r="H87" s="44">
        <f t="shared" si="19"/>
        <v>-8.4434880999999997</v>
      </c>
      <c r="I87" s="44">
        <f t="shared" si="20"/>
        <v>-9.5292969000000003</v>
      </c>
      <c r="J87" s="44">
        <f t="shared" si="21"/>
        <v>0</v>
      </c>
      <c r="K87" s="44">
        <f t="shared" si="22"/>
        <v>0</v>
      </c>
      <c r="L87" s="44">
        <f t="shared" si="23"/>
        <v>0</v>
      </c>
      <c r="N87" s="90">
        <v>10580000000</v>
      </c>
      <c r="P87" s="40"/>
      <c r="Q87" s="91">
        <f t="shared" si="24"/>
        <v>11.02</v>
      </c>
      <c r="R87" s="91">
        <f t="shared" si="25"/>
        <v>0</v>
      </c>
      <c r="S87" s="44">
        <f t="shared" si="26"/>
        <v>-10.248094999999999</v>
      </c>
      <c r="T87" s="44">
        <f t="shared" si="27"/>
        <v>-10.610993000000001</v>
      </c>
      <c r="U87" s="44">
        <f t="shared" si="28"/>
        <v>-11.059245000000001</v>
      </c>
      <c r="V87" s="44">
        <f t="shared" si="29"/>
        <v>0</v>
      </c>
      <c r="W87" s="44">
        <f t="shared" si="30"/>
        <v>0</v>
      </c>
      <c r="X87" s="44">
        <f t="shared" si="31"/>
        <v>0</v>
      </c>
      <c r="Y87" s="40"/>
      <c r="Z87" s="90"/>
    </row>
    <row r="88" spans="2:26" x14ac:dyDescent="0.25">
      <c r="B88" s="90">
        <v>10690000000</v>
      </c>
      <c r="D88" s="40"/>
      <c r="E88" s="91">
        <f t="shared" si="16"/>
        <v>11.13</v>
      </c>
      <c r="F88" s="91">
        <f t="shared" si="17"/>
        <v>0</v>
      </c>
      <c r="G88" s="44">
        <f t="shared" si="18"/>
        <v>-7.9081526000000002</v>
      </c>
      <c r="H88" s="44">
        <f t="shared" si="19"/>
        <v>-8.4525804999999998</v>
      </c>
      <c r="I88" s="44">
        <f t="shared" si="20"/>
        <v>-9.5042849</v>
      </c>
      <c r="J88" s="44">
        <f t="shared" si="21"/>
        <v>0</v>
      </c>
      <c r="K88" s="44">
        <f t="shared" si="22"/>
        <v>0</v>
      </c>
      <c r="L88" s="44">
        <f t="shared" si="23"/>
        <v>0</v>
      </c>
      <c r="N88" s="90">
        <v>10690000000</v>
      </c>
      <c r="P88" s="40"/>
      <c r="Q88" s="91">
        <f t="shared" si="24"/>
        <v>11.13</v>
      </c>
      <c r="R88" s="91">
        <f t="shared" si="25"/>
        <v>0</v>
      </c>
      <c r="S88" s="44">
        <f t="shared" si="26"/>
        <v>-10.23518</v>
      </c>
      <c r="T88" s="44">
        <f t="shared" si="27"/>
        <v>-10.577947</v>
      </c>
      <c r="U88" s="44">
        <f t="shared" si="28"/>
        <v>-11.019501</v>
      </c>
      <c r="V88" s="44">
        <f t="shared" si="29"/>
        <v>0</v>
      </c>
      <c r="W88" s="44">
        <f t="shared" si="30"/>
        <v>0</v>
      </c>
      <c r="X88" s="44">
        <f t="shared" si="31"/>
        <v>0</v>
      </c>
      <c r="Y88" s="40"/>
      <c r="Z88" s="90"/>
    </row>
    <row r="89" spans="2:26" x14ac:dyDescent="0.25">
      <c r="B89" s="90">
        <v>10800000000</v>
      </c>
      <c r="D89" s="40"/>
      <c r="E89" s="91">
        <f t="shared" si="16"/>
        <v>11.24</v>
      </c>
      <c r="F89" s="91">
        <f t="shared" si="17"/>
        <v>0</v>
      </c>
      <c r="G89" s="44">
        <f t="shared" si="18"/>
        <v>-7.9069877000000002</v>
      </c>
      <c r="H89" s="44">
        <f t="shared" si="19"/>
        <v>-8.4477472000000002</v>
      </c>
      <c r="I89" s="44">
        <f t="shared" si="20"/>
        <v>-9.4612750999999999</v>
      </c>
      <c r="J89" s="44">
        <f t="shared" si="21"/>
        <v>0</v>
      </c>
      <c r="K89" s="44">
        <f t="shared" si="22"/>
        <v>0</v>
      </c>
      <c r="L89" s="44">
        <f t="shared" si="23"/>
        <v>0</v>
      </c>
      <c r="N89" s="90">
        <v>10800000000</v>
      </c>
      <c r="P89" s="40"/>
      <c r="Q89" s="91">
        <f t="shared" si="24"/>
        <v>11.24</v>
      </c>
      <c r="R89" s="91">
        <f t="shared" si="25"/>
        <v>0</v>
      </c>
      <c r="S89" s="44">
        <f t="shared" si="26"/>
        <v>-10.201774</v>
      </c>
      <c r="T89" s="44">
        <f t="shared" si="27"/>
        <v>-10.534005000000001</v>
      </c>
      <c r="U89" s="44">
        <f t="shared" si="28"/>
        <v>-10.981147999999999</v>
      </c>
      <c r="V89" s="44">
        <f t="shared" si="29"/>
        <v>0</v>
      </c>
      <c r="W89" s="44">
        <f t="shared" si="30"/>
        <v>0</v>
      </c>
      <c r="X89" s="44">
        <f t="shared" si="31"/>
        <v>0</v>
      </c>
      <c r="Y89" s="40"/>
      <c r="Z89" s="90"/>
    </row>
    <row r="90" spans="2:26" x14ac:dyDescent="0.25">
      <c r="B90" s="90">
        <v>10910000000</v>
      </c>
      <c r="D90" s="40"/>
      <c r="E90" s="91">
        <f t="shared" si="16"/>
        <v>11.35</v>
      </c>
      <c r="F90" s="91">
        <f t="shared" si="17"/>
        <v>0</v>
      </c>
      <c r="G90" s="44">
        <f t="shared" si="18"/>
        <v>-7.8873500999999999</v>
      </c>
      <c r="H90" s="44">
        <f t="shared" si="19"/>
        <v>-8.4291190999999994</v>
      </c>
      <c r="I90" s="44">
        <f t="shared" si="20"/>
        <v>-9.4148005999999995</v>
      </c>
      <c r="J90" s="44">
        <f t="shared" si="21"/>
        <v>0</v>
      </c>
      <c r="K90" s="44">
        <f t="shared" si="22"/>
        <v>0</v>
      </c>
      <c r="L90" s="44">
        <f t="shared" si="23"/>
        <v>0</v>
      </c>
      <c r="N90" s="90">
        <v>10910000000</v>
      </c>
      <c r="P90" s="40"/>
      <c r="Q90" s="91">
        <f t="shared" si="24"/>
        <v>11.35</v>
      </c>
      <c r="R90" s="91">
        <f t="shared" si="25"/>
        <v>0</v>
      </c>
      <c r="S90" s="44">
        <f t="shared" si="26"/>
        <v>-10.128684</v>
      </c>
      <c r="T90" s="44">
        <f t="shared" si="27"/>
        <v>-10.454514</v>
      </c>
      <c r="U90" s="44">
        <f t="shared" si="28"/>
        <v>-10.917341</v>
      </c>
      <c r="V90" s="44">
        <f t="shared" si="29"/>
        <v>0</v>
      </c>
      <c r="W90" s="44">
        <f t="shared" si="30"/>
        <v>0</v>
      </c>
      <c r="X90" s="44">
        <f t="shared" si="31"/>
        <v>0</v>
      </c>
      <c r="Y90" s="40"/>
      <c r="Z90" s="90"/>
    </row>
    <row r="91" spans="2:26" x14ac:dyDescent="0.25">
      <c r="B91" s="90">
        <v>11020000000</v>
      </c>
      <c r="D91" s="40"/>
      <c r="E91" s="91">
        <f t="shared" si="16"/>
        <v>11.46</v>
      </c>
      <c r="F91" s="91">
        <f t="shared" si="17"/>
        <v>0</v>
      </c>
      <c r="G91" s="44">
        <f t="shared" si="18"/>
        <v>-7.8665433</v>
      </c>
      <c r="H91" s="44">
        <f t="shared" si="19"/>
        <v>-8.4049634999999991</v>
      </c>
      <c r="I91" s="44">
        <f t="shared" si="20"/>
        <v>-9.3521184999999996</v>
      </c>
      <c r="J91" s="44">
        <f t="shared" si="21"/>
        <v>0</v>
      </c>
      <c r="K91" s="44">
        <f t="shared" si="22"/>
        <v>0</v>
      </c>
      <c r="L91" s="44">
        <f t="shared" si="23"/>
        <v>0</v>
      </c>
      <c r="N91" s="90">
        <v>11020000000</v>
      </c>
      <c r="P91" s="40"/>
      <c r="Q91" s="91">
        <f t="shared" si="24"/>
        <v>11.46</v>
      </c>
      <c r="R91" s="91">
        <f t="shared" si="25"/>
        <v>0</v>
      </c>
      <c r="S91" s="44">
        <f t="shared" si="26"/>
        <v>-10.042871</v>
      </c>
      <c r="T91" s="44">
        <f t="shared" si="27"/>
        <v>-10.363064</v>
      </c>
      <c r="U91" s="44">
        <f t="shared" si="28"/>
        <v>-10.832183000000001</v>
      </c>
      <c r="V91" s="44">
        <f t="shared" si="29"/>
        <v>0</v>
      </c>
      <c r="W91" s="44">
        <f t="shared" si="30"/>
        <v>0</v>
      </c>
      <c r="X91" s="44">
        <f t="shared" si="31"/>
        <v>0</v>
      </c>
      <c r="Y91" s="40"/>
      <c r="Z91" s="90"/>
    </row>
    <row r="92" spans="2:26" x14ac:dyDescent="0.25">
      <c r="B92" s="90">
        <v>11130000000</v>
      </c>
      <c r="D92" s="40"/>
      <c r="E92" s="91">
        <f t="shared" si="16"/>
        <v>11.57</v>
      </c>
      <c r="F92" s="91">
        <f t="shared" si="17"/>
        <v>0</v>
      </c>
      <c r="G92" s="44">
        <f t="shared" si="18"/>
        <v>-7.8394541999999996</v>
      </c>
      <c r="H92" s="44">
        <f t="shared" si="19"/>
        <v>-8.3744001000000008</v>
      </c>
      <c r="I92" s="44">
        <f t="shared" si="20"/>
        <v>-9.2815951999999999</v>
      </c>
      <c r="J92" s="44">
        <f t="shared" si="21"/>
        <v>0</v>
      </c>
      <c r="K92" s="44">
        <f t="shared" si="22"/>
        <v>0</v>
      </c>
      <c r="L92" s="44">
        <f t="shared" si="23"/>
        <v>0</v>
      </c>
      <c r="N92" s="90">
        <v>11130000000</v>
      </c>
      <c r="P92" s="40"/>
      <c r="Q92" s="91">
        <f t="shared" si="24"/>
        <v>11.57</v>
      </c>
      <c r="R92" s="91">
        <f t="shared" si="25"/>
        <v>0</v>
      </c>
      <c r="S92" s="44">
        <f t="shared" si="26"/>
        <v>-9.9619818000000002</v>
      </c>
      <c r="T92" s="44">
        <f t="shared" si="27"/>
        <v>-10.286303</v>
      </c>
      <c r="U92" s="44">
        <f t="shared" si="28"/>
        <v>-10.790778</v>
      </c>
      <c r="V92" s="44">
        <f t="shared" si="29"/>
        <v>0</v>
      </c>
      <c r="W92" s="44">
        <f t="shared" si="30"/>
        <v>0</v>
      </c>
      <c r="X92" s="44">
        <f t="shared" si="31"/>
        <v>0</v>
      </c>
      <c r="Y92" s="40"/>
      <c r="Z92" s="90"/>
    </row>
    <row r="93" spans="2:26" x14ac:dyDescent="0.25">
      <c r="B93" s="90">
        <v>11240000000</v>
      </c>
      <c r="D93" s="40"/>
      <c r="E93" s="91">
        <f t="shared" si="16"/>
        <v>11.68</v>
      </c>
      <c r="F93" s="91">
        <f t="shared" si="17"/>
        <v>0</v>
      </c>
      <c r="G93" s="44">
        <f t="shared" si="18"/>
        <v>-7.8102426999999999</v>
      </c>
      <c r="H93" s="44">
        <f t="shared" si="19"/>
        <v>-8.3512278000000002</v>
      </c>
      <c r="I93" s="44">
        <f t="shared" si="20"/>
        <v>-9.2514514999999999</v>
      </c>
      <c r="J93" s="44">
        <f t="shared" si="21"/>
        <v>0</v>
      </c>
      <c r="K93" s="44">
        <f t="shared" si="22"/>
        <v>0</v>
      </c>
      <c r="L93" s="44">
        <f t="shared" si="23"/>
        <v>0</v>
      </c>
      <c r="N93" s="90">
        <v>11240000000</v>
      </c>
      <c r="P93" s="40"/>
      <c r="Q93" s="91">
        <f t="shared" si="24"/>
        <v>11.68</v>
      </c>
      <c r="R93" s="91">
        <f t="shared" si="25"/>
        <v>0</v>
      </c>
      <c r="S93" s="44">
        <f t="shared" si="26"/>
        <v>-9.8698978000000004</v>
      </c>
      <c r="T93" s="44">
        <f t="shared" si="27"/>
        <v>-10.201468999999999</v>
      </c>
      <c r="U93" s="44">
        <f t="shared" si="28"/>
        <v>-10.741956999999999</v>
      </c>
      <c r="V93" s="44">
        <f t="shared" si="29"/>
        <v>0</v>
      </c>
      <c r="W93" s="44">
        <f t="shared" si="30"/>
        <v>0</v>
      </c>
      <c r="X93" s="44">
        <f t="shared" si="31"/>
        <v>0</v>
      </c>
      <c r="Y93" s="40"/>
      <c r="Z93" s="90"/>
    </row>
    <row r="94" spans="2:26" x14ac:dyDescent="0.25">
      <c r="B94" s="90">
        <v>11350000000</v>
      </c>
      <c r="D94" s="40"/>
      <c r="E94" s="91">
        <f t="shared" si="16"/>
        <v>11.79</v>
      </c>
      <c r="F94" s="91">
        <f t="shared" si="17"/>
        <v>0</v>
      </c>
      <c r="G94" s="44">
        <f t="shared" si="18"/>
        <v>-7.7943391999999996</v>
      </c>
      <c r="H94" s="44">
        <f t="shared" si="19"/>
        <v>-8.3404635999999996</v>
      </c>
      <c r="I94" s="44">
        <f t="shared" si="20"/>
        <v>-9.2369012999999995</v>
      </c>
      <c r="J94" s="44">
        <f t="shared" si="21"/>
        <v>0</v>
      </c>
      <c r="K94" s="44">
        <f t="shared" si="22"/>
        <v>0</v>
      </c>
      <c r="L94" s="44">
        <f t="shared" si="23"/>
        <v>0</v>
      </c>
      <c r="N94" s="90">
        <v>11350000000</v>
      </c>
      <c r="P94" s="40"/>
      <c r="Q94" s="91">
        <f t="shared" si="24"/>
        <v>11.79</v>
      </c>
      <c r="R94" s="91">
        <f t="shared" si="25"/>
        <v>0</v>
      </c>
      <c r="S94" s="44">
        <f t="shared" si="26"/>
        <v>-9.7910719000000004</v>
      </c>
      <c r="T94" s="44">
        <f t="shared" si="27"/>
        <v>-10.125800999999999</v>
      </c>
      <c r="U94" s="44">
        <f t="shared" si="28"/>
        <v>-10.69244</v>
      </c>
      <c r="V94" s="44">
        <f t="shared" si="29"/>
        <v>0</v>
      </c>
      <c r="W94" s="44">
        <f t="shared" si="30"/>
        <v>0</v>
      </c>
      <c r="X94" s="44">
        <f t="shared" si="31"/>
        <v>0</v>
      </c>
      <c r="Y94" s="40"/>
      <c r="Z94" s="90"/>
    </row>
    <row r="95" spans="2:26" x14ac:dyDescent="0.25">
      <c r="B95" s="90">
        <v>11460000000</v>
      </c>
      <c r="D95" s="40"/>
      <c r="E95" s="91">
        <f t="shared" si="16"/>
        <v>11.9</v>
      </c>
      <c r="F95" s="91">
        <f t="shared" si="17"/>
        <v>0</v>
      </c>
      <c r="G95" s="44">
        <f t="shared" si="18"/>
        <v>-7.7909006999999999</v>
      </c>
      <c r="H95" s="44">
        <f t="shared" si="19"/>
        <v>-8.3390149999999998</v>
      </c>
      <c r="I95" s="44">
        <f t="shared" si="20"/>
        <v>-9.2306013</v>
      </c>
      <c r="J95" s="44">
        <f t="shared" si="21"/>
        <v>0</v>
      </c>
      <c r="K95" s="44">
        <f t="shared" si="22"/>
        <v>0</v>
      </c>
      <c r="L95" s="44">
        <f t="shared" si="23"/>
        <v>0</v>
      </c>
      <c r="N95" s="90">
        <v>11460000000</v>
      </c>
      <c r="P95" s="40"/>
      <c r="Q95" s="91">
        <f t="shared" si="24"/>
        <v>11.9</v>
      </c>
      <c r="R95" s="91">
        <f t="shared" si="25"/>
        <v>0</v>
      </c>
      <c r="S95" s="44">
        <f t="shared" si="26"/>
        <v>-9.7338304999999998</v>
      </c>
      <c r="T95" s="44">
        <f t="shared" si="27"/>
        <v>-10.071323</v>
      </c>
      <c r="U95" s="44">
        <f t="shared" si="28"/>
        <v>-10.657845</v>
      </c>
      <c r="V95" s="44">
        <f t="shared" si="29"/>
        <v>0</v>
      </c>
      <c r="W95" s="44">
        <f t="shared" si="30"/>
        <v>0</v>
      </c>
      <c r="X95" s="44">
        <f t="shared" si="31"/>
        <v>0</v>
      </c>
      <c r="Y95" s="40"/>
      <c r="Z95" s="90"/>
    </row>
    <row r="96" spans="2:26" x14ac:dyDescent="0.25">
      <c r="B96" s="90">
        <v>11570000000</v>
      </c>
      <c r="D96" s="40"/>
      <c r="E96" s="91">
        <f t="shared" si="16"/>
        <v>12.01</v>
      </c>
      <c r="F96" s="91">
        <f t="shared" si="17"/>
        <v>0</v>
      </c>
      <c r="G96" s="44">
        <f t="shared" si="18"/>
        <v>-7.8187170000000004</v>
      </c>
      <c r="H96" s="44">
        <f t="shared" si="19"/>
        <v>-8.3765687999999994</v>
      </c>
      <c r="I96" s="44">
        <f t="shared" si="20"/>
        <v>-9.2683324999999996</v>
      </c>
      <c r="J96" s="44">
        <f t="shared" si="21"/>
        <v>0</v>
      </c>
      <c r="K96" s="44">
        <f t="shared" si="22"/>
        <v>0</v>
      </c>
      <c r="L96" s="44">
        <f t="shared" si="23"/>
        <v>0</v>
      </c>
      <c r="N96" s="90">
        <v>11570000000</v>
      </c>
      <c r="P96" s="40"/>
      <c r="Q96" s="91">
        <f t="shared" si="24"/>
        <v>12.01</v>
      </c>
      <c r="R96" s="91">
        <f t="shared" si="25"/>
        <v>0</v>
      </c>
      <c r="S96" s="44">
        <f t="shared" si="26"/>
        <v>-9.7130775000000007</v>
      </c>
      <c r="T96" s="44">
        <f t="shared" si="27"/>
        <v>-10.064213000000001</v>
      </c>
      <c r="U96" s="44">
        <f t="shared" si="28"/>
        <v>-10.704074</v>
      </c>
      <c r="V96" s="44">
        <f t="shared" si="29"/>
        <v>0</v>
      </c>
      <c r="W96" s="44">
        <f t="shared" si="30"/>
        <v>0</v>
      </c>
      <c r="X96" s="44">
        <f t="shared" si="31"/>
        <v>0</v>
      </c>
      <c r="Y96" s="40"/>
      <c r="Z96" s="90"/>
    </row>
    <row r="97" spans="2:26" x14ac:dyDescent="0.25">
      <c r="B97" s="90">
        <v>11680000000</v>
      </c>
      <c r="D97" s="40"/>
      <c r="E97" s="91">
        <f t="shared" si="16"/>
        <v>12.12</v>
      </c>
      <c r="F97" s="91">
        <f t="shared" si="17"/>
        <v>0</v>
      </c>
      <c r="G97" s="44">
        <f t="shared" si="18"/>
        <v>-7.8471818000000004</v>
      </c>
      <c r="H97" s="44">
        <f t="shared" si="19"/>
        <v>-8.4173650999999996</v>
      </c>
      <c r="I97" s="44">
        <f t="shared" si="20"/>
        <v>-9.3408957000000008</v>
      </c>
      <c r="J97" s="44">
        <f t="shared" si="21"/>
        <v>0</v>
      </c>
      <c r="K97" s="44">
        <f t="shared" si="22"/>
        <v>0</v>
      </c>
      <c r="L97" s="44">
        <f t="shared" si="23"/>
        <v>0</v>
      </c>
      <c r="N97" s="90">
        <v>11680000000</v>
      </c>
      <c r="P97" s="40"/>
      <c r="Q97" s="91">
        <f t="shared" si="24"/>
        <v>12.12</v>
      </c>
      <c r="R97" s="91">
        <f t="shared" si="25"/>
        <v>0</v>
      </c>
      <c r="S97" s="44">
        <f t="shared" si="26"/>
        <v>-9.6655768999999996</v>
      </c>
      <c r="T97" s="44">
        <f t="shared" si="27"/>
        <v>-10.021201</v>
      </c>
      <c r="U97" s="44">
        <f t="shared" si="28"/>
        <v>-10.680198000000001</v>
      </c>
      <c r="V97" s="44">
        <f t="shared" si="29"/>
        <v>0</v>
      </c>
      <c r="W97" s="44">
        <f t="shared" si="30"/>
        <v>0</v>
      </c>
      <c r="X97" s="44">
        <f t="shared" si="31"/>
        <v>0</v>
      </c>
      <c r="Y97" s="40"/>
      <c r="Z97" s="90"/>
    </row>
    <row r="98" spans="2:26" x14ac:dyDescent="0.25">
      <c r="B98" s="90">
        <v>11790000000</v>
      </c>
      <c r="D98" s="40"/>
      <c r="E98" s="91">
        <f t="shared" si="16"/>
        <v>12.23</v>
      </c>
      <c r="F98" s="91">
        <f t="shared" si="17"/>
        <v>0</v>
      </c>
      <c r="G98" s="44">
        <f t="shared" si="18"/>
        <v>-7.8407865000000001</v>
      </c>
      <c r="H98" s="44">
        <f t="shared" si="19"/>
        <v>-8.3992080999999992</v>
      </c>
      <c r="I98" s="44">
        <f t="shared" si="20"/>
        <v>-9.3047036999999992</v>
      </c>
      <c r="J98" s="44">
        <f t="shared" si="21"/>
        <v>0</v>
      </c>
      <c r="K98" s="44">
        <f t="shared" si="22"/>
        <v>0</v>
      </c>
      <c r="L98" s="44">
        <f t="shared" si="23"/>
        <v>0</v>
      </c>
      <c r="N98" s="90">
        <v>11790000000</v>
      </c>
      <c r="P98" s="40"/>
      <c r="Q98" s="91">
        <f t="shared" si="24"/>
        <v>12.23</v>
      </c>
      <c r="R98" s="91">
        <f t="shared" si="25"/>
        <v>0</v>
      </c>
      <c r="S98" s="44">
        <f t="shared" si="26"/>
        <v>-9.6075839999999992</v>
      </c>
      <c r="T98" s="44">
        <f t="shared" si="27"/>
        <v>-9.9562206</v>
      </c>
      <c r="U98" s="44">
        <f t="shared" si="28"/>
        <v>-10.612348000000001</v>
      </c>
      <c r="V98" s="44">
        <f t="shared" si="29"/>
        <v>0</v>
      </c>
      <c r="W98" s="44">
        <f t="shared" si="30"/>
        <v>0</v>
      </c>
      <c r="X98" s="44">
        <f t="shared" si="31"/>
        <v>0</v>
      </c>
      <c r="Y98" s="40"/>
      <c r="Z98" s="90"/>
    </row>
    <row r="99" spans="2:26" x14ac:dyDescent="0.25">
      <c r="B99" s="90">
        <v>11900000000</v>
      </c>
      <c r="D99" s="40"/>
      <c r="E99" s="91">
        <f t="shared" si="16"/>
        <v>12.34</v>
      </c>
      <c r="F99" s="91">
        <f t="shared" si="17"/>
        <v>0</v>
      </c>
      <c r="G99" s="44">
        <f t="shared" si="18"/>
        <v>-7.8354305999999996</v>
      </c>
      <c r="H99" s="44">
        <f t="shared" si="19"/>
        <v>-8.3851098999999998</v>
      </c>
      <c r="I99" s="44">
        <f t="shared" si="20"/>
        <v>-9.2930241000000002</v>
      </c>
      <c r="J99" s="44">
        <f t="shared" si="21"/>
        <v>0</v>
      </c>
      <c r="K99" s="44">
        <f t="shared" si="22"/>
        <v>0</v>
      </c>
      <c r="L99" s="44">
        <f t="shared" si="23"/>
        <v>0</v>
      </c>
      <c r="N99" s="90">
        <v>11900000000</v>
      </c>
      <c r="P99" s="40"/>
      <c r="Q99" s="91">
        <f t="shared" si="24"/>
        <v>12.34</v>
      </c>
      <c r="R99" s="91">
        <f t="shared" si="25"/>
        <v>0</v>
      </c>
      <c r="S99" s="44">
        <f t="shared" si="26"/>
        <v>-9.5415478</v>
      </c>
      <c r="T99" s="44">
        <f t="shared" si="27"/>
        <v>-9.8915433999999998</v>
      </c>
      <c r="U99" s="44">
        <f t="shared" si="28"/>
        <v>-10.570472000000001</v>
      </c>
      <c r="V99" s="44">
        <f t="shared" si="29"/>
        <v>0</v>
      </c>
      <c r="W99" s="44">
        <f t="shared" si="30"/>
        <v>0</v>
      </c>
      <c r="X99" s="44">
        <f t="shared" si="31"/>
        <v>0</v>
      </c>
      <c r="Y99" s="40"/>
      <c r="Z99" s="90"/>
    </row>
    <row r="100" spans="2:26" x14ac:dyDescent="0.25">
      <c r="B100" s="90">
        <v>12010000000</v>
      </c>
      <c r="D100" s="40"/>
      <c r="E100" s="91">
        <f t="shared" si="16"/>
        <v>12.45</v>
      </c>
      <c r="F100" s="91">
        <f t="shared" si="17"/>
        <v>0</v>
      </c>
      <c r="G100" s="44">
        <f t="shared" si="18"/>
        <v>-7.8556290000000004</v>
      </c>
      <c r="H100" s="44">
        <f t="shared" si="19"/>
        <v>-8.3989229000000005</v>
      </c>
      <c r="I100" s="44">
        <f t="shared" si="20"/>
        <v>-9.3218984999999996</v>
      </c>
      <c r="J100" s="44">
        <f t="shared" si="21"/>
        <v>0</v>
      </c>
      <c r="K100" s="44">
        <f t="shared" si="22"/>
        <v>0</v>
      </c>
      <c r="L100" s="44">
        <f t="shared" si="23"/>
        <v>0</v>
      </c>
      <c r="N100" s="90">
        <v>12010000000</v>
      </c>
      <c r="P100" s="40"/>
      <c r="Q100" s="91">
        <f t="shared" si="24"/>
        <v>12.45</v>
      </c>
      <c r="R100" s="91">
        <f t="shared" si="25"/>
        <v>0</v>
      </c>
      <c r="S100" s="44">
        <f t="shared" si="26"/>
        <v>-9.4805697999999996</v>
      </c>
      <c r="T100" s="44">
        <f t="shared" si="27"/>
        <v>-9.8260983999999993</v>
      </c>
      <c r="U100" s="44">
        <f t="shared" si="28"/>
        <v>-10.507865000000001</v>
      </c>
      <c r="V100" s="44">
        <f t="shared" si="29"/>
        <v>0</v>
      </c>
      <c r="W100" s="44">
        <f t="shared" si="30"/>
        <v>0</v>
      </c>
      <c r="X100" s="44">
        <f t="shared" si="31"/>
        <v>0</v>
      </c>
      <c r="Y100" s="40"/>
      <c r="Z100" s="90"/>
    </row>
    <row r="101" spans="2:26" x14ac:dyDescent="0.25">
      <c r="B101" s="90">
        <v>12120000000</v>
      </c>
      <c r="D101" s="40"/>
      <c r="E101" s="91">
        <f t="shared" si="16"/>
        <v>12.56</v>
      </c>
      <c r="F101" s="91">
        <f t="shared" si="17"/>
        <v>0</v>
      </c>
      <c r="G101" s="44">
        <f t="shared" si="18"/>
        <v>-7.8503308000000001</v>
      </c>
      <c r="H101" s="44">
        <f t="shared" si="19"/>
        <v>-8.3660536000000008</v>
      </c>
      <c r="I101" s="44">
        <f t="shared" si="20"/>
        <v>-9.2665071000000001</v>
      </c>
      <c r="J101" s="44">
        <f t="shared" si="21"/>
        <v>0</v>
      </c>
      <c r="K101" s="44">
        <f t="shared" si="22"/>
        <v>0</v>
      </c>
      <c r="L101" s="44">
        <f t="shared" si="23"/>
        <v>0</v>
      </c>
      <c r="N101" s="90">
        <v>12120000000</v>
      </c>
      <c r="P101" s="40"/>
      <c r="Q101" s="91">
        <f t="shared" si="24"/>
        <v>12.56</v>
      </c>
      <c r="R101" s="91">
        <f t="shared" si="25"/>
        <v>0</v>
      </c>
      <c r="S101" s="44">
        <f t="shared" si="26"/>
        <v>-9.4022932000000008</v>
      </c>
      <c r="T101" s="44">
        <f t="shared" si="27"/>
        <v>-9.7337092999999992</v>
      </c>
      <c r="U101" s="44">
        <f t="shared" si="28"/>
        <v>-10.390825</v>
      </c>
      <c r="V101" s="44">
        <f t="shared" si="29"/>
        <v>0</v>
      </c>
      <c r="W101" s="44">
        <f t="shared" si="30"/>
        <v>0</v>
      </c>
      <c r="X101" s="44">
        <f t="shared" si="31"/>
        <v>0</v>
      </c>
      <c r="Y101" s="40"/>
      <c r="Z101" s="90"/>
    </row>
    <row r="102" spans="2:26" x14ac:dyDescent="0.25">
      <c r="B102" s="90">
        <v>12230000000</v>
      </c>
      <c r="D102" s="40"/>
      <c r="E102" s="91">
        <f t="shared" si="16"/>
        <v>12.67</v>
      </c>
      <c r="F102" s="91">
        <f t="shared" si="17"/>
        <v>0</v>
      </c>
      <c r="G102" s="44">
        <f t="shared" si="18"/>
        <v>-7.8860903000000002</v>
      </c>
      <c r="H102" s="44">
        <f t="shared" si="19"/>
        <v>-8.3880128999999997</v>
      </c>
      <c r="I102" s="44">
        <f t="shared" si="20"/>
        <v>-9.2954501999999994</v>
      </c>
      <c r="J102" s="44">
        <f t="shared" si="21"/>
        <v>0</v>
      </c>
      <c r="K102" s="44">
        <f t="shared" si="22"/>
        <v>0</v>
      </c>
      <c r="L102" s="44">
        <f t="shared" si="23"/>
        <v>0</v>
      </c>
      <c r="N102" s="90">
        <v>12230000000</v>
      </c>
      <c r="P102" s="40"/>
      <c r="Q102" s="91">
        <f t="shared" si="24"/>
        <v>12.67</v>
      </c>
      <c r="R102" s="91">
        <f t="shared" si="25"/>
        <v>0</v>
      </c>
      <c r="S102" s="44">
        <f t="shared" si="26"/>
        <v>-9.3617934999999992</v>
      </c>
      <c r="T102" s="44">
        <f t="shared" si="27"/>
        <v>-9.6912651000000007</v>
      </c>
      <c r="U102" s="44">
        <f t="shared" si="28"/>
        <v>-10.353973999999999</v>
      </c>
      <c r="V102" s="44">
        <f t="shared" si="29"/>
        <v>0</v>
      </c>
      <c r="W102" s="44">
        <f t="shared" si="30"/>
        <v>0</v>
      </c>
      <c r="X102" s="44">
        <f t="shared" si="31"/>
        <v>0</v>
      </c>
      <c r="Y102" s="40"/>
      <c r="Z102" s="90"/>
    </row>
    <row r="103" spans="2:26" x14ac:dyDescent="0.25">
      <c r="B103" s="90">
        <v>12340000000</v>
      </c>
      <c r="D103" s="40"/>
      <c r="E103" s="91">
        <f t="shared" si="16"/>
        <v>12.78</v>
      </c>
      <c r="F103" s="91">
        <f t="shared" si="17"/>
        <v>0</v>
      </c>
      <c r="G103" s="44">
        <f t="shared" si="18"/>
        <v>-7.9365829999999997</v>
      </c>
      <c r="H103" s="44">
        <f t="shared" si="19"/>
        <v>-8.4255972000000003</v>
      </c>
      <c r="I103" s="44">
        <f t="shared" si="20"/>
        <v>-9.3335600000000003</v>
      </c>
      <c r="J103" s="44">
        <f t="shared" si="21"/>
        <v>0</v>
      </c>
      <c r="K103" s="44">
        <f t="shared" si="22"/>
        <v>0</v>
      </c>
      <c r="L103" s="44">
        <f t="shared" si="23"/>
        <v>0</v>
      </c>
      <c r="N103" s="90">
        <v>12340000000</v>
      </c>
      <c r="P103" s="40"/>
      <c r="Q103" s="91">
        <f t="shared" si="24"/>
        <v>12.78</v>
      </c>
      <c r="R103" s="91">
        <f t="shared" si="25"/>
        <v>0</v>
      </c>
      <c r="S103" s="44">
        <f t="shared" si="26"/>
        <v>-9.3360938999999998</v>
      </c>
      <c r="T103" s="44">
        <f t="shared" si="27"/>
        <v>-9.6606196999999998</v>
      </c>
      <c r="U103" s="44">
        <f t="shared" si="28"/>
        <v>-10.318066</v>
      </c>
      <c r="V103" s="44">
        <f t="shared" si="29"/>
        <v>0</v>
      </c>
      <c r="W103" s="44">
        <f t="shared" si="30"/>
        <v>0</v>
      </c>
      <c r="X103" s="44">
        <f t="shared" si="31"/>
        <v>0</v>
      </c>
      <c r="Y103" s="40"/>
      <c r="Z103" s="90"/>
    </row>
    <row r="104" spans="2:26" x14ac:dyDescent="0.25">
      <c r="B104" s="90">
        <v>12450000000</v>
      </c>
      <c r="D104" s="40"/>
      <c r="E104" s="91">
        <f t="shared" si="16"/>
        <v>12.89</v>
      </c>
      <c r="F104" s="91">
        <f t="shared" si="17"/>
        <v>0</v>
      </c>
      <c r="G104" s="44">
        <f t="shared" si="18"/>
        <v>-7.9862470999999999</v>
      </c>
      <c r="H104" s="44">
        <f t="shared" si="19"/>
        <v>-8.4634180000000008</v>
      </c>
      <c r="I104" s="44">
        <f t="shared" si="20"/>
        <v>-9.3721084999999995</v>
      </c>
      <c r="J104" s="44">
        <f t="shared" si="21"/>
        <v>0</v>
      </c>
      <c r="K104" s="44">
        <f t="shared" si="22"/>
        <v>0</v>
      </c>
      <c r="L104" s="44">
        <f t="shared" si="23"/>
        <v>0</v>
      </c>
      <c r="N104" s="90">
        <v>12450000000</v>
      </c>
      <c r="P104" s="40"/>
      <c r="Q104" s="91">
        <f t="shared" si="24"/>
        <v>12.89</v>
      </c>
      <c r="R104" s="91">
        <f t="shared" si="25"/>
        <v>0</v>
      </c>
      <c r="S104" s="44">
        <f t="shared" si="26"/>
        <v>-9.3258609999999997</v>
      </c>
      <c r="T104" s="44">
        <f t="shared" si="27"/>
        <v>-9.6514729999999993</v>
      </c>
      <c r="U104" s="44">
        <f t="shared" si="28"/>
        <v>-10.313404999999999</v>
      </c>
      <c r="V104" s="44">
        <f t="shared" si="29"/>
        <v>0</v>
      </c>
      <c r="W104" s="44">
        <f t="shared" si="30"/>
        <v>0</v>
      </c>
      <c r="X104" s="44">
        <f t="shared" si="31"/>
        <v>0</v>
      </c>
      <c r="Y104" s="40"/>
      <c r="Z104" s="90"/>
    </row>
    <row r="105" spans="2:26" x14ac:dyDescent="0.25">
      <c r="B105" s="90">
        <v>12560000000</v>
      </c>
      <c r="D105" s="40"/>
      <c r="E105" s="91">
        <f t="shared" si="16"/>
        <v>13</v>
      </c>
      <c r="F105" s="91">
        <f t="shared" si="17"/>
        <v>0</v>
      </c>
      <c r="G105" s="44">
        <f t="shared" si="18"/>
        <v>-8.0142555000000009</v>
      </c>
      <c r="H105" s="44">
        <f t="shared" si="19"/>
        <v>-8.4698829999999994</v>
      </c>
      <c r="I105" s="44">
        <f t="shared" si="20"/>
        <v>-9.3570013000000003</v>
      </c>
      <c r="J105" s="44">
        <f t="shared" si="21"/>
        <v>0</v>
      </c>
      <c r="K105" s="44">
        <f t="shared" si="22"/>
        <v>0</v>
      </c>
      <c r="L105" s="44">
        <f t="shared" si="23"/>
        <v>0</v>
      </c>
      <c r="N105" s="90">
        <v>12560000000</v>
      </c>
      <c r="P105" s="40"/>
      <c r="Q105" s="91">
        <f t="shared" si="24"/>
        <v>13</v>
      </c>
      <c r="R105" s="91">
        <f t="shared" si="25"/>
        <v>0</v>
      </c>
      <c r="S105" s="44">
        <f t="shared" si="26"/>
        <v>-9.3103751999999993</v>
      </c>
      <c r="T105" s="44">
        <f t="shared" si="27"/>
        <v>-9.6325464000000007</v>
      </c>
      <c r="U105" s="44">
        <f t="shared" si="28"/>
        <v>-10.29008</v>
      </c>
      <c r="V105" s="44">
        <f t="shared" si="29"/>
        <v>0</v>
      </c>
      <c r="W105" s="44">
        <f t="shared" si="30"/>
        <v>0</v>
      </c>
      <c r="X105" s="44">
        <f t="shared" si="31"/>
        <v>0</v>
      </c>
      <c r="Y105" s="40"/>
      <c r="Z105" s="90"/>
    </row>
    <row r="106" spans="2:26" x14ac:dyDescent="0.25">
      <c r="B106" s="90">
        <v>12670000000</v>
      </c>
      <c r="D106" s="40"/>
      <c r="E106" s="91">
        <f t="shared" si="16"/>
        <v>13.11</v>
      </c>
      <c r="F106" s="91">
        <f t="shared" si="17"/>
        <v>0</v>
      </c>
      <c r="G106" s="44">
        <f t="shared" si="18"/>
        <v>-8.0461235000000002</v>
      </c>
      <c r="H106" s="44">
        <f t="shared" si="19"/>
        <v>-8.4924067999999995</v>
      </c>
      <c r="I106" s="44">
        <f t="shared" si="20"/>
        <v>-9.3884591999999998</v>
      </c>
      <c r="J106" s="44">
        <f t="shared" si="21"/>
        <v>0</v>
      </c>
      <c r="K106" s="44">
        <f t="shared" si="22"/>
        <v>0</v>
      </c>
      <c r="L106" s="44">
        <f t="shared" si="23"/>
        <v>0</v>
      </c>
      <c r="N106" s="90">
        <v>12670000000</v>
      </c>
      <c r="P106" s="40"/>
      <c r="Q106" s="91">
        <f t="shared" si="24"/>
        <v>13.11</v>
      </c>
      <c r="R106" s="91">
        <f t="shared" si="25"/>
        <v>0</v>
      </c>
      <c r="S106" s="44">
        <f t="shared" si="26"/>
        <v>-9.3018970000000003</v>
      </c>
      <c r="T106" s="44">
        <f t="shared" si="27"/>
        <v>-9.6317214999999994</v>
      </c>
      <c r="U106" s="44">
        <f t="shared" si="28"/>
        <v>-10.312862000000001</v>
      </c>
      <c r="V106" s="44">
        <f t="shared" si="29"/>
        <v>0</v>
      </c>
      <c r="W106" s="44">
        <f t="shared" si="30"/>
        <v>0</v>
      </c>
      <c r="X106" s="44">
        <f t="shared" si="31"/>
        <v>0</v>
      </c>
      <c r="Y106" s="40"/>
      <c r="Z106" s="90"/>
    </row>
    <row r="107" spans="2:26" x14ac:dyDescent="0.25">
      <c r="B107" s="90">
        <v>12780000000</v>
      </c>
      <c r="D107" s="40"/>
      <c r="E107" s="91">
        <f t="shared" si="16"/>
        <v>13.22</v>
      </c>
      <c r="F107" s="91">
        <f t="shared" si="17"/>
        <v>0</v>
      </c>
      <c r="G107" s="44">
        <f t="shared" si="18"/>
        <v>-8.0634508</v>
      </c>
      <c r="H107" s="44">
        <f t="shared" si="19"/>
        <v>-8.4903382999999994</v>
      </c>
      <c r="I107" s="44">
        <f t="shared" si="20"/>
        <v>-9.3668508999999993</v>
      </c>
      <c r="J107" s="44">
        <f t="shared" si="21"/>
        <v>0</v>
      </c>
      <c r="K107" s="44">
        <f t="shared" si="22"/>
        <v>0</v>
      </c>
      <c r="L107" s="44">
        <f t="shared" si="23"/>
        <v>0</v>
      </c>
      <c r="N107" s="90">
        <v>12780000000</v>
      </c>
      <c r="P107" s="40"/>
      <c r="Q107" s="91">
        <f t="shared" si="24"/>
        <v>13.22</v>
      </c>
      <c r="R107" s="91">
        <f t="shared" si="25"/>
        <v>0</v>
      </c>
      <c r="S107" s="44">
        <f t="shared" si="26"/>
        <v>-9.2866830999999994</v>
      </c>
      <c r="T107" s="44">
        <f t="shared" si="27"/>
        <v>-9.6130247000000004</v>
      </c>
      <c r="U107" s="44">
        <f t="shared" si="28"/>
        <v>-10.288715</v>
      </c>
      <c r="V107" s="44">
        <f t="shared" si="29"/>
        <v>0</v>
      </c>
      <c r="W107" s="44">
        <f t="shared" si="30"/>
        <v>0</v>
      </c>
      <c r="X107" s="44">
        <f t="shared" si="31"/>
        <v>0</v>
      </c>
      <c r="Y107" s="40"/>
      <c r="Z107" s="90"/>
    </row>
    <row r="108" spans="2:26" x14ac:dyDescent="0.25">
      <c r="B108" s="90">
        <v>12890000000</v>
      </c>
      <c r="D108" s="40"/>
      <c r="E108" s="91">
        <f t="shared" si="16"/>
        <v>13.33</v>
      </c>
      <c r="F108" s="91">
        <f t="shared" si="17"/>
        <v>0</v>
      </c>
      <c r="G108" s="44">
        <f t="shared" si="18"/>
        <v>-8.0916443000000005</v>
      </c>
      <c r="H108" s="44">
        <f t="shared" si="19"/>
        <v>-8.5064030000000006</v>
      </c>
      <c r="I108" s="44">
        <f t="shared" si="20"/>
        <v>-9.3775749000000008</v>
      </c>
      <c r="J108" s="44">
        <f t="shared" si="21"/>
        <v>0</v>
      </c>
      <c r="K108" s="44">
        <f t="shared" si="22"/>
        <v>0</v>
      </c>
      <c r="L108" s="44">
        <f t="shared" si="23"/>
        <v>0</v>
      </c>
      <c r="N108" s="90">
        <v>12890000000</v>
      </c>
      <c r="P108" s="40"/>
      <c r="Q108" s="91">
        <f t="shared" si="24"/>
        <v>13.33</v>
      </c>
      <c r="R108" s="91">
        <f t="shared" si="25"/>
        <v>0</v>
      </c>
      <c r="S108" s="44">
        <f t="shared" si="26"/>
        <v>-9.2843903999999995</v>
      </c>
      <c r="T108" s="44">
        <f t="shared" si="27"/>
        <v>-9.6227883999999992</v>
      </c>
      <c r="U108" s="44">
        <f t="shared" si="28"/>
        <v>-10.325442000000001</v>
      </c>
      <c r="V108" s="44">
        <f t="shared" si="29"/>
        <v>0</v>
      </c>
      <c r="W108" s="44">
        <f t="shared" si="30"/>
        <v>0</v>
      </c>
      <c r="X108" s="44">
        <f t="shared" si="31"/>
        <v>0</v>
      </c>
      <c r="Y108" s="40"/>
      <c r="Z108" s="90"/>
    </row>
    <row r="109" spans="2:26" x14ac:dyDescent="0.25">
      <c r="B109" s="90">
        <v>13000000000</v>
      </c>
      <c r="D109" s="40"/>
      <c r="E109" s="91">
        <f t="shared" si="16"/>
        <v>13.44</v>
      </c>
      <c r="F109" s="91">
        <f t="shared" si="17"/>
        <v>0</v>
      </c>
      <c r="G109" s="44">
        <f t="shared" si="18"/>
        <v>-8.1285495999999995</v>
      </c>
      <c r="H109" s="44">
        <f t="shared" si="19"/>
        <v>-8.5434771000000005</v>
      </c>
      <c r="I109" s="44">
        <f t="shared" si="20"/>
        <v>-9.4295176999999999</v>
      </c>
      <c r="J109" s="44">
        <f t="shared" si="21"/>
        <v>0</v>
      </c>
      <c r="K109" s="44">
        <f t="shared" si="22"/>
        <v>0</v>
      </c>
      <c r="L109" s="44">
        <f t="shared" si="23"/>
        <v>0</v>
      </c>
      <c r="N109" s="90">
        <v>13000000000</v>
      </c>
      <c r="P109" s="40"/>
      <c r="Q109" s="91">
        <f t="shared" si="24"/>
        <v>13.44</v>
      </c>
      <c r="R109" s="91">
        <f t="shared" si="25"/>
        <v>0</v>
      </c>
      <c r="S109" s="44">
        <f t="shared" si="26"/>
        <v>-9.2764874000000006</v>
      </c>
      <c r="T109" s="44">
        <f t="shared" si="27"/>
        <v>-9.6222247999999997</v>
      </c>
      <c r="U109" s="44">
        <f t="shared" si="28"/>
        <v>-10.340377999999999</v>
      </c>
      <c r="V109" s="44">
        <f t="shared" si="29"/>
        <v>0</v>
      </c>
      <c r="W109" s="44">
        <f t="shared" si="30"/>
        <v>0</v>
      </c>
      <c r="X109" s="44">
        <f t="shared" si="31"/>
        <v>0</v>
      </c>
      <c r="Y109" s="40"/>
      <c r="Z109" s="90"/>
    </row>
    <row r="110" spans="2:26" x14ac:dyDescent="0.25">
      <c r="B110" s="90">
        <v>13110000000</v>
      </c>
      <c r="D110" s="40"/>
      <c r="E110" s="91">
        <f t="shared" si="16"/>
        <v>13.55</v>
      </c>
      <c r="F110" s="91">
        <f t="shared" si="17"/>
        <v>0</v>
      </c>
      <c r="G110" s="44">
        <f t="shared" si="18"/>
        <v>-8.1639557000000007</v>
      </c>
      <c r="H110" s="44">
        <f t="shared" si="19"/>
        <v>-8.5826273000000004</v>
      </c>
      <c r="I110" s="44">
        <f t="shared" si="20"/>
        <v>-9.4782084999999991</v>
      </c>
      <c r="J110" s="44">
        <f t="shared" si="21"/>
        <v>0</v>
      </c>
      <c r="K110" s="44">
        <f t="shared" si="22"/>
        <v>0</v>
      </c>
      <c r="L110" s="44">
        <f t="shared" si="23"/>
        <v>0</v>
      </c>
      <c r="N110" s="90">
        <v>13110000000</v>
      </c>
      <c r="P110" s="40"/>
      <c r="Q110" s="91">
        <f t="shared" si="24"/>
        <v>13.55</v>
      </c>
      <c r="R110" s="91">
        <f t="shared" si="25"/>
        <v>0</v>
      </c>
      <c r="S110" s="44">
        <f t="shared" si="26"/>
        <v>-9.2757749999999994</v>
      </c>
      <c r="T110" s="44">
        <f t="shared" si="27"/>
        <v>-9.6324538999999998</v>
      </c>
      <c r="U110" s="44">
        <f t="shared" si="28"/>
        <v>-10.375190999999999</v>
      </c>
      <c r="V110" s="44">
        <f t="shared" si="29"/>
        <v>0</v>
      </c>
      <c r="W110" s="44">
        <f t="shared" si="30"/>
        <v>0</v>
      </c>
      <c r="X110" s="44">
        <f t="shared" si="31"/>
        <v>0</v>
      </c>
      <c r="Y110" s="40"/>
      <c r="Z110" s="90"/>
    </row>
    <row r="111" spans="2:26" x14ac:dyDescent="0.25">
      <c r="B111" s="90">
        <v>13220000000</v>
      </c>
      <c r="D111" s="40"/>
      <c r="E111" s="91">
        <f t="shared" si="16"/>
        <v>13.66</v>
      </c>
      <c r="F111" s="91">
        <f t="shared" si="17"/>
        <v>0</v>
      </c>
      <c r="G111" s="44">
        <f t="shared" si="18"/>
        <v>-8.2220688000000006</v>
      </c>
      <c r="H111" s="44">
        <f t="shared" si="19"/>
        <v>-8.6551886000000007</v>
      </c>
      <c r="I111" s="44">
        <f t="shared" si="20"/>
        <v>-9.5802689000000001</v>
      </c>
      <c r="J111" s="44">
        <f t="shared" si="21"/>
        <v>0</v>
      </c>
      <c r="K111" s="44">
        <f t="shared" si="22"/>
        <v>0</v>
      </c>
      <c r="L111" s="44">
        <f t="shared" si="23"/>
        <v>0</v>
      </c>
      <c r="N111" s="90">
        <v>13220000000</v>
      </c>
      <c r="P111" s="40"/>
      <c r="Q111" s="91">
        <f t="shared" si="24"/>
        <v>13.66</v>
      </c>
      <c r="R111" s="91">
        <f t="shared" si="25"/>
        <v>0</v>
      </c>
      <c r="S111" s="44">
        <f t="shared" si="26"/>
        <v>-9.2849760000000003</v>
      </c>
      <c r="T111" s="44">
        <f t="shared" si="27"/>
        <v>-9.6558837999999998</v>
      </c>
      <c r="U111" s="44">
        <f t="shared" si="28"/>
        <v>-10.420249</v>
      </c>
      <c r="V111" s="44">
        <f t="shared" si="29"/>
        <v>0</v>
      </c>
      <c r="W111" s="44">
        <f t="shared" si="30"/>
        <v>0</v>
      </c>
      <c r="X111" s="44">
        <f t="shared" si="31"/>
        <v>0</v>
      </c>
      <c r="Y111" s="40"/>
      <c r="Z111" s="90"/>
    </row>
    <row r="112" spans="2:26" x14ac:dyDescent="0.25">
      <c r="B112" s="90">
        <v>13330000000</v>
      </c>
      <c r="D112" s="40"/>
      <c r="E112" s="91">
        <f t="shared" si="16"/>
        <v>13.77</v>
      </c>
      <c r="F112" s="91">
        <f t="shared" si="17"/>
        <v>0</v>
      </c>
      <c r="G112" s="44">
        <f t="shared" si="18"/>
        <v>-8.2655829999999995</v>
      </c>
      <c r="H112" s="44">
        <f t="shared" si="19"/>
        <v>-8.7037858999999997</v>
      </c>
      <c r="I112" s="44">
        <f t="shared" si="20"/>
        <v>-9.6326523000000002</v>
      </c>
      <c r="J112" s="44">
        <f t="shared" si="21"/>
        <v>0</v>
      </c>
      <c r="K112" s="44">
        <f t="shared" si="22"/>
        <v>0</v>
      </c>
      <c r="L112" s="44">
        <f t="shared" si="23"/>
        <v>0</v>
      </c>
      <c r="N112" s="90">
        <v>13330000000</v>
      </c>
      <c r="P112" s="40"/>
      <c r="Q112" s="91">
        <f t="shared" si="24"/>
        <v>13.77</v>
      </c>
      <c r="R112" s="91">
        <f t="shared" si="25"/>
        <v>0</v>
      </c>
      <c r="S112" s="44">
        <f t="shared" si="26"/>
        <v>-9.2857789999999998</v>
      </c>
      <c r="T112" s="44">
        <f t="shared" si="27"/>
        <v>-9.6642770999999996</v>
      </c>
      <c r="U112" s="44">
        <f t="shared" si="28"/>
        <v>-10.441352999999999</v>
      </c>
      <c r="V112" s="44">
        <f t="shared" si="29"/>
        <v>0</v>
      </c>
      <c r="W112" s="44">
        <f t="shared" si="30"/>
        <v>0</v>
      </c>
      <c r="X112" s="44">
        <f t="shared" si="31"/>
        <v>0</v>
      </c>
      <c r="Y112" s="40"/>
      <c r="Z112" s="90"/>
    </row>
    <row r="113" spans="2:26" x14ac:dyDescent="0.25">
      <c r="B113" s="90">
        <v>13440000000</v>
      </c>
      <c r="D113" s="40"/>
      <c r="E113" s="91">
        <f t="shared" si="16"/>
        <v>13.88</v>
      </c>
      <c r="F113" s="91">
        <f t="shared" si="17"/>
        <v>0</v>
      </c>
      <c r="G113" s="44">
        <f t="shared" si="18"/>
        <v>-8.3307791000000009</v>
      </c>
      <c r="H113" s="44">
        <f t="shared" si="19"/>
        <v>-8.7862338999999992</v>
      </c>
      <c r="I113" s="44">
        <f t="shared" si="20"/>
        <v>-9.7400570000000002</v>
      </c>
      <c r="J113" s="44">
        <f t="shared" si="21"/>
        <v>0</v>
      </c>
      <c r="K113" s="44">
        <f t="shared" si="22"/>
        <v>0</v>
      </c>
      <c r="L113" s="44">
        <f t="shared" si="23"/>
        <v>0</v>
      </c>
      <c r="N113" s="90">
        <v>13440000000</v>
      </c>
      <c r="P113" s="40"/>
      <c r="Q113" s="91">
        <f t="shared" si="24"/>
        <v>13.88</v>
      </c>
      <c r="R113" s="91">
        <f t="shared" si="25"/>
        <v>0</v>
      </c>
      <c r="S113" s="44">
        <f t="shared" si="26"/>
        <v>-9.3077363999999996</v>
      </c>
      <c r="T113" s="44">
        <f t="shared" si="27"/>
        <v>-9.7094296999999994</v>
      </c>
      <c r="U113" s="44">
        <f t="shared" si="28"/>
        <v>-10.511051999999999</v>
      </c>
      <c r="V113" s="44">
        <f t="shared" si="29"/>
        <v>0</v>
      </c>
      <c r="W113" s="44">
        <f t="shared" si="30"/>
        <v>0</v>
      </c>
      <c r="X113" s="44">
        <f t="shared" si="31"/>
        <v>0</v>
      </c>
      <c r="Y113" s="40"/>
      <c r="Z113" s="90"/>
    </row>
    <row r="114" spans="2:26" x14ac:dyDescent="0.25">
      <c r="B114" s="90">
        <v>13550000000</v>
      </c>
      <c r="D114" s="40"/>
      <c r="E114" s="91">
        <f t="shared" si="16"/>
        <v>13.99</v>
      </c>
      <c r="F114" s="91">
        <f t="shared" si="17"/>
        <v>0</v>
      </c>
      <c r="G114" s="44">
        <f t="shared" si="18"/>
        <v>-8.3773441000000002</v>
      </c>
      <c r="H114" s="44">
        <f t="shared" si="19"/>
        <v>-8.8459377000000003</v>
      </c>
      <c r="I114" s="44">
        <f t="shared" si="20"/>
        <v>-9.8299570000000003</v>
      </c>
      <c r="J114" s="44">
        <f t="shared" si="21"/>
        <v>0</v>
      </c>
      <c r="K114" s="44">
        <f t="shared" si="22"/>
        <v>0</v>
      </c>
      <c r="L114" s="44">
        <f t="shared" si="23"/>
        <v>0</v>
      </c>
      <c r="N114" s="90">
        <v>13550000000</v>
      </c>
      <c r="P114" s="40"/>
      <c r="Q114" s="91">
        <f t="shared" si="24"/>
        <v>13.99</v>
      </c>
      <c r="R114" s="91">
        <f t="shared" si="25"/>
        <v>0</v>
      </c>
      <c r="S114" s="44">
        <f t="shared" si="26"/>
        <v>-9.3125838999999999</v>
      </c>
      <c r="T114" s="44">
        <f t="shared" si="27"/>
        <v>-9.7242812999999995</v>
      </c>
      <c r="U114" s="44">
        <f t="shared" si="28"/>
        <v>-10.534782</v>
      </c>
      <c r="V114" s="44">
        <f t="shared" si="29"/>
        <v>0</v>
      </c>
      <c r="W114" s="44">
        <f t="shared" si="30"/>
        <v>0</v>
      </c>
      <c r="X114" s="44">
        <f t="shared" si="31"/>
        <v>0</v>
      </c>
      <c r="Y114" s="40"/>
      <c r="Z114" s="90"/>
    </row>
    <row r="115" spans="2:26" x14ac:dyDescent="0.25">
      <c r="B115" s="90">
        <v>13660000000</v>
      </c>
      <c r="D115" s="40"/>
      <c r="E115" s="91">
        <f t="shared" si="16"/>
        <v>14.1</v>
      </c>
      <c r="F115" s="91">
        <f t="shared" si="17"/>
        <v>0</v>
      </c>
      <c r="G115" s="44">
        <f t="shared" si="18"/>
        <v>-8.4171486000000009</v>
      </c>
      <c r="H115" s="44">
        <f t="shared" si="19"/>
        <v>-8.8807983000000004</v>
      </c>
      <c r="I115" s="44">
        <f t="shared" si="20"/>
        <v>-9.8573398999999995</v>
      </c>
      <c r="J115" s="44">
        <f t="shared" si="21"/>
        <v>0</v>
      </c>
      <c r="K115" s="44">
        <f t="shared" si="22"/>
        <v>0</v>
      </c>
      <c r="L115" s="44">
        <f t="shared" si="23"/>
        <v>0</v>
      </c>
      <c r="N115" s="90">
        <v>13660000000</v>
      </c>
      <c r="P115" s="40"/>
      <c r="Q115" s="91">
        <f t="shared" si="24"/>
        <v>14.1</v>
      </c>
      <c r="R115" s="91">
        <f t="shared" si="25"/>
        <v>0</v>
      </c>
      <c r="S115" s="44">
        <f t="shared" si="26"/>
        <v>-9.3204402999999996</v>
      </c>
      <c r="T115" s="44">
        <f t="shared" si="27"/>
        <v>-9.7390404000000004</v>
      </c>
      <c r="U115" s="44">
        <f t="shared" si="28"/>
        <v>-10.549935</v>
      </c>
      <c r="V115" s="44">
        <f t="shared" si="29"/>
        <v>0</v>
      </c>
      <c r="W115" s="44">
        <f t="shared" si="30"/>
        <v>0</v>
      </c>
      <c r="X115" s="44">
        <f t="shared" si="31"/>
        <v>0</v>
      </c>
      <c r="Y115" s="40"/>
      <c r="Z115" s="90"/>
    </row>
    <row r="116" spans="2:26" x14ac:dyDescent="0.25">
      <c r="B116" s="90">
        <v>13770000000</v>
      </c>
      <c r="D116" s="40"/>
      <c r="E116" s="91">
        <f t="shared" si="16"/>
        <v>14.21</v>
      </c>
      <c r="F116" s="91">
        <f t="shared" si="17"/>
        <v>0</v>
      </c>
      <c r="G116" s="44">
        <f t="shared" si="18"/>
        <v>-8.4486904000000003</v>
      </c>
      <c r="H116" s="44">
        <f t="shared" si="19"/>
        <v>-8.9174928999999992</v>
      </c>
      <c r="I116" s="44">
        <f t="shared" si="20"/>
        <v>-9.9065533000000006</v>
      </c>
      <c r="J116" s="44">
        <f t="shared" si="21"/>
        <v>0</v>
      </c>
      <c r="K116" s="44">
        <f t="shared" si="22"/>
        <v>0</v>
      </c>
      <c r="L116" s="44">
        <f t="shared" si="23"/>
        <v>0</v>
      </c>
      <c r="N116" s="90">
        <v>13770000000</v>
      </c>
      <c r="P116" s="40"/>
      <c r="Q116" s="91">
        <f t="shared" si="24"/>
        <v>14.21</v>
      </c>
      <c r="R116" s="91">
        <f t="shared" si="25"/>
        <v>0</v>
      </c>
      <c r="S116" s="44">
        <f t="shared" si="26"/>
        <v>-9.3306149999999999</v>
      </c>
      <c r="T116" s="44">
        <f t="shared" si="27"/>
        <v>-9.7653064999999994</v>
      </c>
      <c r="U116" s="44">
        <f t="shared" si="28"/>
        <v>-10.581329</v>
      </c>
      <c r="V116" s="44">
        <f t="shared" si="29"/>
        <v>0</v>
      </c>
      <c r="W116" s="44">
        <f t="shared" si="30"/>
        <v>0</v>
      </c>
      <c r="X116" s="44">
        <f t="shared" si="31"/>
        <v>0</v>
      </c>
      <c r="Y116" s="40"/>
      <c r="Z116" s="90"/>
    </row>
    <row r="117" spans="2:26" x14ac:dyDescent="0.25">
      <c r="B117" s="90">
        <v>13880000000</v>
      </c>
      <c r="D117" s="40"/>
      <c r="E117" s="91">
        <f t="shared" si="16"/>
        <v>14.32</v>
      </c>
      <c r="F117" s="91">
        <f t="shared" si="17"/>
        <v>0</v>
      </c>
      <c r="G117" s="44">
        <f t="shared" si="18"/>
        <v>-8.4717388000000007</v>
      </c>
      <c r="H117" s="44">
        <f t="shared" si="19"/>
        <v>-8.9436368999999996</v>
      </c>
      <c r="I117" s="44">
        <f t="shared" si="20"/>
        <v>-9.9468917999999995</v>
      </c>
      <c r="J117" s="44">
        <f t="shared" si="21"/>
        <v>0</v>
      </c>
      <c r="K117" s="44">
        <f t="shared" si="22"/>
        <v>0</v>
      </c>
      <c r="L117" s="44">
        <f t="shared" si="23"/>
        <v>0</v>
      </c>
      <c r="N117" s="90">
        <v>13880000000</v>
      </c>
      <c r="P117" s="40"/>
      <c r="Q117" s="91">
        <f t="shared" si="24"/>
        <v>14.32</v>
      </c>
      <c r="R117" s="91">
        <f t="shared" si="25"/>
        <v>0</v>
      </c>
      <c r="S117" s="44">
        <f t="shared" si="26"/>
        <v>-9.3415345999999992</v>
      </c>
      <c r="T117" s="44">
        <f t="shared" si="27"/>
        <v>-9.7895936999999993</v>
      </c>
      <c r="U117" s="44">
        <f t="shared" si="28"/>
        <v>-10.614108999999999</v>
      </c>
      <c r="V117" s="44">
        <f t="shared" si="29"/>
        <v>0</v>
      </c>
      <c r="W117" s="44">
        <f t="shared" si="30"/>
        <v>0</v>
      </c>
      <c r="X117" s="44">
        <f t="shared" si="31"/>
        <v>0</v>
      </c>
      <c r="Y117" s="40"/>
      <c r="Z117" s="90"/>
    </row>
    <row r="118" spans="2:26" x14ac:dyDescent="0.25">
      <c r="B118" s="90">
        <v>13990000000</v>
      </c>
      <c r="D118" s="40"/>
      <c r="E118" s="91">
        <f t="shared" si="16"/>
        <v>14.43</v>
      </c>
      <c r="F118" s="91">
        <f t="shared" si="17"/>
        <v>0</v>
      </c>
      <c r="G118" s="44">
        <f t="shared" si="18"/>
        <v>-8.4885988000000001</v>
      </c>
      <c r="H118" s="44">
        <f t="shared" si="19"/>
        <v>-8.9635487000000005</v>
      </c>
      <c r="I118" s="44">
        <f t="shared" si="20"/>
        <v>-9.9874867999999992</v>
      </c>
      <c r="J118" s="44">
        <f t="shared" si="21"/>
        <v>0</v>
      </c>
      <c r="K118" s="44">
        <f t="shared" si="22"/>
        <v>0</v>
      </c>
      <c r="L118" s="44">
        <f t="shared" si="23"/>
        <v>0</v>
      </c>
      <c r="N118" s="90">
        <v>13990000000</v>
      </c>
      <c r="P118" s="40"/>
      <c r="Q118" s="91">
        <f t="shared" si="24"/>
        <v>14.43</v>
      </c>
      <c r="R118" s="91">
        <f t="shared" si="25"/>
        <v>0</v>
      </c>
      <c r="S118" s="44">
        <f t="shared" si="26"/>
        <v>-9.3411550999999999</v>
      </c>
      <c r="T118" s="44">
        <f t="shared" si="27"/>
        <v>-9.7920798999999992</v>
      </c>
      <c r="U118" s="44">
        <f t="shared" si="28"/>
        <v>-10.615122</v>
      </c>
      <c r="V118" s="44">
        <f t="shared" si="29"/>
        <v>0</v>
      </c>
      <c r="W118" s="44">
        <f t="shared" si="30"/>
        <v>0</v>
      </c>
      <c r="X118" s="44">
        <f t="shared" si="31"/>
        <v>0</v>
      </c>
      <c r="Y118" s="40"/>
      <c r="Z118" s="90"/>
    </row>
    <row r="119" spans="2:26" x14ac:dyDescent="0.25">
      <c r="B119" s="90">
        <v>14100000000</v>
      </c>
      <c r="D119" s="40"/>
      <c r="E119" s="91">
        <f t="shared" si="16"/>
        <v>14.54</v>
      </c>
      <c r="F119" s="91">
        <f t="shared" si="17"/>
        <v>0</v>
      </c>
      <c r="G119" s="44">
        <f t="shared" si="18"/>
        <v>-8.5077371999999993</v>
      </c>
      <c r="H119" s="44">
        <f t="shared" si="19"/>
        <v>-8.9693088999999997</v>
      </c>
      <c r="I119" s="44">
        <f t="shared" si="20"/>
        <v>-9.9609384999999993</v>
      </c>
      <c r="J119" s="44">
        <f t="shared" si="21"/>
        <v>0</v>
      </c>
      <c r="K119" s="44">
        <f t="shared" si="22"/>
        <v>0</v>
      </c>
      <c r="L119" s="44">
        <f t="shared" si="23"/>
        <v>0</v>
      </c>
      <c r="N119" s="90">
        <v>14100000000</v>
      </c>
      <c r="P119" s="40"/>
      <c r="Q119" s="91">
        <f t="shared" si="24"/>
        <v>14.54</v>
      </c>
      <c r="R119" s="91">
        <f t="shared" si="25"/>
        <v>0</v>
      </c>
      <c r="S119" s="44">
        <f t="shared" si="26"/>
        <v>-9.3516215999999996</v>
      </c>
      <c r="T119" s="44">
        <f t="shared" si="27"/>
        <v>-9.8002663000000005</v>
      </c>
      <c r="U119" s="44">
        <f t="shared" si="28"/>
        <v>-10.608143999999999</v>
      </c>
      <c r="V119" s="44">
        <f t="shared" si="29"/>
        <v>0</v>
      </c>
      <c r="W119" s="44">
        <f t="shared" si="30"/>
        <v>0</v>
      </c>
      <c r="X119" s="44">
        <f t="shared" si="31"/>
        <v>0</v>
      </c>
      <c r="Y119" s="40"/>
      <c r="Z119" s="90"/>
    </row>
    <row r="120" spans="2:26" x14ac:dyDescent="0.25">
      <c r="B120" s="90">
        <v>14210000000</v>
      </c>
      <c r="D120" s="40"/>
      <c r="E120" s="91">
        <f t="shared" si="16"/>
        <v>14.65</v>
      </c>
      <c r="F120" s="91">
        <f t="shared" si="17"/>
        <v>0</v>
      </c>
      <c r="G120" s="44">
        <f t="shared" si="18"/>
        <v>-8.5477694999999994</v>
      </c>
      <c r="H120" s="44">
        <f t="shared" si="19"/>
        <v>-9.0165290999999996</v>
      </c>
      <c r="I120" s="44">
        <f t="shared" si="20"/>
        <v>-10.027070999999999</v>
      </c>
      <c r="J120" s="44">
        <f t="shared" si="21"/>
        <v>0</v>
      </c>
      <c r="K120" s="44">
        <f t="shared" si="22"/>
        <v>0</v>
      </c>
      <c r="L120" s="44">
        <f t="shared" si="23"/>
        <v>0</v>
      </c>
      <c r="N120" s="90">
        <v>14210000000</v>
      </c>
      <c r="P120" s="40"/>
      <c r="Q120" s="91">
        <f t="shared" si="24"/>
        <v>14.65</v>
      </c>
      <c r="R120" s="91">
        <f t="shared" si="25"/>
        <v>0</v>
      </c>
      <c r="S120" s="44">
        <f t="shared" si="26"/>
        <v>-9.3858432999999994</v>
      </c>
      <c r="T120" s="44">
        <f t="shared" si="27"/>
        <v>-9.8559731999999993</v>
      </c>
      <c r="U120" s="44">
        <f t="shared" si="28"/>
        <v>-10.672095000000001</v>
      </c>
      <c r="V120" s="44">
        <f t="shared" si="29"/>
        <v>0</v>
      </c>
      <c r="W120" s="44">
        <f t="shared" si="30"/>
        <v>0</v>
      </c>
      <c r="X120" s="44">
        <f t="shared" si="31"/>
        <v>0</v>
      </c>
      <c r="Y120" s="40"/>
      <c r="Z120" s="90"/>
    </row>
    <row r="121" spans="2:26" x14ac:dyDescent="0.25">
      <c r="B121" s="90">
        <v>14320000000</v>
      </c>
      <c r="D121" s="40"/>
      <c r="E121" s="91">
        <f t="shared" si="16"/>
        <v>14.76</v>
      </c>
      <c r="F121" s="91">
        <f t="shared" si="17"/>
        <v>0</v>
      </c>
      <c r="G121" s="44">
        <f t="shared" si="18"/>
        <v>-8.5871514999999992</v>
      </c>
      <c r="H121" s="44">
        <f t="shared" si="19"/>
        <v>-9.0507059000000005</v>
      </c>
      <c r="I121" s="44">
        <f t="shared" si="20"/>
        <v>-10.056193</v>
      </c>
      <c r="J121" s="44">
        <f t="shared" si="21"/>
        <v>0</v>
      </c>
      <c r="K121" s="44">
        <f t="shared" si="22"/>
        <v>0</v>
      </c>
      <c r="L121" s="44">
        <f t="shared" si="23"/>
        <v>0</v>
      </c>
      <c r="N121" s="90">
        <v>14320000000</v>
      </c>
      <c r="P121" s="40"/>
      <c r="Q121" s="91">
        <f t="shared" si="24"/>
        <v>14.76</v>
      </c>
      <c r="R121" s="91">
        <f t="shared" si="25"/>
        <v>0</v>
      </c>
      <c r="S121" s="44">
        <f t="shared" si="26"/>
        <v>-9.4123830999999996</v>
      </c>
      <c r="T121" s="44">
        <f t="shared" si="27"/>
        <v>-9.8837662000000002</v>
      </c>
      <c r="U121" s="44">
        <f t="shared" si="28"/>
        <v>-10.692038</v>
      </c>
      <c r="V121" s="44">
        <f t="shared" si="29"/>
        <v>0</v>
      </c>
      <c r="W121" s="44">
        <f t="shared" si="30"/>
        <v>0</v>
      </c>
      <c r="X121" s="44">
        <f t="shared" si="31"/>
        <v>0</v>
      </c>
      <c r="Y121" s="40"/>
      <c r="Z121" s="90"/>
    </row>
    <row r="122" spans="2:26" x14ac:dyDescent="0.25">
      <c r="B122" s="90">
        <v>14430000000</v>
      </c>
      <c r="D122" s="40"/>
      <c r="E122" s="91">
        <f t="shared" si="16"/>
        <v>14.87</v>
      </c>
      <c r="F122" s="91">
        <f t="shared" si="17"/>
        <v>0</v>
      </c>
      <c r="G122" s="44">
        <f t="shared" si="18"/>
        <v>-8.6212310999999993</v>
      </c>
      <c r="H122" s="44">
        <f t="shared" si="19"/>
        <v>-9.0810337000000008</v>
      </c>
      <c r="I122" s="44">
        <f t="shared" si="20"/>
        <v>-10.083660999999999</v>
      </c>
      <c r="J122" s="44">
        <f t="shared" si="21"/>
        <v>0</v>
      </c>
      <c r="K122" s="44">
        <f t="shared" si="22"/>
        <v>0</v>
      </c>
      <c r="L122" s="44">
        <f t="shared" si="23"/>
        <v>0</v>
      </c>
      <c r="N122" s="90">
        <v>14430000000</v>
      </c>
      <c r="P122" s="40"/>
      <c r="Q122" s="91">
        <f t="shared" si="24"/>
        <v>14.87</v>
      </c>
      <c r="R122" s="91">
        <f t="shared" si="25"/>
        <v>0</v>
      </c>
      <c r="S122" s="44">
        <f t="shared" si="26"/>
        <v>-9.4430180000000004</v>
      </c>
      <c r="T122" s="44">
        <f t="shared" si="27"/>
        <v>-9.9201756000000003</v>
      </c>
      <c r="U122" s="44">
        <f t="shared" si="28"/>
        <v>-10.720471</v>
      </c>
      <c r="V122" s="44">
        <f t="shared" si="29"/>
        <v>0</v>
      </c>
      <c r="W122" s="44">
        <f t="shared" si="30"/>
        <v>0</v>
      </c>
      <c r="X122" s="44">
        <f t="shared" si="31"/>
        <v>0</v>
      </c>
      <c r="Y122" s="40"/>
      <c r="Z122" s="90"/>
    </row>
    <row r="123" spans="2:26" x14ac:dyDescent="0.25">
      <c r="B123" s="90">
        <v>14540000000</v>
      </c>
      <c r="D123" s="40"/>
      <c r="E123" s="91">
        <f t="shared" si="16"/>
        <v>14.98</v>
      </c>
      <c r="F123" s="91">
        <f t="shared" si="17"/>
        <v>0</v>
      </c>
      <c r="G123" s="44">
        <f t="shared" si="18"/>
        <v>-8.6444224999999992</v>
      </c>
      <c r="H123" s="44">
        <f t="shared" si="19"/>
        <v>-9.0913457999999991</v>
      </c>
      <c r="I123" s="44">
        <f t="shared" si="20"/>
        <v>-10.075640999999999</v>
      </c>
      <c r="J123" s="44">
        <f t="shared" si="21"/>
        <v>0</v>
      </c>
      <c r="K123" s="44">
        <f t="shared" si="22"/>
        <v>0</v>
      </c>
      <c r="L123" s="44">
        <f t="shared" si="23"/>
        <v>0</v>
      </c>
      <c r="N123" s="90">
        <v>14540000000</v>
      </c>
      <c r="P123" s="40"/>
      <c r="Q123" s="91">
        <f t="shared" si="24"/>
        <v>14.98</v>
      </c>
      <c r="R123" s="91">
        <f t="shared" si="25"/>
        <v>0</v>
      </c>
      <c r="S123" s="44">
        <f t="shared" si="26"/>
        <v>-9.4814138000000003</v>
      </c>
      <c r="T123" s="44">
        <f t="shared" si="27"/>
        <v>-9.9580088</v>
      </c>
      <c r="U123" s="44">
        <f t="shared" si="28"/>
        <v>-10.741647</v>
      </c>
      <c r="V123" s="44">
        <f t="shared" si="29"/>
        <v>0</v>
      </c>
      <c r="W123" s="44">
        <f t="shared" si="30"/>
        <v>0</v>
      </c>
      <c r="X123" s="44">
        <f t="shared" si="31"/>
        <v>0</v>
      </c>
      <c r="Y123" s="40"/>
      <c r="Z123" s="90"/>
    </row>
    <row r="124" spans="2:26" x14ac:dyDescent="0.25">
      <c r="B124" s="90">
        <v>14650000000</v>
      </c>
      <c r="D124" s="40"/>
      <c r="E124" s="91">
        <f t="shared" si="16"/>
        <v>15.09</v>
      </c>
      <c r="F124" s="91">
        <f t="shared" si="17"/>
        <v>0</v>
      </c>
      <c r="G124" s="44">
        <f t="shared" si="18"/>
        <v>-8.6500977999999993</v>
      </c>
      <c r="H124" s="44">
        <f t="shared" si="19"/>
        <v>-9.0950327000000009</v>
      </c>
      <c r="I124" s="44">
        <f t="shared" si="20"/>
        <v>-10.07807</v>
      </c>
      <c r="J124" s="44">
        <f t="shared" si="21"/>
        <v>0</v>
      </c>
      <c r="K124" s="44">
        <f t="shared" si="22"/>
        <v>0</v>
      </c>
      <c r="L124" s="44">
        <f t="shared" si="23"/>
        <v>0</v>
      </c>
      <c r="N124" s="90">
        <v>14650000000</v>
      </c>
      <c r="P124" s="40"/>
      <c r="Q124" s="91">
        <f t="shared" si="24"/>
        <v>15.09</v>
      </c>
      <c r="R124" s="91">
        <f t="shared" si="25"/>
        <v>0</v>
      </c>
      <c r="S124" s="44">
        <f t="shared" si="26"/>
        <v>-9.5254268999999994</v>
      </c>
      <c r="T124" s="44">
        <f t="shared" si="27"/>
        <v>-10.014502</v>
      </c>
      <c r="U124" s="44">
        <f t="shared" si="28"/>
        <v>-10.788612000000001</v>
      </c>
      <c r="V124" s="44">
        <f t="shared" si="29"/>
        <v>0</v>
      </c>
      <c r="W124" s="44">
        <f t="shared" si="30"/>
        <v>0</v>
      </c>
      <c r="X124" s="44">
        <f t="shared" si="31"/>
        <v>0</v>
      </c>
      <c r="Y124" s="40"/>
      <c r="Z124" s="90"/>
    </row>
    <row r="125" spans="2:26" x14ac:dyDescent="0.25">
      <c r="B125" s="90">
        <v>14760000000</v>
      </c>
      <c r="D125" s="40"/>
      <c r="E125" s="91">
        <f t="shared" si="16"/>
        <v>15.2</v>
      </c>
      <c r="F125" s="91">
        <f t="shared" si="17"/>
        <v>0</v>
      </c>
      <c r="G125" s="44">
        <f t="shared" si="18"/>
        <v>-8.6325921999999995</v>
      </c>
      <c r="H125" s="44">
        <f t="shared" si="19"/>
        <v>-9.0902004000000005</v>
      </c>
      <c r="I125" s="44">
        <f t="shared" si="20"/>
        <v>-10.085832999999999</v>
      </c>
      <c r="J125" s="44">
        <f t="shared" si="21"/>
        <v>0</v>
      </c>
      <c r="K125" s="44">
        <f t="shared" si="22"/>
        <v>0</v>
      </c>
      <c r="L125" s="44">
        <f t="shared" si="23"/>
        <v>0</v>
      </c>
      <c r="N125" s="90">
        <v>14760000000</v>
      </c>
      <c r="P125" s="40"/>
      <c r="Q125" s="91">
        <f t="shared" si="24"/>
        <v>15.2</v>
      </c>
      <c r="R125" s="91">
        <f t="shared" si="25"/>
        <v>0</v>
      </c>
      <c r="S125" s="44">
        <f t="shared" si="26"/>
        <v>-9.5664463000000008</v>
      </c>
      <c r="T125" s="44">
        <f t="shared" si="27"/>
        <v>-10.069952000000001</v>
      </c>
      <c r="U125" s="44">
        <f t="shared" si="28"/>
        <v>-10.834358</v>
      </c>
      <c r="V125" s="44">
        <f t="shared" si="29"/>
        <v>0</v>
      </c>
      <c r="W125" s="44">
        <f t="shared" si="30"/>
        <v>0</v>
      </c>
      <c r="X125" s="44">
        <f t="shared" si="31"/>
        <v>0</v>
      </c>
      <c r="Y125" s="40"/>
      <c r="Z125" s="90"/>
    </row>
    <row r="126" spans="2:26" x14ac:dyDescent="0.25">
      <c r="B126" s="90">
        <v>14870000000</v>
      </c>
      <c r="D126" s="40"/>
      <c r="E126" s="91">
        <f t="shared" si="16"/>
        <v>15.31</v>
      </c>
      <c r="F126" s="91">
        <f t="shared" si="17"/>
        <v>0</v>
      </c>
      <c r="G126" s="44">
        <f t="shared" si="18"/>
        <v>-8.6084423000000001</v>
      </c>
      <c r="H126" s="44">
        <f t="shared" si="19"/>
        <v>-9.0993394999999992</v>
      </c>
      <c r="I126" s="44">
        <f t="shared" si="20"/>
        <v>-10.120799999999999</v>
      </c>
      <c r="J126" s="44">
        <f t="shared" si="21"/>
        <v>0</v>
      </c>
      <c r="K126" s="44">
        <f t="shared" si="22"/>
        <v>0</v>
      </c>
      <c r="L126" s="44">
        <f t="shared" si="23"/>
        <v>0</v>
      </c>
      <c r="N126" s="90">
        <v>14870000000</v>
      </c>
      <c r="P126" s="40"/>
      <c r="Q126" s="91">
        <f t="shared" si="24"/>
        <v>15.31</v>
      </c>
      <c r="R126" s="91">
        <f t="shared" si="25"/>
        <v>0</v>
      </c>
      <c r="S126" s="44">
        <f t="shared" si="26"/>
        <v>-9.5930557000000007</v>
      </c>
      <c r="T126" s="44">
        <f t="shared" si="27"/>
        <v>-10.10093</v>
      </c>
      <c r="U126" s="44">
        <f t="shared" si="28"/>
        <v>-10.857179</v>
      </c>
      <c r="V126" s="44">
        <f t="shared" si="29"/>
        <v>0</v>
      </c>
      <c r="W126" s="44">
        <f t="shared" si="30"/>
        <v>0</v>
      </c>
      <c r="X126" s="44">
        <f t="shared" si="31"/>
        <v>0</v>
      </c>
      <c r="Y126" s="40"/>
      <c r="Z126" s="90"/>
    </row>
    <row r="127" spans="2:26" x14ac:dyDescent="0.25">
      <c r="B127" s="90">
        <v>14980000000</v>
      </c>
      <c r="D127" s="40"/>
      <c r="E127" s="91">
        <f t="shared" si="16"/>
        <v>15.42</v>
      </c>
      <c r="F127" s="91">
        <f t="shared" si="17"/>
        <v>0</v>
      </c>
      <c r="G127" s="44">
        <f t="shared" si="18"/>
        <v>-8.5876912999999995</v>
      </c>
      <c r="H127" s="44">
        <f t="shared" si="19"/>
        <v>-9.1090698000000003</v>
      </c>
      <c r="I127" s="44">
        <f t="shared" si="20"/>
        <v>-10.135771999999999</v>
      </c>
      <c r="J127" s="44">
        <f t="shared" si="21"/>
        <v>0</v>
      </c>
      <c r="K127" s="44">
        <f t="shared" si="22"/>
        <v>0</v>
      </c>
      <c r="L127" s="44">
        <f t="shared" si="23"/>
        <v>0</v>
      </c>
      <c r="N127" s="90">
        <v>14980000000</v>
      </c>
      <c r="P127" s="40"/>
      <c r="Q127" s="91">
        <f t="shared" si="24"/>
        <v>15.42</v>
      </c>
      <c r="R127" s="91">
        <f t="shared" si="25"/>
        <v>0</v>
      </c>
      <c r="S127" s="44">
        <f t="shared" si="26"/>
        <v>-9.6527796000000006</v>
      </c>
      <c r="T127" s="44">
        <f t="shared" si="27"/>
        <v>-10.175279</v>
      </c>
      <c r="U127" s="44">
        <f t="shared" si="28"/>
        <v>-10.918281</v>
      </c>
      <c r="V127" s="44">
        <f t="shared" si="29"/>
        <v>0</v>
      </c>
      <c r="W127" s="44">
        <f t="shared" si="30"/>
        <v>0</v>
      </c>
      <c r="X127" s="44">
        <f t="shared" si="31"/>
        <v>0</v>
      </c>
      <c r="Y127" s="40"/>
      <c r="Z127" s="90"/>
    </row>
    <row r="128" spans="2:26" x14ac:dyDescent="0.25">
      <c r="B128" s="90">
        <v>15090000000</v>
      </c>
      <c r="D128" s="40"/>
      <c r="E128" s="91">
        <f t="shared" si="16"/>
        <v>15.53</v>
      </c>
      <c r="F128" s="91">
        <f t="shared" si="17"/>
        <v>0</v>
      </c>
      <c r="G128" s="44">
        <f t="shared" si="18"/>
        <v>-8.5746479000000004</v>
      </c>
      <c r="H128" s="44">
        <f t="shared" si="19"/>
        <v>-9.1543206999999995</v>
      </c>
      <c r="I128" s="44">
        <f t="shared" si="20"/>
        <v>-10.221804000000001</v>
      </c>
      <c r="J128" s="44">
        <f t="shared" si="21"/>
        <v>0</v>
      </c>
      <c r="K128" s="44">
        <f t="shared" si="22"/>
        <v>0</v>
      </c>
      <c r="L128" s="44">
        <f t="shared" si="23"/>
        <v>0</v>
      </c>
      <c r="N128" s="90">
        <v>15090000000</v>
      </c>
      <c r="P128" s="40"/>
      <c r="Q128" s="91">
        <f t="shared" si="24"/>
        <v>15.53</v>
      </c>
      <c r="R128" s="91">
        <f t="shared" si="25"/>
        <v>0</v>
      </c>
      <c r="S128" s="44">
        <f t="shared" si="26"/>
        <v>-9.7184419999999996</v>
      </c>
      <c r="T128" s="44">
        <f t="shared" si="27"/>
        <v>-10.266486</v>
      </c>
      <c r="U128" s="44">
        <f t="shared" si="28"/>
        <v>-11.01047</v>
      </c>
      <c r="V128" s="44">
        <f t="shared" si="29"/>
        <v>0</v>
      </c>
      <c r="W128" s="44">
        <f t="shared" si="30"/>
        <v>0</v>
      </c>
      <c r="X128" s="44">
        <f t="shared" si="31"/>
        <v>0</v>
      </c>
      <c r="Y128" s="40"/>
      <c r="Z128" s="90"/>
    </row>
    <row r="129" spans="2:26" x14ac:dyDescent="0.25">
      <c r="B129" s="90">
        <v>15200000000</v>
      </c>
      <c r="D129" s="40"/>
      <c r="E129" s="91">
        <f t="shared" si="16"/>
        <v>15.64</v>
      </c>
      <c r="F129" s="91">
        <f t="shared" si="17"/>
        <v>0</v>
      </c>
      <c r="G129" s="44">
        <f t="shared" si="18"/>
        <v>-8.5833177999999997</v>
      </c>
      <c r="H129" s="44">
        <f t="shared" si="19"/>
        <v>-9.2246179999999995</v>
      </c>
      <c r="I129" s="44">
        <f t="shared" si="20"/>
        <v>-10.328148000000001</v>
      </c>
      <c r="J129" s="44">
        <f t="shared" si="21"/>
        <v>0</v>
      </c>
      <c r="K129" s="44">
        <f t="shared" si="22"/>
        <v>0</v>
      </c>
      <c r="L129" s="44">
        <f t="shared" si="23"/>
        <v>0</v>
      </c>
      <c r="N129" s="90">
        <v>15200000000</v>
      </c>
      <c r="P129" s="40"/>
      <c r="Q129" s="91">
        <f t="shared" si="24"/>
        <v>15.64</v>
      </c>
      <c r="R129" s="91">
        <f t="shared" si="25"/>
        <v>0</v>
      </c>
      <c r="S129" s="44">
        <f t="shared" si="26"/>
        <v>-9.7898406999999992</v>
      </c>
      <c r="T129" s="44">
        <f t="shared" si="27"/>
        <v>-10.356339</v>
      </c>
      <c r="U129" s="44">
        <f t="shared" si="28"/>
        <v>-11.098299000000001</v>
      </c>
      <c r="V129" s="44">
        <f t="shared" si="29"/>
        <v>0</v>
      </c>
      <c r="W129" s="44">
        <f t="shared" si="30"/>
        <v>0</v>
      </c>
      <c r="X129" s="44">
        <f t="shared" si="31"/>
        <v>0</v>
      </c>
      <c r="Y129" s="40"/>
      <c r="Z129" s="90"/>
    </row>
    <row r="130" spans="2:26" x14ac:dyDescent="0.25">
      <c r="B130" s="90">
        <v>15310000000</v>
      </c>
      <c r="D130" s="40"/>
      <c r="E130" s="91">
        <f t="shared" si="16"/>
        <v>15.75</v>
      </c>
      <c r="F130" s="91">
        <f t="shared" si="17"/>
        <v>0</v>
      </c>
      <c r="G130" s="44">
        <f t="shared" si="18"/>
        <v>-8.6097651000000006</v>
      </c>
      <c r="H130" s="44">
        <f t="shared" si="19"/>
        <v>-9.3108559</v>
      </c>
      <c r="I130" s="44">
        <f t="shared" si="20"/>
        <v>-10.465743</v>
      </c>
      <c r="J130" s="44">
        <f t="shared" si="21"/>
        <v>0</v>
      </c>
      <c r="K130" s="44">
        <f t="shared" si="22"/>
        <v>0</v>
      </c>
      <c r="L130" s="44">
        <f t="shared" si="23"/>
        <v>0</v>
      </c>
      <c r="N130" s="90">
        <v>15310000000</v>
      </c>
      <c r="P130" s="40"/>
      <c r="Q130" s="91">
        <f t="shared" si="24"/>
        <v>15.75</v>
      </c>
      <c r="R130" s="91">
        <f t="shared" si="25"/>
        <v>0</v>
      </c>
      <c r="S130" s="44">
        <f t="shared" si="26"/>
        <v>-9.8582315000000005</v>
      </c>
      <c r="T130" s="44">
        <f t="shared" si="27"/>
        <v>-10.429909</v>
      </c>
      <c r="U130" s="44">
        <f t="shared" si="28"/>
        <v>-11.169003999999999</v>
      </c>
      <c r="V130" s="44">
        <f t="shared" si="29"/>
        <v>0</v>
      </c>
      <c r="W130" s="44">
        <f t="shared" si="30"/>
        <v>0</v>
      </c>
      <c r="X130" s="44">
        <f t="shared" si="31"/>
        <v>0</v>
      </c>
      <c r="Y130" s="40"/>
      <c r="Z130" s="90"/>
    </row>
    <row r="131" spans="2:26" x14ac:dyDescent="0.25">
      <c r="B131" s="90">
        <v>15420000000</v>
      </c>
      <c r="D131" s="40"/>
      <c r="E131" s="91">
        <f t="shared" si="16"/>
        <v>15.86</v>
      </c>
      <c r="F131" s="91">
        <f t="shared" si="17"/>
        <v>0</v>
      </c>
      <c r="G131" s="44">
        <f t="shared" si="18"/>
        <v>-8.6501684000000001</v>
      </c>
      <c r="H131" s="44">
        <f t="shared" si="19"/>
        <v>-9.3890323999999996</v>
      </c>
      <c r="I131" s="44">
        <f t="shared" si="20"/>
        <v>-10.574151000000001</v>
      </c>
      <c r="J131" s="44">
        <f t="shared" si="21"/>
        <v>0</v>
      </c>
      <c r="K131" s="44">
        <f t="shared" si="22"/>
        <v>0</v>
      </c>
      <c r="L131" s="44">
        <f t="shared" si="23"/>
        <v>0</v>
      </c>
      <c r="N131" s="90">
        <v>15420000000</v>
      </c>
      <c r="P131" s="40"/>
      <c r="Q131" s="91">
        <f t="shared" si="24"/>
        <v>15.86</v>
      </c>
      <c r="R131" s="91">
        <f t="shared" si="25"/>
        <v>0</v>
      </c>
      <c r="S131" s="44">
        <f t="shared" si="26"/>
        <v>-9.9526339000000004</v>
      </c>
      <c r="T131" s="44">
        <f t="shared" si="27"/>
        <v>-10.538327000000001</v>
      </c>
      <c r="U131" s="44">
        <f t="shared" si="28"/>
        <v>-11.267745</v>
      </c>
      <c r="V131" s="44">
        <f t="shared" si="29"/>
        <v>0</v>
      </c>
      <c r="W131" s="44">
        <f t="shared" si="30"/>
        <v>0</v>
      </c>
      <c r="X131" s="44">
        <f t="shared" si="31"/>
        <v>0</v>
      </c>
      <c r="Y131" s="40"/>
      <c r="Z131" s="90"/>
    </row>
    <row r="132" spans="2:26" x14ac:dyDescent="0.25">
      <c r="B132" s="90">
        <v>15530000000</v>
      </c>
      <c r="D132" s="40"/>
      <c r="E132" s="91">
        <f t="shared" si="16"/>
        <v>15.97</v>
      </c>
      <c r="F132" s="91">
        <f t="shared" si="17"/>
        <v>0</v>
      </c>
      <c r="G132" s="44">
        <f t="shared" si="18"/>
        <v>-8.6930598999999997</v>
      </c>
      <c r="H132" s="44">
        <f t="shared" si="19"/>
        <v>-9.4881697000000003</v>
      </c>
      <c r="I132" s="44">
        <f t="shared" si="20"/>
        <v>-10.806006</v>
      </c>
      <c r="J132" s="44">
        <f t="shared" si="21"/>
        <v>0</v>
      </c>
      <c r="K132" s="44">
        <f t="shared" si="22"/>
        <v>0</v>
      </c>
      <c r="L132" s="44">
        <f t="shared" si="23"/>
        <v>0</v>
      </c>
      <c r="N132" s="90">
        <v>15530000000</v>
      </c>
      <c r="P132" s="40"/>
      <c r="Q132" s="91">
        <f t="shared" si="24"/>
        <v>15.97</v>
      </c>
      <c r="R132" s="91">
        <f t="shared" si="25"/>
        <v>0</v>
      </c>
      <c r="S132" s="44">
        <f t="shared" si="26"/>
        <v>-10.021801999999999</v>
      </c>
      <c r="T132" s="44">
        <f t="shared" si="27"/>
        <v>-10.626626999999999</v>
      </c>
      <c r="U132" s="44">
        <f t="shared" si="28"/>
        <v>-11.359571000000001</v>
      </c>
      <c r="V132" s="44">
        <f t="shared" si="29"/>
        <v>0</v>
      </c>
      <c r="W132" s="44">
        <f t="shared" si="30"/>
        <v>0</v>
      </c>
      <c r="X132" s="44">
        <f t="shared" si="31"/>
        <v>0</v>
      </c>
      <c r="Y132" s="40"/>
      <c r="Z132" s="90"/>
    </row>
    <row r="133" spans="2:26" x14ac:dyDescent="0.25">
      <c r="B133" s="90">
        <v>15640000000</v>
      </c>
      <c r="D133" s="40"/>
      <c r="E133" s="91">
        <f t="shared" ref="E133:E196" si="32">B137/1000000000</f>
        <v>16.079999999999998</v>
      </c>
      <c r="F133" s="91">
        <f t="shared" ref="F133:F196" si="33">C137</f>
        <v>0</v>
      </c>
      <c r="G133" s="44">
        <f t="shared" ref="G133:G196" si="34">C343</f>
        <v>-8.7268801000000007</v>
      </c>
      <c r="H133" s="44">
        <f t="shared" ref="H133:H196" si="35">C549</f>
        <v>-9.5622292000000009</v>
      </c>
      <c r="I133" s="44">
        <f t="shared" ref="I133:I196" si="36">C755</f>
        <v>-11.071071</v>
      </c>
      <c r="J133" s="44">
        <f t="shared" ref="J133:J196" si="37">C961</f>
        <v>0</v>
      </c>
      <c r="K133" s="44">
        <f t="shared" ref="K133:K196" si="38">C1167</f>
        <v>0</v>
      </c>
      <c r="L133" s="44">
        <f t="shared" si="23"/>
        <v>0</v>
      </c>
      <c r="N133" s="90">
        <v>15640000000</v>
      </c>
      <c r="P133" s="40"/>
      <c r="Q133" s="91">
        <f t="shared" si="24"/>
        <v>16.079999999999998</v>
      </c>
      <c r="R133" s="91">
        <f t="shared" si="25"/>
        <v>0</v>
      </c>
      <c r="S133" s="44">
        <f t="shared" si="26"/>
        <v>-10.062927</v>
      </c>
      <c r="T133" s="44">
        <f t="shared" si="27"/>
        <v>-10.673424000000001</v>
      </c>
      <c r="U133" s="44">
        <f t="shared" si="28"/>
        <v>-11.398396</v>
      </c>
      <c r="V133" s="44">
        <f t="shared" si="29"/>
        <v>0</v>
      </c>
      <c r="W133" s="44">
        <f t="shared" si="30"/>
        <v>0</v>
      </c>
      <c r="X133" s="44">
        <f t="shared" si="31"/>
        <v>0</v>
      </c>
      <c r="Y133" s="40"/>
      <c r="Z133" s="90"/>
    </row>
    <row r="134" spans="2:26" x14ac:dyDescent="0.25">
      <c r="B134" s="90">
        <v>15750000000</v>
      </c>
      <c r="D134" s="40"/>
      <c r="E134" s="91">
        <f t="shared" si="32"/>
        <v>16.190000000000001</v>
      </c>
      <c r="F134" s="91">
        <f t="shared" si="33"/>
        <v>0</v>
      </c>
      <c r="G134" s="44">
        <f t="shared" si="34"/>
        <v>-8.7589731000000004</v>
      </c>
      <c r="H134" s="44">
        <f t="shared" si="35"/>
        <v>-9.6375790000000006</v>
      </c>
      <c r="I134" s="44">
        <f t="shared" si="36"/>
        <v>-11.441573999999999</v>
      </c>
      <c r="J134" s="44">
        <f t="shared" si="37"/>
        <v>0</v>
      </c>
      <c r="K134" s="44">
        <f t="shared" si="38"/>
        <v>0</v>
      </c>
      <c r="L134" s="44">
        <f t="shared" ref="L134:L197" si="39">C1374</f>
        <v>0</v>
      </c>
      <c r="N134" s="90">
        <v>15750000000</v>
      </c>
      <c r="P134" s="40"/>
      <c r="Q134" s="91">
        <f t="shared" ref="Q134:Q197" si="40">N138/1000000000</f>
        <v>16.190000000000001</v>
      </c>
      <c r="R134" s="91">
        <f t="shared" ref="R134:R197" si="41">O138</f>
        <v>0</v>
      </c>
      <c r="S134" s="44">
        <f t="shared" ref="S134:S197" si="42">O344</f>
        <v>-10.108445</v>
      </c>
      <c r="T134" s="44">
        <f t="shared" ref="T134:T197" si="43">O550</f>
        <v>-10.735147</v>
      </c>
      <c r="U134" s="44">
        <f t="shared" ref="U134:U197" si="44">O756</f>
        <v>-11.45579</v>
      </c>
      <c r="V134" s="44">
        <f t="shared" ref="V134:V197" si="45">O962</f>
        <v>0</v>
      </c>
      <c r="W134" s="44">
        <f t="shared" ref="W134:W197" si="46">O1168</f>
        <v>0</v>
      </c>
      <c r="X134" s="44">
        <f t="shared" ref="X134:X197" si="47">O1374</f>
        <v>0</v>
      </c>
      <c r="Y134" s="40"/>
      <c r="Z134" s="90"/>
    </row>
    <row r="135" spans="2:26" x14ac:dyDescent="0.25">
      <c r="B135" s="90">
        <v>15860000000</v>
      </c>
      <c r="D135" s="40"/>
      <c r="E135" s="91">
        <f t="shared" si="32"/>
        <v>16.3</v>
      </c>
      <c r="F135" s="91">
        <f t="shared" si="33"/>
        <v>0</v>
      </c>
      <c r="G135" s="44">
        <f t="shared" si="34"/>
        <v>-8.7856883999999997</v>
      </c>
      <c r="H135" s="44">
        <f t="shared" si="35"/>
        <v>-9.7032070000000008</v>
      </c>
      <c r="I135" s="44">
        <f t="shared" si="36"/>
        <v>-11.863897</v>
      </c>
      <c r="J135" s="44">
        <f t="shared" si="37"/>
        <v>0</v>
      </c>
      <c r="K135" s="44">
        <f t="shared" si="38"/>
        <v>0</v>
      </c>
      <c r="L135" s="44">
        <f t="shared" si="39"/>
        <v>0</v>
      </c>
      <c r="N135" s="90">
        <v>15860000000</v>
      </c>
      <c r="P135" s="40"/>
      <c r="Q135" s="91">
        <f t="shared" si="40"/>
        <v>16.3</v>
      </c>
      <c r="R135" s="91">
        <f t="shared" si="41"/>
        <v>0</v>
      </c>
      <c r="S135" s="44">
        <f t="shared" si="42"/>
        <v>-10.148154999999999</v>
      </c>
      <c r="T135" s="44">
        <f t="shared" si="43"/>
        <v>-10.7905</v>
      </c>
      <c r="U135" s="44">
        <f t="shared" si="44"/>
        <v>-11.497669</v>
      </c>
      <c r="V135" s="44">
        <f t="shared" si="45"/>
        <v>0</v>
      </c>
      <c r="W135" s="44">
        <f t="shared" si="46"/>
        <v>0</v>
      </c>
      <c r="X135" s="44">
        <f t="shared" si="47"/>
        <v>0</v>
      </c>
      <c r="Y135" s="40"/>
      <c r="Z135" s="90"/>
    </row>
    <row r="136" spans="2:26" x14ac:dyDescent="0.25">
      <c r="B136" s="90">
        <v>15970000000</v>
      </c>
      <c r="D136" s="40"/>
      <c r="E136" s="91">
        <f t="shared" si="32"/>
        <v>16.41</v>
      </c>
      <c r="F136" s="91">
        <f t="shared" si="33"/>
        <v>0</v>
      </c>
      <c r="G136" s="44">
        <f t="shared" si="34"/>
        <v>-8.7933512</v>
      </c>
      <c r="H136" s="44">
        <f t="shared" si="35"/>
        <v>-9.7508507000000009</v>
      </c>
      <c r="I136" s="44">
        <f t="shared" si="36"/>
        <v>-12.330572999999999</v>
      </c>
      <c r="J136" s="44">
        <f t="shared" si="37"/>
        <v>0</v>
      </c>
      <c r="K136" s="44">
        <f t="shared" si="38"/>
        <v>0</v>
      </c>
      <c r="L136" s="44">
        <f t="shared" si="39"/>
        <v>0</v>
      </c>
      <c r="N136" s="90">
        <v>15970000000</v>
      </c>
      <c r="P136" s="40"/>
      <c r="Q136" s="91">
        <f t="shared" si="40"/>
        <v>16.41</v>
      </c>
      <c r="R136" s="91">
        <f t="shared" si="41"/>
        <v>0</v>
      </c>
      <c r="S136" s="44">
        <f t="shared" si="42"/>
        <v>-10.176821</v>
      </c>
      <c r="T136" s="44">
        <f t="shared" si="43"/>
        <v>-10.835423</v>
      </c>
      <c r="U136" s="44">
        <f t="shared" si="44"/>
        <v>-11.528154000000001</v>
      </c>
      <c r="V136" s="44">
        <f t="shared" si="45"/>
        <v>0</v>
      </c>
      <c r="W136" s="44">
        <f t="shared" si="46"/>
        <v>0</v>
      </c>
      <c r="X136" s="44">
        <f t="shared" si="47"/>
        <v>0</v>
      </c>
      <c r="Y136" s="40"/>
      <c r="Z136" s="90"/>
    </row>
    <row r="137" spans="2:26" x14ac:dyDescent="0.25">
      <c r="B137" s="90">
        <v>16080000000</v>
      </c>
      <c r="D137" s="40"/>
      <c r="E137" s="91">
        <f t="shared" si="32"/>
        <v>16.52</v>
      </c>
      <c r="F137" s="91">
        <f t="shared" si="33"/>
        <v>0</v>
      </c>
      <c r="G137" s="44">
        <f t="shared" si="34"/>
        <v>-8.7916164000000006</v>
      </c>
      <c r="H137" s="44">
        <f t="shared" si="35"/>
        <v>-9.7882280000000002</v>
      </c>
      <c r="I137" s="44">
        <f t="shared" si="36"/>
        <v>-12.770918</v>
      </c>
      <c r="J137" s="44">
        <f t="shared" si="37"/>
        <v>0</v>
      </c>
      <c r="K137" s="44">
        <f t="shared" si="38"/>
        <v>0</v>
      </c>
      <c r="L137" s="44">
        <f t="shared" si="39"/>
        <v>0</v>
      </c>
      <c r="N137" s="90">
        <v>16080000000</v>
      </c>
      <c r="P137" s="40"/>
      <c r="Q137" s="91">
        <f t="shared" si="40"/>
        <v>16.52</v>
      </c>
      <c r="R137" s="91">
        <f t="shared" si="41"/>
        <v>0</v>
      </c>
      <c r="S137" s="44">
        <f t="shared" si="42"/>
        <v>-10.252722</v>
      </c>
      <c r="T137" s="44">
        <f t="shared" si="43"/>
        <v>-10.928241999999999</v>
      </c>
      <c r="U137" s="44">
        <f t="shared" si="44"/>
        <v>-11.610348999999999</v>
      </c>
      <c r="V137" s="44">
        <f t="shared" si="45"/>
        <v>0</v>
      </c>
      <c r="W137" s="44">
        <f t="shared" si="46"/>
        <v>0</v>
      </c>
      <c r="X137" s="44">
        <f t="shared" si="47"/>
        <v>0</v>
      </c>
      <c r="Y137" s="40"/>
      <c r="Z137" s="90"/>
    </row>
    <row r="138" spans="2:26" x14ac:dyDescent="0.25">
      <c r="B138" s="90">
        <v>16190000000</v>
      </c>
      <c r="D138" s="40"/>
      <c r="E138" s="91">
        <f t="shared" si="32"/>
        <v>16.63</v>
      </c>
      <c r="F138" s="91">
        <f t="shared" si="33"/>
        <v>0</v>
      </c>
      <c r="G138" s="44">
        <f t="shared" si="34"/>
        <v>-8.8159237000000008</v>
      </c>
      <c r="H138" s="44">
        <f t="shared" si="35"/>
        <v>-9.8575335000000006</v>
      </c>
      <c r="I138" s="44">
        <f t="shared" si="36"/>
        <v>-13.360995000000001</v>
      </c>
      <c r="J138" s="44">
        <f t="shared" si="37"/>
        <v>0</v>
      </c>
      <c r="K138" s="44">
        <f t="shared" si="38"/>
        <v>0</v>
      </c>
      <c r="L138" s="44">
        <f t="shared" si="39"/>
        <v>0</v>
      </c>
      <c r="N138" s="90">
        <v>16190000000</v>
      </c>
      <c r="P138" s="40"/>
      <c r="Q138" s="91">
        <f t="shared" si="40"/>
        <v>16.63</v>
      </c>
      <c r="R138" s="91">
        <f t="shared" si="41"/>
        <v>0</v>
      </c>
      <c r="S138" s="44">
        <f t="shared" si="42"/>
        <v>-10.301223</v>
      </c>
      <c r="T138" s="44">
        <f t="shared" si="43"/>
        <v>-10.986734</v>
      </c>
      <c r="U138" s="44">
        <f t="shared" si="44"/>
        <v>-11.652471</v>
      </c>
      <c r="V138" s="44">
        <f t="shared" si="45"/>
        <v>0</v>
      </c>
      <c r="W138" s="44">
        <f t="shared" si="46"/>
        <v>0</v>
      </c>
      <c r="X138" s="44">
        <f t="shared" si="47"/>
        <v>0</v>
      </c>
      <c r="Y138" s="40"/>
      <c r="Z138" s="90"/>
    </row>
    <row r="139" spans="2:26" x14ac:dyDescent="0.25">
      <c r="B139" s="90">
        <v>16300000000</v>
      </c>
      <c r="D139" s="40"/>
      <c r="E139" s="91">
        <f t="shared" si="32"/>
        <v>16.739999999999998</v>
      </c>
      <c r="F139" s="91">
        <f t="shared" si="33"/>
        <v>0</v>
      </c>
      <c r="G139" s="44">
        <f t="shared" si="34"/>
        <v>-8.7966222999999992</v>
      </c>
      <c r="H139" s="44">
        <f t="shared" si="35"/>
        <v>-9.8428258999999994</v>
      </c>
      <c r="I139" s="44">
        <f t="shared" si="36"/>
        <v>-13.494051000000001</v>
      </c>
      <c r="J139" s="44">
        <f t="shared" si="37"/>
        <v>0</v>
      </c>
      <c r="K139" s="44">
        <f t="shared" si="38"/>
        <v>0</v>
      </c>
      <c r="L139" s="44">
        <f t="shared" si="39"/>
        <v>0</v>
      </c>
      <c r="N139" s="90">
        <v>16300000000</v>
      </c>
      <c r="P139" s="40"/>
      <c r="Q139" s="91">
        <f t="shared" si="40"/>
        <v>16.739999999999998</v>
      </c>
      <c r="R139" s="91">
        <f t="shared" si="41"/>
        <v>0</v>
      </c>
      <c r="S139" s="44">
        <f t="shared" si="42"/>
        <v>-10.386295</v>
      </c>
      <c r="T139" s="44">
        <f t="shared" si="43"/>
        <v>-11.066005000000001</v>
      </c>
      <c r="U139" s="44">
        <f t="shared" si="44"/>
        <v>-11.710525000000001</v>
      </c>
      <c r="V139" s="44">
        <f t="shared" si="45"/>
        <v>0</v>
      </c>
      <c r="W139" s="44">
        <f t="shared" si="46"/>
        <v>0</v>
      </c>
      <c r="X139" s="44">
        <f t="shared" si="47"/>
        <v>0</v>
      </c>
      <c r="Y139" s="40"/>
      <c r="Z139" s="90"/>
    </row>
    <row r="140" spans="2:26" x14ac:dyDescent="0.25">
      <c r="B140" s="90">
        <v>16410000000</v>
      </c>
      <c r="D140" s="40"/>
      <c r="E140" s="91">
        <f t="shared" si="32"/>
        <v>16.850000000000001</v>
      </c>
      <c r="F140" s="91">
        <f t="shared" si="33"/>
        <v>0</v>
      </c>
      <c r="G140" s="44">
        <f t="shared" si="34"/>
        <v>-8.7922601999999994</v>
      </c>
      <c r="H140" s="44">
        <f t="shared" si="35"/>
        <v>-9.8530235000000008</v>
      </c>
      <c r="I140" s="44">
        <f t="shared" si="36"/>
        <v>-13.711891</v>
      </c>
      <c r="J140" s="44">
        <f t="shared" si="37"/>
        <v>0</v>
      </c>
      <c r="K140" s="44">
        <f t="shared" si="38"/>
        <v>0</v>
      </c>
      <c r="L140" s="44">
        <f t="shared" si="39"/>
        <v>0</v>
      </c>
      <c r="N140" s="90">
        <v>16410000000</v>
      </c>
      <c r="P140" s="40"/>
      <c r="Q140" s="91">
        <f t="shared" si="40"/>
        <v>16.850000000000001</v>
      </c>
      <c r="R140" s="91">
        <f t="shared" si="41"/>
        <v>0</v>
      </c>
      <c r="S140" s="44">
        <f t="shared" si="42"/>
        <v>-10.479673999999999</v>
      </c>
      <c r="T140" s="44">
        <f t="shared" si="43"/>
        <v>-11.156553000000001</v>
      </c>
      <c r="U140" s="44">
        <f t="shared" si="44"/>
        <v>-11.790801999999999</v>
      </c>
      <c r="V140" s="44">
        <f t="shared" si="45"/>
        <v>0</v>
      </c>
      <c r="W140" s="44">
        <f t="shared" si="46"/>
        <v>0</v>
      </c>
      <c r="X140" s="44">
        <f t="shared" si="47"/>
        <v>0</v>
      </c>
      <c r="Y140" s="40"/>
      <c r="Z140" s="90"/>
    </row>
    <row r="141" spans="2:26" x14ac:dyDescent="0.25">
      <c r="B141" s="90">
        <v>16520000000</v>
      </c>
      <c r="D141" s="40"/>
      <c r="E141" s="91">
        <f t="shared" si="32"/>
        <v>16.96</v>
      </c>
      <c r="F141" s="91">
        <f t="shared" si="33"/>
        <v>0</v>
      </c>
      <c r="G141" s="44">
        <f t="shared" si="34"/>
        <v>-8.7552184999999998</v>
      </c>
      <c r="H141" s="44">
        <f t="shared" si="35"/>
        <v>-9.7964230000000008</v>
      </c>
      <c r="I141" s="44">
        <f t="shared" si="36"/>
        <v>-13.561336000000001</v>
      </c>
      <c r="J141" s="44">
        <f t="shared" si="37"/>
        <v>0</v>
      </c>
      <c r="K141" s="44">
        <f t="shared" si="38"/>
        <v>0</v>
      </c>
      <c r="L141" s="44">
        <f t="shared" si="39"/>
        <v>0</v>
      </c>
      <c r="N141" s="90">
        <v>16520000000</v>
      </c>
      <c r="P141" s="40"/>
      <c r="Q141" s="91">
        <f t="shared" si="40"/>
        <v>16.96</v>
      </c>
      <c r="R141" s="91">
        <f t="shared" si="41"/>
        <v>0</v>
      </c>
      <c r="S141" s="44">
        <f t="shared" si="42"/>
        <v>-10.582928000000001</v>
      </c>
      <c r="T141" s="44">
        <f t="shared" si="43"/>
        <v>-11.246846</v>
      </c>
      <c r="U141" s="44">
        <f t="shared" si="44"/>
        <v>-11.877684</v>
      </c>
      <c r="V141" s="44">
        <f t="shared" si="45"/>
        <v>0</v>
      </c>
      <c r="W141" s="44">
        <f t="shared" si="46"/>
        <v>0</v>
      </c>
      <c r="X141" s="44">
        <f t="shared" si="47"/>
        <v>0</v>
      </c>
      <c r="Y141" s="40"/>
      <c r="Z141" s="90"/>
    </row>
    <row r="142" spans="2:26" x14ac:dyDescent="0.25">
      <c r="B142" s="90">
        <v>16630000000</v>
      </c>
      <c r="D142" s="40"/>
      <c r="E142" s="91">
        <f t="shared" si="32"/>
        <v>17.07</v>
      </c>
      <c r="F142" s="91">
        <f t="shared" si="33"/>
        <v>0</v>
      </c>
      <c r="G142" s="44">
        <f t="shared" si="34"/>
        <v>-8.7472601000000001</v>
      </c>
      <c r="H142" s="44">
        <f t="shared" si="35"/>
        <v>-9.7724934000000001</v>
      </c>
      <c r="I142" s="44">
        <f t="shared" si="36"/>
        <v>-13.463402</v>
      </c>
      <c r="J142" s="44">
        <f t="shared" si="37"/>
        <v>0</v>
      </c>
      <c r="K142" s="44">
        <f t="shared" si="38"/>
        <v>0</v>
      </c>
      <c r="L142" s="44">
        <f t="shared" si="39"/>
        <v>0</v>
      </c>
      <c r="N142" s="90">
        <v>16630000000</v>
      </c>
      <c r="P142" s="40"/>
      <c r="Q142" s="91">
        <f t="shared" si="40"/>
        <v>17.07</v>
      </c>
      <c r="R142" s="91">
        <f t="shared" si="41"/>
        <v>0</v>
      </c>
      <c r="S142" s="44">
        <f t="shared" si="42"/>
        <v>-10.639791000000001</v>
      </c>
      <c r="T142" s="44">
        <f t="shared" si="43"/>
        <v>-11.285081</v>
      </c>
      <c r="U142" s="44">
        <f t="shared" si="44"/>
        <v>-11.913207</v>
      </c>
      <c r="V142" s="44">
        <f t="shared" si="45"/>
        <v>0</v>
      </c>
      <c r="W142" s="44">
        <f t="shared" si="46"/>
        <v>0</v>
      </c>
      <c r="X142" s="44">
        <f t="shared" si="47"/>
        <v>0</v>
      </c>
      <c r="Y142" s="40"/>
      <c r="Z142" s="90"/>
    </row>
    <row r="143" spans="2:26" x14ac:dyDescent="0.25">
      <c r="B143" s="90">
        <v>16740000000</v>
      </c>
      <c r="D143" s="40"/>
      <c r="E143" s="91">
        <f t="shared" si="32"/>
        <v>17.18</v>
      </c>
      <c r="F143" s="91">
        <f t="shared" si="33"/>
        <v>0</v>
      </c>
      <c r="G143" s="44">
        <f t="shared" si="34"/>
        <v>-8.6861858000000005</v>
      </c>
      <c r="H143" s="44">
        <f t="shared" si="35"/>
        <v>-9.6518011000000001</v>
      </c>
      <c r="I143" s="44">
        <f t="shared" si="36"/>
        <v>-12.825810000000001</v>
      </c>
      <c r="J143" s="44">
        <f t="shared" si="37"/>
        <v>0</v>
      </c>
      <c r="K143" s="44">
        <f t="shared" si="38"/>
        <v>0</v>
      </c>
      <c r="L143" s="44">
        <f t="shared" si="39"/>
        <v>0</v>
      </c>
      <c r="N143" s="90">
        <v>16740000000</v>
      </c>
      <c r="P143" s="40"/>
      <c r="Q143" s="91">
        <f t="shared" si="40"/>
        <v>17.18</v>
      </c>
      <c r="R143" s="91">
        <f t="shared" si="41"/>
        <v>0</v>
      </c>
      <c r="S143" s="44">
        <f t="shared" si="42"/>
        <v>-10.769882000000001</v>
      </c>
      <c r="T143" s="44">
        <f t="shared" si="43"/>
        <v>-11.400691</v>
      </c>
      <c r="U143" s="44">
        <f t="shared" si="44"/>
        <v>-12.032771</v>
      </c>
      <c r="V143" s="44">
        <f t="shared" si="45"/>
        <v>0</v>
      </c>
      <c r="W143" s="44">
        <f t="shared" si="46"/>
        <v>0</v>
      </c>
      <c r="X143" s="44">
        <f t="shared" si="47"/>
        <v>0</v>
      </c>
      <c r="Y143" s="40"/>
      <c r="Z143" s="90"/>
    </row>
    <row r="144" spans="2:26" x14ac:dyDescent="0.25">
      <c r="B144" s="90">
        <v>16850000000</v>
      </c>
      <c r="D144" s="40"/>
      <c r="E144" s="91">
        <f t="shared" si="32"/>
        <v>17.29</v>
      </c>
      <c r="F144" s="91">
        <f t="shared" si="33"/>
        <v>0</v>
      </c>
      <c r="G144" s="44">
        <f t="shared" si="34"/>
        <v>-8.6698666000000006</v>
      </c>
      <c r="H144" s="44">
        <f t="shared" si="35"/>
        <v>-9.6133203999999992</v>
      </c>
      <c r="I144" s="44">
        <f t="shared" si="36"/>
        <v>-12.563739999999999</v>
      </c>
      <c r="J144" s="44">
        <f t="shared" si="37"/>
        <v>0</v>
      </c>
      <c r="K144" s="44">
        <f t="shared" si="38"/>
        <v>0</v>
      </c>
      <c r="L144" s="44">
        <f t="shared" si="39"/>
        <v>0</v>
      </c>
      <c r="N144" s="90">
        <v>16850000000</v>
      </c>
      <c r="P144" s="40"/>
      <c r="Q144" s="91">
        <f t="shared" si="40"/>
        <v>17.29</v>
      </c>
      <c r="R144" s="91">
        <f t="shared" si="41"/>
        <v>0</v>
      </c>
      <c r="S144" s="44">
        <f t="shared" si="42"/>
        <v>-10.868121</v>
      </c>
      <c r="T144" s="44">
        <f t="shared" si="43"/>
        <v>-11.503401</v>
      </c>
      <c r="U144" s="44">
        <f t="shared" si="44"/>
        <v>-12.159369999999999</v>
      </c>
      <c r="V144" s="44">
        <f t="shared" si="45"/>
        <v>0</v>
      </c>
      <c r="W144" s="44">
        <f t="shared" si="46"/>
        <v>0</v>
      </c>
      <c r="X144" s="44">
        <f t="shared" si="47"/>
        <v>0</v>
      </c>
      <c r="Y144" s="40"/>
      <c r="Z144" s="90"/>
    </row>
    <row r="145" spans="2:26" x14ac:dyDescent="0.25">
      <c r="B145" s="90">
        <v>16960000000</v>
      </c>
      <c r="D145" s="40"/>
      <c r="E145" s="91">
        <f t="shared" si="32"/>
        <v>17.399999999999999</v>
      </c>
      <c r="F145" s="91">
        <f t="shared" si="33"/>
        <v>0</v>
      </c>
      <c r="G145" s="44">
        <f t="shared" si="34"/>
        <v>-8.6359853999999991</v>
      </c>
      <c r="H145" s="44">
        <f t="shared" si="35"/>
        <v>-9.5274382000000006</v>
      </c>
      <c r="I145" s="44">
        <f t="shared" si="36"/>
        <v>-12.017511000000001</v>
      </c>
      <c r="J145" s="44">
        <f t="shared" si="37"/>
        <v>0</v>
      </c>
      <c r="K145" s="44">
        <f t="shared" si="38"/>
        <v>0</v>
      </c>
      <c r="L145" s="44">
        <f t="shared" si="39"/>
        <v>0</v>
      </c>
      <c r="N145" s="90">
        <v>16960000000</v>
      </c>
      <c r="P145" s="40"/>
      <c r="Q145" s="91">
        <f t="shared" si="40"/>
        <v>17.399999999999999</v>
      </c>
      <c r="R145" s="91">
        <f t="shared" si="41"/>
        <v>0</v>
      </c>
      <c r="S145" s="44">
        <f t="shared" si="42"/>
        <v>-10.958036</v>
      </c>
      <c r="T145" s="44">
        <f t="shared" si="43"/>
        <v>-11.590078</v>
      </c>
      <c r="U145" s="44">
        <f t="shared" si="44"/>
        <v>-12.265381</v>
      </c>
      <c r="V145" s="44">
        <f t="shared" si="45"/>
        <v>0</v>
      </c>
      <c r="W145" s="44">
        <f t="shared" si="46"/>
        <v>0</v>
      </c>
      <c r="X145" s="44">
        <f t="shared" si="47"/>
        <v>0</v>
      </c>
      <c r="Y145" s="40"/>
      <c r="Z145" s="90"/>
    </row>
    <row r="146" spans="2:26" x14ac:dyDescent="0.25">
      <c r="B146" s="90">
        <v>17070000000</v>
      </c>
      <c r="D146" s="40"/>
      <c r="E146" s="91">
        <f t="shared" si="32"/>
        <v>17.510000000000002</v>
      </c>
      <c r="F146" s="91">
        <f t="shared" si="33"/>
        <v>0</v>
      </c>
      <c r="G146" s="44">
        <f t="shared" si="34"/>
        <v>-8.6462029999999999</v>
      </c>
      <c r="H146" s="44">
        <f t="shared" si="35"/>
        <v>-9.5161952999999997</v>
      </c>
      <c r="I146" s="44">
        <f t="shared" si="36"/>
        <v>-11.754073999999999</v>
      </c>
      <c r="J146" s="44">
        <f t="shared" si="37"/>
        <v>0</v>
      </c>
      <c r="K146" s="44">
        <f t="shared" si="38"/>
        <v>0</v>
      </c>
      <c r="L146" s="44">
        <f t="shared" si="39"/>
        <v>0</v>
      </c>
      <c r="N146" s="90">
        <v>17070000000</v>
      </c>
      <c r="P146" s="40"/>
      <c r="Q146" s="91">
        <f t="shared" si="40"/>
        <v>17.510000000000002</v>
      </c>
      <c r="R146" s="91">
        <f t="shared" si="41"/>
        <v>0</v>
      </c>
      <c r="S146" s="44">
        <f t="shared" si="42"/>
        <v>-11.042799</v>
      </c>
      <c r="T146" s="44">
        <f t="shared" si="43"/>
        <v>-11.687791000000001</v>
      </c>
      <c r="U146" s="44">
        <f t="shared" si="44"/>
        <v>-12.390867999999999</v>
      </c>
      <c r="V146" s="44">
        <f t="shared" si="45"/>
        <v>0</v>
      </c>
      <c r="W146" s="44">
        <f t="shared" si="46"/>
        <v>0</v>
      </c>
      <c r="X146" s="44">
        <f t="shared" si="47"/>
        <v>0</v>
      </c>
      <c r="Y146" s="40"/>
      <c r="Z146" s="90"/>
    </row>
    <row r="147" spans="2:26" x14ac:dyDescent="0.25">
      <c r="B147" s="90">
        <v>17180000000</v>
      </c>
      <c r="D147" s="40"/>
      <c r="E147" s="91">
        <f t="shared" si="32"/>
        <v>17.62</v>
      </c>
      <c r="F147" s="91">
        <f t="shared" si="33"/>
        <v>0</v>
      </c>
      <c r="G147" s="44">
        <f t="shared" si="34"/>
        <v>-8.6429671999999993</v>
      </c>
      <c r="H147" s="44">
        <f t="shared" si="35"/>
        <v>-9.4758052999999993</v>
      </c>
      <c r="I147" s="44">
        <f t="shared" si="36"/>
        <v>-11.345419</v>
      </c>
      <c r="J147" s="44">
        <f t="shared" si="37"/>
        <v>0</v>
      </c>
      <c r="K147" s="44">
        <f t="shared" si="38"/>
        <v>0</v>
      </c>
      <c r="L147" s="44">
        <f t="shared" si="39"/>
        <v>0</v>
      </c>
      <c r="N147" s="90">
        <v>17180000000</v>
      </c>
      <c r="P147" s="40"/>
      <c r="Q147" s="91">
        <f t="shared" si="40"/>
        <v>17.62</v>
      </c>
      <c r="R147" s="91">
        <f t="shared" si="41"/>
        <v>0</v>
      </c>
      <c r="S147" s="44">
        <f t="shared" si="42"/>
        <v>-11.132533</v>
      </c>
      <c r="T147" s="44">
        <f t="shared" si="43"/>
        <v>-11.787938</v>
      </c>
      <c r="U147" s="44">
        <f t="shared" si="44"/>
        <v>-12.516674999999999</v>
      </c>
      <c r="V147" s="44">
        <f t="shared" si="45"/>
        <v>0</v>
      </c>
      <c r="W147" s="44">
        <f t="shared" si="46"/>
        <v>0</v>
      </c>
      <c r="X147" s="44">
        <f t="shared" si="47"/>
        <v>0</v>
      </c>
      <c r="Y147" s="40"/>
      <c r="Z147" s="90"/>
    </row>
    <row r="148" spans="2:26" x14ac:dyDescent="0.25">
      <c r="B148" s="90">
        <v>17290000000</v>
      </c>
      <c r="D148" s="40"/>
      <c r="E148" s="91">
        <f t="shared" si="32"/>
        <v>17.73</v>
      </c>
      <c r="F148" s="91">
        <f t="shared" si="33"/>
        <v>0</v>
      </c>
      <c r="G148" s="44">
        <f t="shared" si="34"/>
        <v>-8.6595715999999996</v>
      </c>
      <c r="H148" s="44">
        <f t="shared" si="35"/>
        <v>-9.4742841999999996</v>
      </c>
      <c r="I148" s="44">
        <f t="shared" si="36"/>
        <v>-11.161008000000001</v>
      </c>
      <c r="J148" s="44">
        <f t="shared" si="37"/>
        <v>0</v>
      </c>
      <c r="K148" s="44">
        <f t="shared" si="38"/>
        <v>0</v>
      </c>
      <c r="L148" s="44">
        <f t="shared" si="39"/>
        <v>0</v>
      </c>
      <c r="N148" s="90">
        <v>17290000000</v>
      </c>
      <c r="P148" s="40"/>
      <c r="Q148" s="91">
        <f t="shared" si="40"/>
        <v>17.73</v>
      </c>
      <c r="R148" s="91">
        <f t="shared" si="41"/>
        <v>0</v>
      </c>
      <c r="S148" s="44">
        <f t="shared" si="42"/>
        <v>-11.218757</v>
      </c>
      <c r="T148" s="44">
        <f t="shared" si="43"/>
        <v>-11.892329999999999</v>
      </c>
      <c r="U148" s="44">
        <f t="shared" si="44"/>
        <v>-12.639272999999999</v>
      </c>
      <c r="V148" s="44">
        <f t="shared" si="45"/>
        <v>0</v>
      </c>
      <c r="W148" s="44">
        <f t="shared" si="46"/>
        <v>0</v>
      </c>
      <c r="X148" s="44">
        <f t="shared" si="47"/>
        <v>0</v>
      </c>
      <c r="Y148" s="40"/>
      <c r="Z148" s="90"/>
    </row>
    <row r="149" spans="2:26" x14ac:dyDescent="0.25">
      <c r="B149" s="90">
        <v>17400000000</v>
      </c>
      <c r="D149" s="40"/>
      <c r="E149" s="91">
        <f t="shared" si="32"/>
        <v>17.84</v>
      </c>
      <c r="F149" s="91">
        <f t="shared" si="33"/>
        <v>0</v>
      </c>
      <c r="G149" s="44">
        <f t="shared" si="34"/>
        <v>-8.6528931</v>
      </c>
      <c r="H149" s="44">
        <f t="shared" si="35"/>
        <v>-9.4376239999999996</v>
      </c>
      <c r="I149" s="44">
        <f t="shared" si="36"/>
        <v>-10.920052</v>
      </c>
      <c r="J149" s="44">
        <f t="shared" si="37"/>
        <v>0</v>
      </c>
      <c r="K149" s="44">
        <f t="shared" si="38"/>
        <v>0</v>
      </c>
      <c r="L149" s="44">
        <f t="shared" si="39"/>
        <v>0</v>
      </c>
      <c r="N149" s="90">
        <v>17400000000</v>
      </c>
      <c r="P149" s="40"/>
      <c r="Q149" s="91">
        <f t="shared" si="40"/>
        <v>17.84</v>
      </c>
      <c r="R149" s="91">
        <f t="shared" si="41"/>
        <v>0</v>
      </c>
      <c r="S149" s="44">
        <f t="shared" si="42"/>
        <v>-11.332946</v>
      </c>
      <c r="T149" s="44">
        <f t="shared" si="43"/>
        <v>-12.016285999999999</v>
      </c>
      <c r="U149" s="44">
        <f t="shared" si="44"/>
        <v>-12.805631</v>
      </c>
      <c r="V149" s="44">
        <f t="shared" si="45"/>
        <v>0</v>
      </c>
      <c r="W149" s="44">
        <f t="shared" si="46"/>
        <v>0</v>
      </c>
      <c r="X149" s="44">
        <f t="shared" si="47"/>
        <v>0</v>
      </c>
      <c r="Y149" s="40"/>
      <c r="Z149" s="90"/>
    </row>
    <row r="150" spans="2:26" x14ac:dyDescent="0.25">
      <c r="B150" s="90">
        <v>17510000000</v>
      </c>
      <c r="D150" s="40"/>
      <c r="E150" s="91">
        <f t="shared" si="32"/>
        <v>17.95</v>
      </c>
      <c r="F150" s="91">
        <f t="shared" si="33"/>
        <v>0</v>
      </c>
      <c r="G150" s="44">
        <f t="shared" si="34"/>
        <v>-8.6625756999999997</v>
      </c>
      <c r="H150" s="44">
        <f t="shared" si="35"/>
        <v>-9.4229716999999997</v>
      </c>
      <c r="I150" s="44">
        <f t="shared" si="36"/>
        <v>-10.762980000000001</v>
      </c>
      <c r="J150" s="44">
        <f t="shared" si="37"/>
        <v>0</v>
      </c>
      <c r="K150" s="44">
        <f t="shared" si="38"/>
        <v>0</v>
      </c>
      <c r="L150" s="44">
        <f t="shared" si="39"/>
        <v>0</v>
      </c>
      <c r="N150" s="90">
        <v>17510000000</v>
      </c>
      <c r="P150" s="40"/>
      <c r="Q150" s="91">
        <f t="shared" si="40"/>
        <v>17.95</v>
      </c>
      <c r="R150" s="91">
        <f t="shared" si="41"/>
        <v>0</v>
      </c>
      <c r="S150" s="44">
        <f t="shared" si="42"/>
        <v>-11.423549</v>
      </c>
      <c r="T150" s="44">
        <f t="shared" si="43"/>
        <v>-12.121928</v>
      </c>
      <c r="U150" s="44">
        <f t="shared" si="44"/>
        <v>-12.913709000000001</v>
      </c>
      <c r="V150" s="44">
        <f t="shared" si="45"/>
        <v>0</v>
      </c>
      <c r="W150" s="44">
        <f t="shared" si="46"/>
        <v>0</v>
      </c>
      <c r="X150" s="44">
        <f t="shared" si="47"/>
        <v>0</v>
      </c>
      <c r="Y150" s="40"/>
      <c r="Z150" s="90"/>
    </row>
    <row r="151" spans="2:26" x14ac:dyDescent="0.25">
      <c r="B151" s="90">
        <v>17620000000</v>
      </c>
      <c r="D151" s="40"/>
      <c r="E151" s="91">
        <f t="shared" si="32"/>
        <v>18.059999999999999</v>
      </c>
      <c r="F151" s="91">
        <f t="shared" si="33"/>
        <v>0</v>
      </c>
      <c r="G151" s="44">
        <f t="shared" si="34"/>
        <v>-8.6616868999999994</v>
      </c>
      <c r="H151" s="44">
        <f t="shared" si="35"/>
        <v>-9.3967972</v>
      </c>
      <c r="I151" s="44">
        <f t="shared" si="36"/>
        <v>-10.607848000000001</v>
      </c>
      <c r="J151" s="44">
        <f t="shared" si="37"/>
        <v>0</v>
      </c>
      <c r="K151" s="44">
        <f t="shared" si="38"/>
        <v>0</v>
      </c>
      <c r="L151" s="44">
        <f t="shared" si="39"/>
        <v>0</v>
      </c>
      <c r="N151" s="90">
        <v>17620000000</v>
      </c>
      <c r="P151" s="40"/>
      <c r="Q151" s="91">
        <f t="shared" si="40"/>
        <v>18.059999999999999</v>
      </c>
      <c r="R151" s="91">
        <f t="shared" si="41"/>
        <v>0</v>
      </c>
      <c r="S151" s="44">
        <f t="shared" si="42"/>
        <v>-11.590630000000001</v>
      </c>
      <c r="T151" s="44">
        <f t="shared" si="43"/>
        <v>-12.284166000000001</v>
      </c>
      <c r="U151" s="44">
        <f t="shared" si="44"/>
        <v>-13.090071</v>
      </c>
      <c r="V151" s="44">
        <f t="shared" si="45"/>
        <v>0</v>
      </c>
      <c r="W151" s="44">
        <f t="shared" si="46"/>
        <v>0</v>
      </c>
      <c r="X151" s="44">
        <f t="shared" si="47"/>
        <v>0</v>
      </c>
      <c r="Y151" s="40"/>
      <c r="Z151" s="90"/>
    </row>
    <row r="152" spans="2:26" x14ac:dyDescent="0.25">
      <c r="B152" s="90">
        <v>17730000000</v>
      </c>
      <c r="D152" s="40"/>
      <c r="E152" s="91">
        <f t="shared" si="32"/>
        <v>18.170000000000002</v>
      </c>
      <c r="F152" s="91">
        <f t="shared" si="33"/>
        <v>0</v>
      </c>
      <c r="G152" s="44">
        <f t="shared" si="34"/>
        <v>-8.6824188000000007</v>
      </c>
      <c r="H152" s="44">
        <f t="shared" si="35"/>
        <v>-9.3956642000000006</v>
      </c>
      <c r="I152" s="44">
        <f t="shared" si="36"/>
        <v>-10.500209</v>
      </c>
      <c r="J152" s="44">
        <f t="shared" si="37"/>
        <v>0</v>
      </c>
      <c r="K152" s="44">
        <f t="shared" si="38"/>
        <v>0</v>
      </c>
      <c r="L152" s="44">
        <f t="shared" si="39"/>
        <v>0</v>
      </c>
      <c r="N152" s="90">
        <v>17730000000</v>
      </c>
      <c r="P152" s="40"/>
      <c r="Q152" s="91">
        <f t="shared" si="40"/>
        <v>18.170000000000002</v>
      </c>
      <c r="R152" s="91">
        <f t="shared" si="41"/>
        <v>0</v>
      </c>
      <c r="S152" s="44">
        <f t="shared" si="42"/>
        <v>-11.736917</v>
      </c>
      <c r="T152" s="44">
        <f t="shared" si="43"/>
        <v>-12.425428999999999</v>
      </c>
      <c r="U152" s="44">
        <f t="shared" si="44"/>
        <v>-13.215934000000001</v>
      </c>
      <c r="V152" s="44">
        <f t="shared" si="45"/>
        <v>0</v>
      </c>
      <c r="W152" s="44">
        <f t="shared" si="46"/>
        <v>0</v>
      </c>
      <c r="X152" s="44">
        <f t="shared" si="47"/>
        <v>0</v>
      </c>
      <c r="Y152" s="40"/>
      <c r="Z152" s="90"/>
    </row>
    <row r="153" spans="2:26" x14ac:dyDescent="0.25">
      <c r="B153" s="90">
        <v>17840000000</v>
      </c>
      <c r="D153" s="40"/>
      <c r="E153" s="91">
        <f t="shared" si="32"/>
        <v>18.28</v>
      </c>
      <c r="F153" s="91">
        <f t="shared" si="33"/>
        <v>0</v>
      </c>
      <c r="G153" s="44">
        <f t="shared" si="34"/>
        <v>-8.7083559000000008</v>
      </c>
      <c r="H153" s="44">
        <f t="shared" si="35"/>
        <v>-9.409421</v>
      </c>
      <c r="I153" s="44">
        <f t="shared" si="36"/>
        <v>-10.450699</v>
      </c>
      <c r="J153" s="44">
        <f t="shared" si="37"/>
        <v>0</v>
      </c>
      <c r="K153" s="44">
        <f t="shared" si="38"/>
        <v>0</v>
      </c>
      <c r="L153" s="44">
        <f t="shared" si="39"/>
        <v>0</v>
      </c>
      <c r="N153" s="90">
        <v>17840000000</v>
      </c>
      <c r="P153" s="40"/>
      <c r="Q153" s="91">
        <f t="shared" si="40"/>
        <v>18.28</v>
      </c>
      <c r="R153" s="91">
        <f t="shared" si="41"/>
        <v>0</v>
      </c>
      <c r="S153" s="44">
        <f t="shared" si="42"/>
        <v>-11.929511</v>
      </c>
      <c r="T153" s="44">
        <f t="shared" si="43"/>
        <v>-12.596126999999999</v>
      </c>
      <c r="U153" s="44">
        <f t="shared" si="44"/>
        <v>-13.400776</v>
      </c>
      <c r="V153" s="44">
        <f t="shared" si="45"/>
        <v>0</v>
      </c>
      <c r="W153" s="44">
        <f t="shared" si="46"/>
        <v>0</v>
      </c>
      <c r="X153" s="44">
        <f t="shared" si="47"/>
        <v>0</v>
      </c>
      <c r="Y153" s="40"/>
      <c r="Z153" s="90"/>
    </row>
    <row r="154" spans="2:26" x14ac:dyDescent="0.25">
      <c r="B154" s="90">
        <v>17950000000</v>
      </c>
      <c r="D154" s="40"/>
      <c r="E154" s="91">
        <f t="shared" si="32"/>
        <v>18.39</v>
      </c>
      <c r="F154" s="91">
        <f t="shared" si="33"/>
        <v>0</v>
      </c>
      <c r="G154" s="44">
        <f t="shared" si="34"/>
        <v>-8.7540054000000005</v>
      </c>
      <c r="H154" s="44">
        <f t="shared" si="35"/>
        <v>-9.4444218000000006</v>
      </c>
      <c r="I154" s="44">
        <f t="shared" si="36"/>
        <v>-10.412428999999999</v>
      </c>
      <c r="J154" s="44">
        <f t="shared" si="37"/>
        <v>0</v>
      </c>
      <c r="K154" s="44">
        <f t="shared" si="38"/>
        <v>0</v>
      </c>
      <c r="L154" s="44">
        <f t="shared" si="39"/>
        <v>0</v>
      </c>
      <c r="N154" s="90">
        <v>17950000000</v>
      </c>
      <c r="P154" s="40"/>
      <c r="Q154" s="91">
        <f t="shared" si="40"/>
        <v>18.39</v>
      </c>
      <c r="R154" s="91">
        <f t="shared" si="41"/>
        <v>0</v>
      </c>
      <c r="S154" s="44">
        <f t="shared" si="42"/>
        <v>-12.075015</v>
      </c>
      <c r="T154" s="44">
        <f t="shared" si="43"/>
        <v>-12.719204</v>
      </c>
      <c r="U154" s="44">
        <f t="shared" si="44"/>
        <v>-13.478164</v>
      </c>
      <c r="V154" s="44">
        <f t="shared" si="45"/>
        <v>0</v>
      </c>
      <c r="W154" s="44">
        <f t="shared" si="46"/>
        <v>0</v>
      </c>
      <c r="X154" s="44">
        <f t="shared" si="47"/>
        <v>0</v>
      </c>
      <c r="Y154" s="40"/>
      <c r="Z154" s="90"/>
    </row>
    <row r="155" spans="2:26" x14ac:dyDescent="0.25">
      <c r="B155" s="90">
        <v>18060000000</v>
      </c>
      <c r="D155" s="40"/>
      <c r="E155" s="91">
        <f t="shared" si="32"/>
        <v>18.5</v>
      </c>
      <c r="F155" s="91">
        <f t="shared" si="33"/>
        <v>0</v>
      </c>
      <c r="G155" s="44">
        <f t="shared" si="34"/>
        <v>-8.8018836999999994</v>
      </c>
      <c r="H155" s="44">
        <f t="shared" si="35"/>
        <v>-9.4847221000000008</v>
      </c>
      <c r="I155" s="44">
        <f t="shared" si="36"/>
        <v>-10.386855000000001</v>
      </c>
      <c r="J155" s="44">
        <f t="shared" si="37"/>
        <v>0</v>
      </c>
      <c r="K155" s="44">
        <f t="shared" si="38"/>
        <v>0</v>
      </c>
      <c r="L155" s="44">
        <f t="shared" si="39"/>
        <v>0</v>
      </c>
      <c r="N155" s="90">
        <v>18060000000</v>
      </c>
      <c r="P155" s="40"/>
      <c r="Q155" s="91">
        <f t="shared" si="40"/>
        <v>18.5</v>
      </c>
      <c r="R155" s="91">
        <f t="shared" si="41"/>
        <v>0</v>
      </c>
      <c r="S155" s="44">
        <f t="shared" si="42"/>
        <v>-12.295959</v>
      </c>
      <c r="T155" s="44">
        <f t="shared" si="43"/>
        <v>-12.900482</v>
      </c>
      <c r="U155" s="44">
        <f t="shared" si="44"/>
        <v>-13.65626</v>
      </c>
      <c r="V155" s="44">
        <f t="shared" si="45"/>
        <v>0</v>
      </c>
      <c r="W155" s="44">
        <f t="shared" si="46"/>
        <v>0</v>
      </c>
      <c r="X155" s="44">
        <f t="shared" si="47"/>
        <v>0</v>
      </c>
      <c r="Y155" s="40"/>
      <c r="Z155" s="90"/>
    </row>
    <row r="156" spans="2:26" x14ac:dyDescent="0.25">
      <c r="B156" s="90">
        <v>18170000000</v>
      </c>
      <c r="D156" s="40"/>
      <c r="E156" s="91">
        <f t="shared" si="32"/>
        <v>18.61</v>
      </c>
      <c r="F156" s="91">
        <f t="shared" si="33"/>
        <v>0</v>
      </c>
      <c r="G156" s="44">
        <f t="shared" si="34"/>
        <v>-8.8542614000000004</v>
      </c>
      <c r="H156" s="44">
        <f t="shared" si="35"/>
        <v>-9.5293732000000002</v>
      </c>
      <c r="I156" s="44">
        <f t="shared" si="36"/>
        <v>-10.376956</v>
      </c>
      <c r="J156" s="44">
        <f t="shared" si="37"/>
        <v>0</v>
      </c>
      <c r="K156" s="44">
        <f t="shared" si="38"/>
        <v>0</v>
      </c>
      <c r="L156" s="44">
        <f t="shared" si="39"/>
        <v>0</v>
      </c>
      <c r="N156" s="90">
        <v>18170000000</v>
      </c>
      <c r="P156" s="40"/>
      <c r="Q156" s="91">
        <f t="shared" si="40"/>
        <v>18.61</v>
      </c>
      <c r="R156" s="91">
        <f t="shared" si="41"/>
        <v>0</v>
      </c>
      <c r="S156" s="44">
        <f t="shared" si="42"/>
        <v>-12.462002999999999</v>
      </c>
      <c r="T156" s="44">
        <f t="shared" si="43"/>
        <v>-13.042092999999999</v>
      </c>
      <c r="U156" s="44">
        <f t="shared" si="44"/>
        <v>-13.77712</v>
      </c>
      <c r="V156" s="44">
        <f t="shared" si="45"/>
        <v>0</v>
      </c>
      <c r="W156" s="44">
        <f t="shared" si="46"/>
        <v>0</v>
      </c>
      <c r="X156" s="44">
        <f t="shared" si="47"/>
        <v>0</v>
      </c>
      <c r="Y156" s="40"/>
      <c r="Z156" s="90"/>
    </row>
    <row r="157" spans="2:26" x14ac:dyDescent="0.25">
      <c r="B157" s="90">
        <v>18280000000</v>
      </c>
      <c r="D157" s="40"/>
      <c r="E157" s="91">
        <f t="shared" si="32"/>
        <v>18.72</v>
      </c>
      <c r="F157" s="91">
        <f t="shared" si="33"/>
        <v>0</v>
      </c>
      <c r="G157" s="44">
        <f t="shared" si="34"/>
        <v>-8.8969564000000005</v>
      </c>
      <c r="H157" s="44">
        <f t="shared" si="35"/>
        <v>-9.5591487999999991</v>
      </c>
      <c r="I157" s="44">
        <f t="shared" si="36"/>
        <v>-10.359264</v>
      </c>
      <c r="J157" s="44">
        <f t="shared" si="37"/>
        <v>0</v>
      </c>
      <c r="K157" s="44">
        <f t="shared" si="38"/>
        <v>0</v>
      </c>
      <c r="L157" s="44">
        <f t="shared" si="39"/>
        <v>0</v>
      </c>
      <c r="N157" s="90">
        <v>18280000000</v>
      </c>
      <c r="P157" s="40"/>
      <c r="Q157" s="91">
        <f t="shared" si="40"/>
        <v>18.72</v>
      </c>
      <c r="R157" s="91">
        <f t="shared" si="41"/>
        <v>0</v>
      </c>
      <c r="S157" s="44">
        <f t="shared" si="42"/>
        <v>-12.67792</v>
      </c>
      <c r="T157" s="44">
        <f t="shared" si="43"/>
        <v>-13.224947999999999</v>
      </c>
      <c r="U157" s="44">
        <f t="shared" si="44"/>
        <v>-13.957212</v>
      </c>
      <c r="V157" s="44">
        <f t="shared" si="45"/>
        <v>0</v>
      </c>
      <c r="W157" s="44">
        <f t="shared" si="46"/>
        <v>0</v>
      </c>
      <c r="X157" s="44">
        <f t="shared" si="47"/>
        <v>0</v>
      </c>
      <c r="Y157" s="40"/>
      <c r="Z157" s="90"/>
    </row>
    <row r="158" spans="2:26" x14ac:dyDescent="0.25">
      <c r="B158" s="90">
        <v>18390000000</v>
      </c>
      <c r="D158" s="40"/>
      <c r="E158" s="91">
        <f t="shared" si="32"/>
        <v>18.829999999999998</v>
      </c>
      <c r="F158" s="91">
        <f t="shared" si="33"/>
        <v>0</v>
      </c>
      <c r="G158" s="44">
        <f t="shared" si="34"/>
        <v>-8.9604244000000008</v>
      </c>
      <c r="H158" s="44">
        <f t="shared" si="35"/>
        <v>-9.6100291999999996</v>
      </c>
      <c r="I158" s="44">
        <f t="shared" si="36"/>
        <v>-10.364841999999999</v>
      </c>
      <c r="J158" s="44">
        <f t="shared" si="37"/>
        <v>0</v>
      </c>
      <c r="K158" s="44">
        <f t="shared" si="38"/>
        <v>0</v>
      </c>
      <c r="L158" s="44">
        <f t="shared" si="39"/>
        <v>0</v>
      </c>
      <c r="N158" s="90">
        <v>18390000000</v>
      </c>
      <c r="P158" s="40"/>
      <c r="Q158" s="91">
        <f t="shared" si="40"/>
        <v>18.829999999999998</v>
      </c>
      <c r="R158" s="91">
        <f t="shared" si="41"/>
        <v>0</v>
      </c>
      <c r="S158" s="44">
        <f t="shared" si="42"/>
        <v>-12.839623</v>
      </c>
      <c r="T158" s="44">
        <f t="shared" si="43"/>
        <v>-13.363185</v>
      </c>
      <c r="U158" s="44">
        <f t="shared" si="44"/>
        <v>-14.083418999999999</v>
      </c>
      <c r="V158" s="44">
        <f t="shared" si="45"/>
        <v>0</v>
      </c>
      <c r="W158" s="44">
        <f t="shared" si="46"/>
        <v>0</v>
      </c>
      <c r="X158" s="44">
        <f t="shared" si="47"/>
        <v>0</v>
      </c>
      <c r="Y158" s="40"/>
      <c r="Z158" s="90"/>
    </row>
    <row r="159" spans="2:26" x14ac:dyDescent="0.25">
      <c r="B159" s="90">
        <v>18500000000</v>
      </c>
      <c r="D159" s="40"/>
      <c r="E159" s="91">
        <f t="shared" si="32"/>
        <v>18.940000000000001</v>
      </c>
      <c r="F159" s="91">
        <f t="shared" si="33"/>
        <v>0</v>
      </c>
      <c r="G159" s="44">
        <f t="shared" si="34"/>
        <v>-9.0257587000000008</v>
      </c>
      <c r="H159" s="44">
        <f t="shared" si="35"/>
        <v>-9.6632729000000008</v>
      </c>
      <c r="I159" s="44">
        <f t="shared" si="36"/>
        <v>-10.386559</v>
      </c>
      <c r="J159" s="44">
        <f t="shared" si="37"/>
        <v>0</v>
      </c>
      <c r="K159" s="44">
        <f t="shared" si="38"/>
        <v>0</v>
      </c>
      <c r="L159" s="44">
        <f t="shared" si="39"/>
        <v>0</v>
      </c>
      <c r="N159" s="90">
        <v>18500000000</v>
      </c>
      <c r="P159" s="40"/>
      <c r="Q159" s="91">
        <f t="shared" si="40"/>
        <v>18.940000000000001</v>
      </c>
      <c r="R159" s="91">
        <f t="shared" si="41"/>
        <v>0</v>
      </c>
      <c r="S159" s="44">
        <f t="shared" si="42"/>
        <v>-13.026624999999999</v>
      </c>
      <c r="T159" s="44">
        <f t="shared" si="43"/>
        <v>-13.52862</v>
      </c>
      <c r="U159" s="44">
        <f t="shared" si="44"/>
        <v>-14.276176</v>
      </c>
      <c r="V159" s="44">
        <f t="shared" si="45"/>
        <v>0</v>
      </c>
      <c r="W159" s="44">
        <f t="shared" si="46"/>
        <v>0</v>
      </c>
      <c r="X159" s="44">
        <f t="shared" si="47"/>
        <v>0</v>
      </c>
      <c r="Y159" s="40"/>
      <c r="Z159" s="90"/>
    </row>
    <row r="160" spans="2:26" x14ac:dyDescent="0.25">
      <c r="B160" s="90">
        <v>18610000000</v>
      </c>
      <c r="D160" s="40"/>
      <c r="E160" s="91">
        <f t="shared" si="32"/>
        <v>19.05</v>
      </c>
      <c r="F160" s="91">
        <f t="shared" si="33"/>
        <v>0</v>
      </c>
      <c r="G160" s="44">
        <f t="shared" si="34"/>
        <v>-9.0983648000000006</v>
      </c>
      <c r="H160" s="44">
        <f t="shared" si="35"/>
        <v>-9.7193021999999996</v>
      </c>
      <c r="I160" s="44">
        <f t="shared" si="36"/>
        <v>-10.418945000000001</v>
      </c>
      <c r="J160" s="44">
        <f t="shared" si="37"/>
        <v>0</v>
      </c>
      <c r="K160" s="44">
        <f t="shared" si="38"/>
        <v>0</v>
      </c>
      <c r="L160" s="44">
        <f t="shared" si="39"/>
        <v>0</v>
      </c>
      <c r="N160" s="90">
        <v>18610000000</v>
      </c>
      <c r="P160" s="40"/>
      <c r="Q160" s="91">
        <f t="shared" si="40"/>
        <v>19.05</v>
      </c>
      <c r="R160" s="91">
        <f t="shared" si="41"/>
        <v>0</v>
      </c>
      <c r="S160" s="44">
        <f t="shared" si="42"/>
        <v>-13.144387999999999</v>
      </c>
      <c r="T160" s="44">
        <f t="shared" si="43"/>
        <v>-13.630409999999999</v>
      </c>
      <c r="U160" s="44">
        <f t="shared" si="44"/>
        <v>-14.377841</v>
      </c>
      <c r="V160" s="44">
        <f t="shared" si="45"/>
        <v>0</v>
      </c>
      <c r="W160" s="44">
        <f t="shared" si="46"/>
        <v>0</v>
      </c>
      <c r="X160" s="44">
        <f t="shared" si="47"/>
        <v>0</v>
      </c>
      <c r="Y160" s="40"/>
      <c r="Z160" s="90"/>
    </row>
    <row r="161" spans="2:26" x14ac:dyDescent="0.25">
      <c r="B161" s="90">
        <v>18720000000</v>
      </c>
      <c r="D161" s="40"/>
      <c r="E161" s="91">
        <f t="shared" si="32"/>
        <v>19.16</v>
      </c>
      <c r="F161" s="91">
        <f t="shared" si="33"/>
        <v>0</v>
      </c>
      <c r="G161" s="44">
        <f t="shared" si="34"/>
        <v>-9.1879443999999992</v>
      </c>
      <c r="H161" s="44">
        <f t="shared" si="35"/>
        <v>-9.7920073999999993</v>
      </c>
      <c r="I161" s="44">
        <f t="shared" si="36"/>
        <v>-10.485559</v>
      </c>
      <c r="J161" s="44">
        <f t="shared" si="37"/>
        <v>0</v>
      </c>
      <c r="K161" s="44">
        <f t="shared" si="38"/>
        <v>0</v>
      </c>
      <c r="L161" s="44">
        <f t="shared" si="39"/>
        <v>0</v>
      </c>
      <c r="N161" s="90">
        <v>18720000000</v>
      </c>
      <c r="P161" s="40"/>
      <c r="Q161" s="91">
        <f t="shared" si="40"/>
        <v>19.16</v>
      </c>
      <c r="R161" s="91">
        <f t="shared" si="41"/>
        <v>0</v>
      </c>
      <c r="S161" s="44">
        <f t="shared" si="42"/>
        <v>-13.235574</v>
      </c>
      <c r="T161" s="44">
        <f t="shared" si="43"/>
        <v>-13.707497999999999</v>
      </c>
      <c r="U161" s="44">
        <f t="shared" si="44"/>
        <v>-14.474672999999999</v>
      </c>
      <c r="V161" s="44">
        <f t="shared" si="45"/>
        <v>0</v>
      </c>
      <c r="W161" s="44">
        <f t="shared" si="46"/>
        <v>0</v>
      </c>
      <c r="X161" s="44">
        <f t="shared" si="47"/>
        <v>0</v>
      </c>
      <c r="Y161" s="40"/>
      <c r="Z161" s="90"/>
    </row>
    <row r="162" spans="2:26" x14ac:dyDescent="0.25">
      <c r="B162" s="90">
        <v>18830000000</v>
      </c>
      <c r="D162" s="40"/>
      <c r="E162" s="91">
        <f t="shared" si="32"/>
        <v>19.27</v>
      </c>
      <c r="F162" s="91">
        <f t="shared" si="33"/>
        <v>0</v>
      </c>
      <c r="G162" s="44">
        <f t="shared" si="34"/>
        <v>-9.2797021999999991</v>
      </c>
      <c r="H162" s="44">
        <f t="shared" si="35"/>
        <v>-9.8664807999999997</v>
      </c>
      <c r="I162" s="44">
        <f t="shared" si="36"/>
        <v>-10.557755</v>
      </c>
      <c r="J162" s="44">
        <f t="shared" si="37"/>
        <v>0</v>
      </c>
      <c r="K162" s="44">
        <f t="shared" si="38"/>
        <v>0</v>
      </c>
      <c r="L162" s="44">
        <f t="shared" si="39"/>
        <v>0</v>
      </c>
      <c r="N162" s="90">
        <v>18830000000</v>
      </c>
      <c r="P162" s="40"/>
      <c r="Q162" s="91">
        <f t="shared" si="40"/>
        <v>19.27</v>
      </c>
      <c r="R162" s="91">
        <f t="shared" si="41"/>
        <v>0</v>
      </c>
      <c r="S162" s="44">
        <f t="shared" si="42"/>
        <v>-13.266667</v>
      </c>
      <c r="T162" s="44">
        <f t="shared" si="43"/>
        <v>-13.725483000000001</v>
      </c>
      <c r="U162" s="44">
        <f t="shared" si="44"/>
        <v>-14.503482</v>
      </c>
      <c r="V162" s="44">
        <f t="shared" si="45"/>
        <v>0</v>
      </c>
      <c r="W162" s="44">
        <f t="shared" si="46"/>
        <v>0</v>
      </c>
      <c r="X162" s="44">
        <f t="shared" si="47"/>
        <v>0</v>
      </c>
      <c r="Y162" s="40"/>
      <c r="Z162" s="90"/>
    </row>
    <row r="163" spans="2:26" x14ac:dyDescent="0.25">
      <c r="B163" s="90">
        <v>18940000000</v>
      </c>
      <c r="D163" s="40"/>
      <c r="E163" s="91">
        <f t="shared" si="32"/>
        <v>19.38</v>
      </c>
      <c r="F163" s="91">
        <f t="shared" si="33"/>
        <v>0</v>
      </c>
      <c r="G163" s="44">
        <f t="shared" si="34"/>
        <v>-9.3808813000000004</v>
      </c>
      <c r="H163" s="44">
        <f t="shared" si="35"/>
        <v>-9.9483260999999992</v>
      </c>
      <c r="I163" s="44">
        <f t="shared" si="36"/>
        <v>-10.645306</v>
      </c>
      <c r="J163" s="44">
        <f t="shared" si="37"/>
        <v>0</v>
      </c>
      <c r="K163" s="44">
        <f t="shared" si="38"/>
        <v>0</v>
      </c>
      <c r="L163" s="44">
        <f t="shared" si="39"/>
        <v>0</v>
      </c>
      <c r="N163" s="90">
        <v>18940000000</v>
      </c>
      <c r="P163" s="40"/>
      <c r="Q163" s="91">
        <f t="shared" si="40"/>
        <v>19.38</v>
      </c>
      <c r="R163" s="91">
        <f t="shared" si="41"/>
        <v>0</v>
      </c>
      <c r="S163" s="44">
        <f t="shared" si="42"/>
        <v>-13.257382</v>
      </c>
      <c r="T163" s="44">
        <f t="shared" si="43"/>
        <v>-13.716566</v>
      </c>
      <c r="U163" s="44">
        <f t="shared" si="44"/>
        <v>-14.583323</v>
      </c>
      <c r="V163" s="44">
        <f t="shared" si="45"/>
        <v>0</v>
      </c>
      <c r="W163" s="44">
        <f t="shared" si="46"/>
        <v>0</v>
      </c>
      <c r="X163" s="44">
        <f t="shared" si="47"/>
        <v>0</v>
      </c>
      <c r="Y163" s="40"/>
      <c r="Z163" s="90"/>
    </row>
    <row r="164" spans="2:26" x14ac:dyDescent="0.25">
      <c r="B164" s="90">
        <v>19050000000</v>
      </c>
      <c r="D164" s="40"/>
      <c r="E164" s="91">
        <f t="shared" si="32"/>
        <v>19.489999999999998</v>
      </c>
      <c r="F164" s="91">
        <f t="shared" si="33"/>
        <v>0</v>
      </c>
      <c r="G164" s="44">
        <f t="shared" si="34"/>
        <v>-9.4836807000000007</v>
      </c>
      <c r="H164" s="44">
        <f t="shared" si="35"/>
        <v>-10.022798</v>
      </c>
      <c r="I164" s="44">
        <f t="shared" si="36"/>
        <v>-10.706633</v>
      </c>
      <c r="J164" s="44">
        <f t="shared" si="37"/>
        <v>0</v>
      </c>
      <c r="K164" s="44">
        <f t="shared" si="38"/>
        <v>0</v>
      </c>
      <c r="L164" s="44">
        <f t="shared" si="39"/>
        <v>0</v>
      </c>
      <c r="N164" s="90">
        <v>19050000000</v>
      </c>
      <c r="P164" s="40"/>
      <c r="Q164" s="91">
        <f t="shared" si="40"/>
        <v>19.489999999999998</v>
      </c>
      <c r="R164" s="91">
        <f t="shared" si="41"/>
        <v>0</v>
      </c>
      <c r="S164" s="44">
        <f t="shared" si="42"/>
        <v>-13.152813</v>
      </c>
      <c r="T164" s="44">
        <f t="shared" si="43"/>
        <v>-13.590528000000001</v>
      </c>
      <c r="U164" s="44">
        <f t="shared" si="44"/>
        <v>-14.408555</v>
      </c>
      <c r="V164" s="44">
        <f t="shared" si="45"/>
        <v>0</v>
      </c>
      <c r="W164" s="44">
        <f t="shared" si="46"/>
        <v>0</v>
      </c>
      <c r="X164" s="44">
        <f t="shared" si="47"/>
        <v>0</v>
      </c>
      <c r="Y164" s="40"/>
      <c r="Z164" s="90"/>
    </row>
    <row r="165" spans="2:26" x14ac:dyDescent="0.25">
      <c r="B165" s="90">
        <v>19160000000</v>
      </c>
      <c r="D165" s="40"/>
      <c r="E165" s="91">
        <f t="shared" si="32"/>
        <v>19.600000000000001</v>
      </c>
      <c r="F165" s="91">
        <f t="shared" si="33"/>
        <v>0</v>
      </c>
      <c r="G165" s="44">
        <f t="shared" si="34"/>
        <v>-9.5561991000000006</v>
      </c>
      <c r="H165" s="44">
        <f t="shared" si="35"/>
        <v>-10.073026</v>
      </c>
      <c r="I165" s="44">
        <f t="shared" si="36"/>
        <v>-10.793952000000001</v>
      </c>
      <c r="J165" s="44">
        <f t="shared" si="37"/>
        <v>0</v>
      </c>
      <c r="K165" s="44">
        <f t="shared" si="38"/>
        <v>0</v>
      </c>
      <c r="L165" s="44">
        <f t="shared" si="39"/>
        <v>0</v>
      </c>
      <c r="N165" s="90">
        <v>19160000000</v>
      </c>
      <c r="P165" s="40"/>
      <c r="Q165" s="91">
        <f t="shared" si="40"/>
        <v>19.600000000000001</v>
      </c>
      <c r="R165" s="91">
        <f t="shared" si="41"/>
        <v>0</v>
      </c>
      <c r="S165" s="44">
        <f t="shared" si="42"/>
        <v>-13.079784</v>
      </c>
      <c r="T165" s="44">
        <f t="shared" si="43"/>
        <v>-13.523545</v>
      </c>
      <c r="U165" s="44">
        <f t="shared" si="44"/>
        <v>-14.455553999999999</v>
      </c>
      <c r="V165" s="44">
        <f t="shared" si="45"/>
        <v>0</v>
      </c>
      <c r="W165" s="44">
        <f t="shared" si="46"/>
        <v>0</v>
      </c>
      <c r="X165" s="44">
        <f t="shared" si="47"/>
        <v>0</v>
      </c>
      <c r="Y165" s="40"/>
      <c r="Z165" s="90"/>
    </row>
    <row r="166" spans="2:26" x14ac:dyDescent="0.25">
      <c r="B166" s="90">
        <v>19270000000</v>
      </c>
      <c r="D166" s="40"/>
      <c r="E166" s="91">
        <f t="shared" si="32"/>
        <v>19.71</v>
      </c>
      <c r="F166" s="91">
        <f t="shared" si="33"/>
        <v>0</v>
      </c>
      <c r="G166" s="44">
        <f t="shared" si="34"/>
        <v>-9.6360454999999998</v>
      </c>
      <c r="H166" s="44">
        <f t="shared" si="35"/>
        <v>-10.130229999999999</v>
      </c>
      <c r="I166" s="44">
        <f t="shared" si="36"/>
        <v>-10.865159</v>
      </c>
      <c r="J166" s="44">
        <f t="shared" si="37"/>
        <v>0</v>
      </c>
      <c r="K166" s="44">
        <f t="shared" si="38"/>
        <v>0</v>
      </c>
      <c r="L166" s="44">
        <f t="shared" si="39"/>
        <v>0</v>
      </c>
      <c r="N166" s="90">
        <v>19270000000</v>
      </c>
      <c r="P166" s="40"/>
      <c r="Q166" s="91">
        <f t="shared" si="40"/>
        <v>19.71</v>
      </c>
      <c r="R166" s="91">
        <f t="shared" si="41"/>
        <v>0</v>
      </c>
      <c r="S166" s="44">
        <f t="shared" si="42"/>
        <v>-12.940469999999999</v>
      </c>
      <c r="T166" s="44">
        <f t="shared" si="43"/>
        <v>-13.377027999999999</v>
      </c>
      <c r="U166" s="44">
        <f t="shared" si="44"/>
        <v>-14.320944000000001</v>
      </c>
      <c r="V166" s="44">
        <f t="shared" si="45"/>
        <v>0</v>
      </c>
      <c r="W166" s="44">
        <f t="shared" si="46"/>
        <v>0</v>
      </c>
      <c r="X166" s="44">
        <f t="shared" si="47"/>
        <v>0</v>
      </c>
      <c r="Y166" s="40"/>
      <c r="Z166" s="90"/>
    </row>
    <row r="167" spans="2:26" x14ac:dyDescent="0.25">
      <c r="B167" s="90">
        <v>19380000000</v>
      </c>
      <c r="D167" s="40"/>
      <c r="E167" s="91">
        <f t="shared" si="32"/>
        <v>19.82</v>
      </c>
      <c r="F167" s="91">
        <f t="shared" si="33"/>
        <v>0</v>
      </c>
      <c r="G167" s="44">
        <f t="shared" si="34"/>
        <v>-9.7157602000000001</v>
      </c>
      <c r="H167" s="44">
        <f t="shared" si="35"/>
        <v>-10.192599</v>
      </c>
      <c r="I167" s="44">
        <f t="shared" si="36"/>
        <v>-10.981582</v>
      </c>
      <c r="J167" s="44">
        <f t="shared" si="37"/>
        <v>0</v>
      </c>
      <c r="K167" s="44">
        <f t="shared" si="38"/>
        <v>0</v>
      </c>
      <c r="L167" s="44">
        <f t="shared" si="39"/>
        <v>0</v>
      </c>
      <c r="N167" s="90">
        <v>19380000000</v>
      </c>
      <c r="P167" s="40"/>
      <c r="Q167" s="91">
        <f t="shared" si="40"/>
        <v>19.82</v>
      </c>
      <c r="R167" s="91">
        <f t="shared" si="41"/>
        <v>0</v>
      </c>
      <c r="S167" s="44">
        <f t="shared" si="42"/>
        <v>-12.79612</v>
      </c>
      <c r="T167" s="44">
        <f t="shared" si="43"/>
        <v>-13.233039</v>
      </c>
      <c r="U167" s="44">
        <f t="shared" si="44"/>
        <v>-14.231565</v>
      </c>
      <c r="V167" s="44">
        <f t="shared" si="45"/>
        <v>0</v>
      </c>
      <c r="W167" s="44">
        <f t="shared" si="46"/>
        <v>0</v>
      </c>
      <c r="X167" s="44">
        <f t="shared" si="47"/>
        <v>0</v>
      </c>
      <c r="Y167" s="40"/>
      <c r="Z167" s="90"/>
    </row>
    <row r="168" spans="2:26" x14ac:dyDescent="0.25">
      <c r="B168" s="90">
        <v>19490000000</v>
      </c>
      <c r="D168" s="40"/>
      <c r="E168" s="91">
        <f t="shared" si="32"/>
        <v>19.93</v>
      </c>
      <c r="F168" s="91">
        <f t="shared" si="33"/>
        <v>0</v>
      </c>
      <c r="G168" s="44">
        <f t="shared" si="34"/>
        <v>-9.7871016999999991</v>
      </c>
      <c r="H168" s="44">
        <f t="shared" si="35"/>
        <v>-10.240736</v>
      </c>
      <c r="I168" s="44">
        <f t="shared" si="36"/>
        <v>-11.086935</v>
      </c>
      <c r="J168" s="44">
        <f t="shared" si="37"/>
        <v>0</v>
      </c>
      <c r="K168" s="44">
        <f t="shared" si="38"/>
        <v>0</v>
      </c>
      <c r="L168" s="44">
        <f t="shared" si="39"/>
        <v>0</v>
      </c>
      <c r="N168" s="90">
        <v>19490000000</v>
      </c>
      <c r="P168" s="40"/>
      <c r="Q168" s="91">
        <f t="shared" si="40"/>
        <v>19.93</v>
      </c>
      <c r="R168" s="91">
        <f t="shared" si="41"/>
        <v>0</v>
      </c>
      <c r="S168" s="44">
        <f t="shared" si="42"/>
        <v>-12.61482</v>
      </c>
      <c r="T168" s="44">
        <f t="shared" si="43"/>
        <v>-13.031022999999999</v>
      </c>
      <c r="U168" s="44">
        <f t="shared" si="44"/>
        <v>-13.946692000000001</v>
      </c>
      <c r="V168" s="44">
        <f t="shared" si="45"/>
        <v>0</v>
      </c>
      <c r="W168" s="44">
        <f t="shared" si="46"/>
        <v>0</v>
      </c>
      <c r="X168" s="44">
        <f t="shared" si="47"/>
        <v>0</v>
      </c>
      <c r="Y168" s="40"/>
      <c r="Z168" s="90"/>
    </row>
    <row r="169" spans="2:26" x14ac:dyDescent="0.25">
      <c r="B169" s="90">
        <v>19600000000</v>
      </c>
      <c r="D169" s="40"/>
      <c r="E169" s="91">
        <f t="shared" si="32"/>
        <v>20.04</v>
      </c>
      <c r="F169" s="91">
        <f t="shared" si="33"/>
        <v>0</v>
      </c>
      <c r="G169" s="44">
        <f t="shared" si="34"/>
        <v>-9.8808126000000005</v>
      </c>
      <c r="H169" s="44">
        <f t="shared" si="35"/>
        <v>-10.327078999999999</v>
      </c>
      <c r="I169" s="44">
        <f t="shared" si="36"/>
        <v>-11.312741000000001</v>
      </c>
      <c r="J169" s="44">
        <f t="shared" si="37"/>
        <v>0</v>
      </c>
      <c r="K169" s="44">
        <f t="shared" si="38"/>
        <v>0</v>
      </c>
      <c r="L169" s="44">
        <f t="shared" si="39"/>
        <v>0</v>
      </c>
      <c r="N169" s="90">
        <v>19600000000</v>
      </c>
      <c r="P169" s="40"/>
      <c r="Q169" s="91">
        <f t="shared" si="40"/>
        <v>20.04</v>
      </c>
      <c r="R169" s="91">
        <f t="shared" si="41"/>
        <v>0</v>
      </c>
      <c r="S169" s="44">
        <f t="shared" si="42"/>
        <v>-12.484745999999999</v>
      </c>
      <c r="T169" s="44">
        <f t="shared" si="43"/>
        <v>-12.907449</v>
      </c>
      <c r="U169" s="44">
        <f t="shared" si="44"/>
        <v>-13.933622</v>
      </c>
      <c r="V169" s="44">
        <f t="shared" si="45"/>
        <v>0</v>
      </c>
      <c r="W169" s="44">
        <f t="shared" si="46"/>
        <v>0</v>
      </c>
      <c r="X169" s="44">
        <f t="shared" si="47"/>
        <v>0</v>
      </c>
      <c r="Y169" s="40"/>
      <c r="Z169" s="90"/>
    </row>
    <row r="170" spans="2:26" x14ac:dyDescent="0.25">
      <c r="B170" s="90">
        <v>19710000000</v>
      </c>
      <c r="D170" s="40"/>
      <c r="E170" s="91">
        <f t="shared" si="32"/>
        <v>20.149999999999999</v>
      </c>
      <c r="F170" s="91">
        <f t="shared" si="33"/>
        <v>0</v>
      </c>
      <c r="G170" s="44">
        <f t="shared" si="34"/>
        <v>-9.9955549000000001</v>
      </c>
      <c r="H170" s="44">
        <f t="shared" si="35"/>
        <v>-10.428153999999999</v>
      </c>
      <c r="I170" s="44">
        <f t="shared" si="36"/>
        <v>-11.563704</v>
      </c>
      <c r="J170" s="44">
        <f t="shared" si="37"/>
        <v>0</v>
      </c>
      <c r="K170" s="44">
        <f t="shared" si="38"/>
        <v>0</v>
      </c>
      <c r="L170" s="44">
        <f t="shared" si="39"/>
        <v>0</v>
      </c>
      <c r="N170" s="90">
        <v>19710000000</v>
      </c>
      <c r="P170" s="40"/>
      <c r="Q170" s="91">
        <f t="shared" si="40"/>
        <v>20.149999999999999</v>
      </c>
      <c r="R170" s="91">
        <f t="shared" si="41"/>
        <v>0</v>
      </c>
      <c r="S170" s="44">
        <f t="shared" si="42"/>
        <v>-12.298994</v>
      </c>
      <c r="T170" s="44">
        <f t="shared" si="43"/>
        <v>-12.712011</v>
      </c>
      <c r="U170" s="44">
        <f t="shared" si="44"/>
        <v>-13.747081</v>
      </c>
      <c r="V170" s="44">
        <f t="shared" si="45"/>
        <v>0</v>
      </c>
      <c r="W170" s="44">
        <f t="shared" si="46"/>
        <v>0</v>
      </c>
      <c r="X170" s="44">
        <f t="shared" si="47"/>
        <v>0</v>
      </c>
      <c r="Y170" s="40"/>
      <c r="Z170" s="90"/>
    </row>
    <row r="171" spans="2:26" x14ac:dyDescent="0.25">
      <c r="B171" s="90">
        <v>19820000000</v>
      </c>
      <c r="D171" s="40"/>
      <c r="E171" s="91">
        <f t="shared" si="32"/>
        <v>20.260000000000002</v>
      </c>
      <c r="F171" s="91">
        <f t="shared" si="33"/>
        <v>0</v>
      </c>
      <c r="G171" s="44">
        <f t="shared" si="34"/>
        <v>-10.092393</v>
      </c>
      <c r="H171" s="44">
        <f t="shared" si="35"/>
        <v>-10.509589999999999</v>
      </c>
      <c r="I171" s="44">
        <f t="shared" si="36"/>
        <v>-11.836561</v>
      </c>
      <c r="J171" s="44">
        <f t="shared" si="37"/>
        <v>0</v>
      </c>
      <c r="K171" s="44">
        <f t="shared" si="38"/>
        <v>0</v>
      </c>
      <c r="L171" s="44">
        <f t="shared" si="39"/>
        <v>0</v>
      </c>
      <c r="N171" s="90">
        <v>19820000000</v>
      </c>
      <c r="P171" s="40"/>
      <c r="Q171" s="91">
        <f t="shared" si="40"/>
        <v>20.260000000000002</v>
      </c>
      <c r="R171" s="91">
        <f t="shared" si="41"/>
        <v>0</v>
      </c>
      <c r="S171" s="44">
        <f t="shared" si="42"/>
        <v>-12.137444</v>
      </c>
      <c r="T171" s="44">
        <f t="shared" si="43"/>
        <v>-12.542192</v>
      </c>
      <c r="U171" s="44">
        <f t="shared" si="44"/>
        <v>-13.591658000000001</v>
      </c>
      <c r="V171" s="44">
        <f t="shared" si="45"/>
        <v>0</v>
      </c>
      <c r="W171" s="44">
        <f t="shared" si="46"/>
        <v>0</v>
      </c>
      <c r="X171" s="44">
        <f t="shared" si="47"/>
        <v>0</v>
      </c>
      <c r="Y171" s="40"/>
      <c r="Z171" s="90"/>
    </row>
    <row r="172" spans="2:26" x14ac:dyDescent="0.25">
      <c r="B172" s="90">
        <v>19930000000</v>
      </c>
      <c r="D172" s="40"/>
      <c r="E172" s="91">
        <f t="shared" si="32"/>
        <v>20.37</v>
      </c>
      <c r="F172" s="91">
        <f t="shared" si="33"/>
        <v>0</v>
      </c>
      <c r="G172" s="44">
        <f t="shared" si="34"/>
        <v>-10.177538</v>
      </c>
      <c r="H172" s="44">
        <f t="shared" si="35"/>
        <v>-10.581302000000001</v>
      </c>
      <c r="I172" s="44">
        <f t="shared" si="36"/>
        <v>-12.167163</v>
      </c>
      <c r="J172" s="44">
        <f t="shared" si="37"/>
        <v>0</v>
      </c>
      <c r="K172" s="44">
        <f t="shared" si="38"/>
        <v>0</v>
      </c>
      <c r="L172" s="44">
        <f t="shared" si="39"/>
        <v>0</v>
      </c>
      <c r="N172" s="90">
        <v>19930000000</v>
      </c>
      <c r="P172" s="40"/>
      <c r="Q172" s="91">
        <f t="shared" si="40"/>
        <v>20.37</v>
      </c>
      <c r="R172" s="91">
        <f t="shared" si="41"/>
        <v>0</v>
      </c>
      <c r="S172" s="44">
        <f t="shared" si="42"/>
        <v>-11.983646</v>
      </c>
      <c r="T172" s="44">
        <f t="shared" si="43"/>
        <v>-12.37942</v>
      </c>
      <c r="U172" s="44">
        <f t="shared" si="44"/>
        <v>-13.451722999999999</v>
      </c>
      <c r="V172" s="44">
        <f t="shared" si="45"/>
        <v>0</v>
      </c>
      <c r="W172" s="44">
        <f t="shared" si="46"/>
        <v>0</v>
      </c>
      <c r="X172" s="44">
        <f t="shared" si="47"/>
        <v>0</v>
      </c>
      <c r="Y172" s="40"/>
      <c r="Z172" s="90"/>
    </row>
    <row r="173" spans="2:26" x14ac:dyDescent="0.25">
      <c r="B173" s="90">
        <v>20040000000</v>
      </c>
      <c r="D173" s="40"/>
      <c r="E173" s="91">
        <f t="shared" si="32"/>
        <v>20.48</v>
      </c>
      <c r="F173" s="91">
        <f t="shared" si="33"/>
        <v>0</v>
      </c>
      <c r="G173" s="44">
        <f t="shared" si="34"/>
        <v>-10.255483999999999</v>
      </c>
      <c r="H173" s="44">
        <f t="shared" si="35"/>
        <v>-10.65692</v>
      </c>
      <c r="I173" s="44">
        <f t="shared" si="36"/>
        <v>-12.665271000000001</v>
      </c>
      <c r="J173" s="44">
        <f t="shared" si="37"/>
        <v>0</v>
      </c>
      <c r="K173" s="44">
        <f t="shared" si="38"/>
        <v>0</v>
      </c>
      <c r="L173" s="44">
        <f t="shared" si="39"/>
        <v>0</v>
      </c>
      <c r="N173" s="90">
        <v>20040000000</v>
      </c>
      <c r="P173" s="40"/>
      <c r="Q173" s="91">
        <f t="shared" si="40"/>
        <v>20.48</v>
      </c>
      <c r="R173" s="91">
        <f t="shared" si="41"/>
        <v>0</v>
      </c>
      <c r="S173" s="44">
        <f t="shared" si="42"/>
        <v>-11.863766</v>
      </c>
      <c r="T173" s="44">
        <f t="shared" si="43"/>
        <v>-12.269373999999999</v>
      </c>
      <c r="U173" s="44">
        <f t="shared" si="44"/>
        <v>-13.529650999999999</v>
      </c>
      <c r="V173" s="44">
        <f t="shared" si="45"/>
        <v>0</v>
      </c>
      <c r="W173" s="44">
        <f t="shared" si="46"/>
        <v>0</v>
      </c>
      <c r="X173" s="44">
        <f t="shared" si="47"/>
        <v>0</v>
      </c>
      <c r="Y173" s="40"/>
      <c r="Z173" s="90"/>
    </row>
    <row r="174" spans="2:26" x14ac:dyDescent="0.25">
      <c r="B174" s="90">
        <v>20150000000</v>
      </c>
      <c r="D174" s="40"/>
      <c r="E174" s="91">
        <f t="shared" si="32"/>
        <v>20.59</v>
      </c>
      <c r="F174" s="91">
        <f t="shared" si="33"/>
        <v>0</v>
      </c>
      <c r="G174" s="44">
        <f t="shared" si="34"/>
        <v>-10.319540999999999</v>
      </c>
      <c r="H174" s="44">
        <f t="shared" si="35"/>
        <v>-10.721984000000001</v>
      </c>
      <c r="I174" s="44">
        <f t="shared" si="36"/>
        <v>-13.177367</v>
      </c>
      <c r="J174" s="44">
        <f t="shared" si="37"/>
        <v>0</v>
      </c>
      <c r="K174" s="44">
        <f t="shared" si="38"/>
        <v>0</v>
      </c>
      <c r="L174" s="44">
        <f t="shared" si="39"/>
        <v>0</v>
      </c>
      <c r="N174" s="90">
        <v>20150000000</v>
      </c>
      <c r="P174" s="40"/>
      <c r="Q174" s="91">
        <f t="shared" si="40"/>
        <v>20.59</v>
      </c>
      <c r="R174" s="91">
        <f t="shared" si="41"/>
        <v>0</v>
      </c>
      <c r="S174" s="44">
        <f t="shared" si="42"/>
        <v>-11.729198999999999</v>
      </c>
      <c r="T174" s="44">
        <f t="shared" si="43"/>
        <v>-12.126011</v>
      </c>
      <c r="U174" s="44">
        <f t="shared" si="44"/>
        <v>-13.365933999999999</v>
      </c>
      <c r="V174" s="44">
        <f t="shared" si="45"/>
        <v>0</v>
      </c>
      <c r="W174" s="44">
        <f t="shared" si="46"/>
        <v>0</v>
      </c>
      <c r="X174" s="44">
        <f t="shared" si="47"/>
        <v>0</v>
      </c>
      <c r="Y174" s="40"/>
      <c r="Z174" s="90"/>
    </row>
    <row r="175" spans="2:26" x14ac:dyDescent="0.25">
      <c r="B175" s="90">
        <v>20260000000</v>
      </c>
      <c r="D175" s="40"/>
      <c r="E175" s="91">
        <f t="shared" si="32"/>
        <v>20.7</v>
      </c>
      <c r="F175" s="91">
        <f t="shared" si="33"/>
        <v>0</v>
      </c>
      <c r="G175" s="44">
        <f t="shared" si="34"/>
        <v>-10.401362000000001</v>
      </c>
      <c r="H175" s="44">
        <f t="shared" si="35"/>
        <v>-10.847975</v>
      </c>
      <c r="I175" s="44">
        <f t="shared" si="36"/>
        <v>-14.054297999999999</v>
      </c>
      <c r="J175" s="44">
        <f t="shared" si="37"/>
        <v>0</v>
      </c>
      <c r="K175" s="44">
        <f t="shared" si="38"/>
        <v>0</v>
      </c>
      <c r="L175" s="44">
        <f t="shared" si="39"/>
        <v>0</v>
      </c>
      <c r="N175" s="90">
        <v>20260000000</v>
      </c>
      <c r="P175" s="40"/>
      <c r="Q175" s="91">
        <f t="shared" si="40"/>
        <v>20.7</v>
      </c>
      <c r="R175" s="91">
        <f t="shared" si="41"/>
        <v>0</v>
      </c>
      <c r="S175" s="44">
        <f t="shared" si="42"/>
        <v>-11.630633</v>
      </c>
      <c r="T175" s="44">
        <f t="shared" si="43"/>
        <v>-12.040020999999999</v>
      </c>
      <c r="U175" s="44">
        <f t="shared" si="44"/>
        <v>-13.600199999999999</v>
      </c>
      <c r="V175" s="44">
        <f t="shared" si="45"/>
        <v>0</v>
      </c>
      <c r="W175" s="44">
        <f t="shared" si="46"/>
        <v>0</v>
      </c>
      <c r="X175" s="44">
        <f t="shared" si="47"/>
        <v>0</v>
      </c>
      <c r="Y175" s="40"/>
      <c r="Z175" s="90"/>
    </row>
    <row r="176" spans="2:26" x14ac:dyDescent="0.25">
      <c r="B176" s="90">
        <v>20370000000</v>
      </c>
      <c r="D176" s="40"/>
      <c r="E176" s="91">
        <f t="shared" si="32"/>
        <v>20.81</v>
      </c>
      <c r="F176" s="91">
        <f t="shared" si="33"/>
        <v>0</v>
      </c>
      <c r="G176" s="44">
        <f t="shared" si="34"/>
        <v>-10.4727</v>
      </c>
      <c r="H176" s="44">
        <f t="shared" si="35"/>
        <v>-10.980653999999999</v>
      </c>
      <c r="I176" s="44">
        <f t="shared" si="36"/>
        <v>-15.028981</v>
      </c>
      <c r="J176" s="44">
        <f t="shared" si="37"/>
        <v>0</v>
      </c>
      <c r="K176" s="44">
        <f t="shared" si="38"/>
        <v>0</v>
      </c>
      <c r="L176" s="44">
        <f t="shared" si="39"/>
        <v>0</v>
      </c>
      <c r="N176" s="90">
        <v>20370000000</v>
      </c>
      <c r="P176" s="40"/>
      <c r="Q176" s="91">
        <f t="shared" si="40"/>
        <v>20.81</v>
      </c>
      <c r="R176" s="91">
        <f t="shared" si="41"/>
        <v>0</v>
      </c>
      <c r="S176" s="44">
        <f t="shared" si="42"/>
        <v>-11.531858</v>
      </c>
      <c r="T176" s="44">
        <f t="shared" si="43"/>
        <v>-11.931709</v>
      </c>
      <c r="U176" s="44">
        <f t="shared" si="44"/>
        <v>-13.479969000000001</v>
      </c>
      <c r="V176" s="44">
        <f t="shared" si="45"/>
        <v>0</v>
      </c>
      <c r="W176" s="44">
        <f t="shared" si="46"/>
        <v>0</v>
      </c>
      <c r="X176" s="44">
        <f t="shared" si="47"/>
        <v>0</v>
      </c>
      <c r="Y176" s="40"/>
      <c r="Z176" s="90"/>
    </row>
    <row r="177" spans="2:26" x14ac:dyDescent="0.25">
      <c r="B177" s="90">
        <v>20480000000</v>
      </c>
      <c r="D177" s="40"/>
      <c r="E177" s="91">
        <f t="shared" si="32"/>
        <v>20.92</v>
      </c>
      <c r="F177" s="91">
        <f t="shared" si="33"/>
        <v>0</v>
      </c>
      <c r="G177" s="44">
        <f t="shared" si="34"/>
        <v>-10.569896999999999</v>
      </c>
      <c r="H177" s="44">
        <f t="shared" si="35"/>
        <v>-11.231961999999999</v>
      </c>
      <c r="I177" s="44">
        <f t="shared" si="36"/>
        <v>-16.451339999999998</v>
      </c>
      <c r="J177" s="44">
        <f t="shared" si="37"/>
        <v>0</v>
      </c>
      <c r="K177" s="44">
        <f t="shared" si="38"/>
        <v>0</v>
      </c>
      <c r="L177" s="44">
        <f t="shared" si="39"/>
        <v>0</v>
      </c>
      <c r="N177" s="90">
        <v>20480000000</v>
      </c>
      <c r="P177" s="40"/>
      <c r="Q177" s="91">
        <f t="shared" si="40"/>
        <v>20.92</v>
      </c>
      <c r="R177" s="91">
        <f t="shared" si="41"/>
        <v>0</v>
      </c>
      <c r="S177" s="44">
        <f t="shared" si="42"/>
        <v>-11.465676</v>
      </c>
      <c r="T177" s="44">
        <f t="shared" si="43"/>
        <v>-11.895528000000001</v>
      </c>
      <c r="U177" s="44">
        <f t="shared" si="44"/>
        <v>-14.016245</v>
      </c>
      <c r="V177" s="44">
        <f t="shared" si="45"/>
        <v>0</v>
      </c>
      <c r="W177" s="44">
        <f t="shared" si="46"/>
        <v>0</v>
      </c>
      <c r="X177" s="44">
        <f t="shared" si="47"/>
        <v>0</v>
      </c>
      <c r="Y177" s="40"/>
      <c r="Z177" s="90"/>
    </row>
    <row r="178" spans="2:26" x14ac:dyDescent="0.25">
      <c r="B178" s="90">
        <v>20590000000</v>
      </c>
      <c r="D178" s="40"/>
      <c r="E178" s="91">
        <f t="shared" si="32"/>
        <v>21.03</v>
      </c>
      <c r="F178" s="91">
        <f t="shared" si="33"/>
        <v>0</v>
      </c>
      <c r="G178" s="44">
        <f t="shared" si="34"/>
        <v>-10.683166</v>
      </c>
      <c r="H178" s="44">
        <f t="shared" si="35"/>
        <v>-11.640784999999999</v>
      </c>
      <c r="I178" s="44">
        <f t="shared" si="36"/>
        <v>-18.247288000000001</v>
      </c>
      <c r="J178" s="44">
        <f t="shared" si="37"/>
        <v>0</v>
      </c>
      <c r="K178" s="44">
        <f t="shared" si="38"/>
        <v>0</v>
      </c>
      <c r="L178" s="44">
        <f t="shared" si="39"/>
        <v>0</v>
      </c>
      <c r="N178" s="90">
        <v>20590000000</v>
      </c>
      <c r="P178" s="40"/>
      <c r="Q178" s="91">
        <f t="shared" si="40"/>
        <v>21.03</v>
      </c>
      <c r="R178" s="91">
        <f t="shared" si="41"/>
        <v>0</v>
      </c>
      <c r="S178" s="44">
        <f t="shared" si="42"/>
        <v>-11.394100999999999</v>
      </c>
      <c r="T178" s="44">
        <f t="shared" si="43"/>
        <v>-11.815159</v>
      </c>
      <c r="U178" s="44">
        <f t="shared" si="44"/>
        <v>-13.900453000000001</v>
      </c>
      <c r="V178" s="44">
        <f t="shared" si="45"/>
        <v>0</v>
      </c>
      <c r="W178" s="44">
        <f t="shared" si="46"/>
        <v>0</v>
      </c>
      <c r="X178" s="44">
        <f t="shared" si="47"/>
        <v>0</v>
      </c>
      <c r="Y178" s="40"/>
      <c r="Z178" s="90"/>
    </row>
    <row r="179" spans="2:26" x14ac:dyDescent="0.25">
      <c r="B179" s="90">
        <v>20700000000</v>
      </c>
      <c r="D179" s="40"/>
      <c r="E179" s="91">
        <f t="shared" si="32"/>
        <v>21.14</v>
      </c>
      <c r="F179" s="91">
        <f t="shared" si="33"/>
        <v>0</v>
      </c>
      <c r="G179" s="44">
        <f t="shared" si="34"/>
        <v>-10.804337</v>
      </c>
      <c r="H179" s="44">
        <f t="shared" si="35"/>
        <v>-12.206129000000001</v>
      </c>
      <c r="I179" s="44">
        <f t="shared" si="36"/>
        <v>-20.503637000000001</v>
      </c>
      <c r="J179" s="44">
        <f t="shared" si="37"/>
        <v>0</v>
      </c>
      <c r="K179" s="44">
        <f t="shared" si="38"/>
        <v>0</v>
      </c>
      <c r="L179" s="44">
        <f t="shared" si="39"/>
        <v>0</v>
      </c>
      <c r="N179" s="90">
        <v>20700000000</v>
      </c>
      <c r="P179" s="40"/>
      <c r="Q179" s="91">
        <f t="shared" si="40"/>
        <v>21.14</v>
      </c>
      <c r="R179" s="91">
        <f t="shared" si="41"/>
        <v>0</v>
      </c>
      <c r="S179" s="44">
        <f t="shared" si="42"/>
        <v>-11.362982000000001</v>
      </c>
      <c r="T179" s="44">
        <f t="shared" si="43"/>
        <v>-11.793279</v>
      </c>
      <c r="U179" s="44">
        <f t="shared" si="44"/>
        <v>-14.137560000000001</v>
      </c>
      <c r="V179" s="44">
        <f t="shared" si="45"/>
        <v>0</v>
      </c>
      <c r="W179" s="44">
        <f t="shared" si="46"/>
        <v>0</v>
      </c>
      <c r="X179" s="44">
        <f t="shared" si="47"/>
        <v>0</v>
      </c>
      <c r="Y179" s="40"/>
      <c r="Z179" s="90"/>
    </row>
    <row r="180" spans="2:26" x14ac:dyDescent="0.25">
      <c r="B180" s="90">
        <v>20810000000</v>
      </c>
      <c r="D180" s="40"/>
      <c r="E180" s="91">
        <f t="shared" si="32"/>
        <v>21.25</v>
      </c>
      <c r="F180" s="91">
        <f t="shared" si="33"/>
        <v>0</v>
      </c>
      <c r="G180" s="44">
        <f t="shared" si="34"/>
        <v>-10.956655</v>
      </c>
      <c r="H180" s="44">
        <f t="shared" si="35"/>
        <v>-13.116844</v>
      </c>
      <c r="I180" s="44">
        <f t="shared" si="36"/>
        <v>-23.198637000000002</v>
      </c>
      <c r="J180" s="44">
        <f t="shared" si="37"/>
        <v>0</v>
      </c>
      <c r="K180" s="44">
        <f t="shared" si="38"/>
        <v>0</v>
      </c>
      <c r="L180" s="44">
        <f t="shared" si="39"/>
        <v>0</v>
      </c>
      <c r="N180" s="90">
        <v>20810000000</v>
      </c>
      <c r="P180" s="40"/>
      <c r="Q180" s="91">
        <f t="shared" si="40"/>
        <v>21.25</v>
      </c>
      <c r="R180" s="91">
        <f t="shared" si="41"/>
        <v>0</v>
      </c>
      <c r="S180" s="44">
        <f t="shared" si="42"/>
        <v>-11.325808</v>
      </c>
      <c r="T180" s="44">
        <f t="shared" si="43"/>
        <v>-11.728111</v>
      </c>
      <c r="U180" s="44">
        <f t="shared" si="44"/>
        <v>-13.755083000000001</v>
      </c>
      <c r="V180" s="44">
        <f t="shared" si="45"/>
        <v>0</v>
      </c>
      <c r="W180" s="44">
        <f t="shared" si="46"/>
        <v>0</v>
      </c>
      <c r="X180" s="44">
        <f t="shared" si="47"/>
        <v>0</v>
      </c>
      <c r="Y180" s="40"/>
      <c r="Z180" s="90"/>
    </row>
    <row r="181" spans="2:26" x14ac:dyDescent="0.25">
      <c r="B181" s="90">
        <v>20920000000</v>
      </c>
      <c r="D181" s="40"/>
      <c r="E181" s="91">
        <f t="shared" si="32"/>
        <v>21.36</v>
      </c>
      <c r="F181" s="91">
        <f t="shared" si="33"/>
        <v>0</v>
      </c>
      <c r="G181" s="44">
        <f t="shared" si="34"/>
        <v>-11.150444</v>
      </c>
      <c r="H181" s="44">
        <f t="shared" si="35"/>
        <v>-14.402664</v>
      </c>
      <c r="I181" s="44">
        <f t="shared" si="36"/>
        <v>-26.309486</v>
      </c>
      <c r="J181" s="44">
        <f t="shared" si="37"/>
        <v>0</v>
      </c>
      <c r="K181" s="44">
        <f t="shared" si="38"/>
        <v>0</v>
      </c>
      <c r="L181" s="44">
        <f t="shared" si="39"/>
        <v>0</v>
      </c>
      <c r="N181" s="90">
        <v>20920000000</v>
      </c>
      <c r="P181" s="40"/>
      <c r="Q181" s="91">
        <f t="shared" si="40"/>
        <v>21.36</v>
      </c>
      <c r="R181" s="91">
        <f t="shared" si="41"/>
        <v>0</v>
      </c>
      <c r="S181" s="44">
        <f t="shared" si="42"/>
        <v>-11.321205000000001</v>
      </c>
      <c r="T181" s="44">
        <f t="shared" si="43"/>
        <v>-11.729782999999999</v>
      </c>
      <c r="U181" s="44">
        <f t="shared" si="44"/>
        <v>-13.944789</v>
      </c>
      <c r="V181" s="44">
        <f t="shared" si="45"/>
        <v>0</v>
      </c>
      <c r="W181" s="44">
        <f t="shared" si="46"/>
        <v>0</v>
      </c>
      <c r="X181" s="44">
        <f t="shared" si="47"/>
        <v>0</v>
      </c>
      <c r="Y181" s="40"/>
      <c r="Z181" s="90"/>
    </row>
    <row r="182" spans="2:26" x14ac:dyDescent="0.25">
      <c r="B182" s="90">
        <v>21030000000</v>
      </c>
      <c r="D182" s="40"/>
      <c r="E182" s="91">
        <f t="shared" si="32"/>
        <v>21.47</v>
      </c>
      <c r="F182" s="91">
        <f t="shared" si="33"/>
        <v>0</v>
      </c>
      <c r="G182" s="44">
        <f t="shared" si="34"/>
        <v>-11.471026</v>
      </c>
      <c r="H182" s="44">
        <f t="shared" si="35"/>
        <v>-16.269542999999999</v>
      </c>
      <c r="I182" s="44">
        <f t="shared" si="36"/>
        <v>-29.348312</v>
      </c>
      <c r="J182" s="44">
        <f t="shared" si="37"/>
        <v>0</v>
      </c>
      <c r="K182" s="44">
        <f t="shared" si="38"/>
        <v>0</v>
      </c>
      <c r="L182" s="44">
        <f t="shared" si="39"/>
        <v>0</v>
      </c>
      <c r="N182" s="90">
        <v>21030000000</v>
      </c>
      <c r="P182" s="40"/>
      <c r="Q182" s="91">
        <f t="shared" si="40"/>
        <v>21.47</v>
      </c>
      <c r="R182" s="91">
        <f t="shared" si="41"/>
        <v>0</v>
      </c>
      <c r="S182" s="44">
        <f t="shared" si="42"/>
        <v>-11.297245</v>
      </c>
      <c r="T182" s="44">
        <f t="shared" si="43"/>
        <v>-11.672096</v>
      </c>
      <c r="U182" s="44">
        <f t="shared" si="44"/>
        <v>-13.486727</v>
      </c>
      <c r="V182" s="44">
        <f t="shared" si="45"/>
        <v>0</v>
      </c>
      <c r="W182" s="44">
        <f t="shared" si="46"/>
        <v>0</v>
      </c>
      <c r="X182" s="44">
        <f t="shared" si="47"/>
        <v>0</v>
      </c>
      <c r="Y182" s="40"/>
      <c r="Z182" s="90"/>
    </row>
    <row r="183" spans="2:26" x14ac:dyDescent="0.25">
      <c r="B183" s="90">
        <v>21140000000</v>
      </c>
      <c r="D183" s="40"/>
      <c r="E183" s="91">
        <f t="shared" si="32"/>
        <v>21.58</v>
      </c>
      <c r="F183" s="91">
        <f t="shared" si="33"/>
        <v>0</v>
      </c>
      <c r="G183" s="44">
        <f t="shared" si="34"/>
        <v>-12.049027000000001</v>
      </c>
      <c r="H183" s="44">
        <f t="shared" si="35"/>
        <v>-18.837254999999999</v>
      </c>
      <c r="I183" s="44">
        <f t="shared" si="36"/>
        <v>-32.117386000000003</v>
      </c>
      <c r="J183" s="44">
        <f t="shared" si="37"/>
        <v>0</v>
      </c>
      <c r="K183" s="44">
        <f t="shared" si="38"/>
        <v>0</v>
      </c>
      <c r="L183" s="44">
        <f t="shared" si="39"/>
        <v>0</v>
      </c>
      <c r="N183" s="90">
        <v>21140000000</v>
      </c>
      <c r="P183" s="40"/>
      <c r="Q183" s="91">
        <f t="shared" si="40"/>
        <v>21.58</v>
      </c>
      <c r="R183" s="91">
        <f t="shared" si="41"/>
        <v>0</v>
      </c>
      <c r="S183" s="44">
        <f t="shared" si="42"/>
        <v>-11.297594</v>
      </c>
      <c r="T183" s="44">
        <f t="shared" si="43"/>
        <v>-11.659473</v>
      </c>
      <c r="U183" s="44">
        <f t="shared" si="44"/>
        <v>-13.435594</v>
      </c>
      <c r="V183" s="44">
        <f t="shared" si="45"/>
        <v>0</v>
      </c>
      <c r="W183" s="44">
        <f t="shared" si="46"/>
        <v>0</v>
      </c>
      <c r="X183" s="44">
        <f t="shared" si="47"/>
        <v>0</v>
      </c>
      <c r="Y183" s="40"/>
      <c r="Z183" s="90"/>
    </row>
    <row r="184" spans="2:26" x14ac:dyDescent="0.25">
      <c r="B184" s="90">
        <v>21250000000</v>
      </c>
      <c r="D184" s="40"/>
      <c r="E184" s="91">
        <f t="shared" si="32"/>
        <v>21.69</v>
      </c>
      <c r="F184" s="91">
        <f t="shared" si="33"/>
        <v>0</v>
      </c>
      <c r="G184" s="44">
        <f t="shared" si="34"/>
        <v>-12.71184</v>
      </c>
      <c r="H184" s="44">
        <f t="shared" si="35"/>
        <v>-21.504245999999998</v>
      </c>
      <c r="I184" s="44">
        <f t="shared" si="36"/>
        <v>-34.394210999999999</v>
      </c>
      <c r="J184" s="44">
        <f t="shared" si="37"/>
        <v>0</v>
      </c>
      <c r="K184" s="44">
        <f t="shared" si="38"/>
        <v>0</v>
      </c>
      <c r="L184" s="44">
        <f t="shared" si="39"/>
        <v>0</v>
      </c>
      <c r="N184" s="90">
        <v>21250000000</v>
      </c>
      <c r="P184" s="40"/>
      <c r="Q184" s="91">
        <f t="shared" si="40"/>
        <v>21.69</v>
      </c>
      <c r="R184" s="91">
        <f t="shared" si="41"/>
        <v>0</v>
      </c>
      <c r="S184" s="44">
        <f t="shared" si="42"/>
        <v>-11.299761</v>
      </c>
      <c r="T184" s="44">
        <f t="shared" si="43"/>
        <v>-11.634782</v>
      </c>
      <c r="U184" s="44">
        <f t="shared" si="44"/>
        <v>-13.141612</v>
      </c>
      <c r="V184" s="44">
        <f t="shared" si="45"/>
        <v>0</v>
      </c>
      <c r="W184" s="44">
        <f t="shared" si="46"/>
        <v>0</v>
      </c>
      <c r="X184" s="44">
        <f t="shared" si="47"/>
        <v>0</v>
      </c>
      <c r="Y184" s="40"/>
      <c r="Z184" s="90"/>
    </row>
    <row r="185" spans="2:26" x14ac:dyDescent="0.25">
      <c r="B185" s="90">
        <v>21360000000</v>
      </c>
      <c r="D185" s="40"/>
      <c r="E185" s="91">
        <f t="shared" si="32"/>
        <v>21.8</v>
      </c>
      <c r="F185" s="91">
        <f t="shared" si="33"/>
        <v>0</v>
      </c>
      <c r="G185" s="44">
        <f t="shared" si="34"/>
        <v>-14.043308</v>
      </c>
      <c r="H185" s="44">
        <f t="shared" si="35"/>
        <v>-24.911453000000002</v>
      </c>
      <c r="I185" s="44">
        <f t="shared" si="36"/>
        <v>-36.033669000000003</v>
      </c>
      <c r="J185" s="44">
        <f t="shared" si="37"/>
        <v>0</v>
      </c>
      <c r="K185" s="44">
        <f t="shared" si="38"/>
        <v>0</v>
      </c>
      <c r="L185" s="44">
        <f t="shared" si="39"/>
        <v>0</v>
      </c>
      <c r="N185" s="90">
        <v>21360000000</v>
      </c>
      <c r="P185" s="40"/>
      <c r="Q185" s="91">
        <f t="shared" si="40"/>
        <v>21.8</v>
      </c>
      <c r="R185" s="91">
        <f t="shared" si="41"/>
        <v>0</v>
      </c>
      <c r="S185" s="44">
        <f t="shared" si="42"/>
        <v>-11.299016999999999</v>
      </c>
      <c r="T185" s="44">
        <f t="shared" si="43"/>
        <v>-11.625551</v>
      </c>
      <c r="U185" s="44">
        <f t="shared" si="44"/>
        <v>-13.142346999999999</v>
      </c>
      <c r="V185" s="44">
        <f t="shared" si="45"/>
        <v>0</v>
      </c>
      <c r="W185" s="44">
        <f t="shared" si="46"/>
        <v>0</v>
      </c>
      <c r="X185" s="44">
        <f t="shared" si="47"/>
        <v>0</v>
      </c>
      <c r="Y185" s="40"/>
      <c r="Z185" s="90"/>
    </row>
    <row r="186" spans="2:26" x14ac:dyDescent="0.25">
      <c r="B186" s="90">
        <v>21470000000</v>
      </c>
      <c r="D186" s="40"/>
      <c r="E186" s="91">
        <f t="shared" si="32"/>
        <v>21.91</v>
      </c>
      <c r="F186" s="91">
        <f t="shared" si="33"/>
        <v>0</v>
      </c>
      <c r="G186" s="44">
        <f t="shared" si="34"/>
        <v>-15.481626</v>
      </c>
      <c r="H186" s="44">
        <f t="shared" si="35"/>
        <v>-28.061313999999999</v>
      </c>
      <c r="I186" s="44">
        <f t="shared" si="36"/>
        <v>-37.179133999999998</v>
      </c>
      <c r="J186" s="44">
        <f t="shared" si="37"/>
        <v>0</v>
      </c>
      <c r="K186" s="44">
        <f t="shared" si="38"/>
        <v>0</v>
      </c>
      <c r="L186" s="44">
        <f t="shared" si="39"/>
        <v>0</v>
      </c>
      <c r="N186" s="90">
        <v>21470000000</v>
      </c>
      <c r="P186" s="40"/>
      <c r="Q186" s="91">
        <f t="shared" si="40"/>
        <v>21.91</v>
      </c>
      <c r="R186" s="91">
        <f t="shared" si="41"/>
        <v>0</v>
      </c>
      <c r="S186" s="44">
        <f t="shared" si="42"/>
        <v>-11.308775000000001</v>
      </c>
      <c r="T186" s="44">
        <f t="shared" si="43"/>
        <v>-11.616742</v>
      </c>
      <c r="U186" s="44">
        <f t="shared" si="44"/>
        <v>-12.953010000000001</v>
      </c>
      <c r="V186" s="44">
        <f t="shared" si="45"/>
        <v>0</v>
      </c>
      <c r="W186" s="44">
        <f t="shared" si="46"/>
        <v>0</v>
      </c>
      <c r="X186" s="44">
        <f t="shared" si="47"/>
        <v>0</v>
      </c>
      <c r="Y186" s="40"/>
      <c r="Z186" s="90"/>
    </row>
    <row r="187" spans="2:26" x14ac:dyDescent="0.25">
      <c r="B187" s="90">
        <v>21580000000</v>
      </c>
      <c r="D187" s="40"/>
      <c r="E187" s="91">
        <f t="shared" si="32"/>
        <v>22.02</v>
      </c>
      <c r="F187" s="91">
        <f t="shared" si="33"/>
        <v>0</v>
      </c>
      <c r="G187" s="44">
        <f t="shared" si="34"/>
        <v>-18.436487</v>
      </c>
      <c r="H187" s="44">
        <f t="shared" si="35"/>
        <v>-31.305098999999998</v>
      </c>
      <c r="I187" s="44">
        <f t="shared" si="36"/>
        <v>-38.116314000000003</v>
      </c>
      <c r="J187" s="44">
        <f t="shared" si="37"/>
        <v>0</v>
      </c>
      <c r="K187" s="44">
        <f t="shared" si="38"/>
        <v>0</v>
      </c>
      <c r="L187" s="44">
        <f t="shared" si="39"/>
        <v>0</v>
      </c>
      <c r="N187" s="90">
        <v>21580000000</v>
      </c>
      <c r="P187" s="40"/>
      <c r="Q187" s="91">
        <f t="shared" si="40"/>
        <v>22.02</v>
      </c>
      <c r="R187" s="91">
        <f t="shared" si="41"/>
        <v>0</v>
      </c>
      <c r="S187" s="44">
        <f t="shared" si="42"/>
        <v>-11.334883</v>
      </c>
      <c r="T187" s="44">
        <f t="shared" si="43"/>
        <v>-11.631307</v>
      </c>
      <c r="U187" s="44">
        <f t="shared" si="44"/>
        <v>-12.848639</v>
      </c>
      <c r="V187" s="44">
        <f t="shared" si="45"/>
        <v>0</v>
      </c>
      <c r="W187" s="44">
        <f t="shared" si="46"/>
        <v>0</v>
      </c>
      <c r="X187" s="44">
        <f t="shared" si="47"/>
        <v>0</v>
      </c>
      <c r="Y187" s="40"/>
      <c r="Z187" s="90"/>
    </row>
    <row r="188" spans="2:26" x14ac:dyDescent="0.25">
      <c r="B188" s="90">
        <v>21690000000</v>
      </c>
      <c r="D188" s="40"/>
      <c r="E188" s="91">
        <f t="shared" si="32"/>
        <v>22.13</v>
      </c>
      <c r="F188" s="91">
        <f t="shared" si="33"/>
        <v>0</v>
      </c>
      <c r="G188" s="44">
        <f t="shared" si="34"/>
        <v>-20.721772999999999</v>
      </c>
      <c r="H188" s="44">
        <f t="shared" si="35"/>
        <v>-33.596767</v>
      </c>
      <c r="I188" s="44">
        <f t="shared" si="36"/>
        <v>-38.711841999999997</v>
      </c>
      <c r="J188" s="44">
        <f t="shared" si="37"/>
        <v>0</v>
      </c>
      <c r="K188" s="44">
        <f t="shared" si="38"/>
        <v>0</v>
      </c>
      <c r="L188" s="44">
        <f t="shared" si="39"/>
        <v>0</v>
      </c>
      <c r="N188" s="90">
        <v>21690000000</v>
      </c>
      <c r="P188" s="40"/>
      <c r="Q188" s="91">
        <f t="shared" si="40"/>
        <v>22.13</v>
      </c>
      <c r="R188" s="91">
        <f t="shared" si="41"/>
        <v>0</v>
      </c>
      <c r="S188" s="44">
        <f t="shared" si="42"/>
        <v>-11.362572</v>
      </c>
      <c r="T188" s="44">
        <f t="shared" si="43"/>
        <v>-11.635149999999999</v>
      </c>
      <c r="U188" s="44">
        <f t="shared" si="44"/>
        <v>-12.681417</v>
      </c>
      <c r="V188" s="44">
        <f t="shared" si="45"/>
        <v>0</v>
      </c>
      <c r="W188" s="44">
        <f t="shared" si="46"/>
        <v>0</v>
      </c>
      <c r="X188" s="44">
        <f t="shared" si="47"/>
        <v>0</v>
      </c>
      <c r="Y188" s="40"/>
      <c r="Z188" s="90"/>
    </row>
    <row r="189" spans="2:26" x14ac:dyDescent="0.25">
      <c r="B189" s="90">
        <v>21800000000</v>
      </c>
      <c r="D189" s="40"/>
      <c r="E189" s="91">
        <f t="shared" si="32"/>
        <v>22.24</v>
      </c>
      <c r="F189" s="91">
        <f t="shared" si="33"/>
        <v>0</v>
      </c>
      <c r="G189" s="44">
        <f t="shared" si="34"/>
        <v>-24.456968</v>
      </c>
      <c r="H189" s="44">
        <f t="shared" si="35"/>
        <v>-35.904133000000002</v>
      </c>
      <c r="I189" s="44">
        <f t="shared" si="36"/>
        <v>-39.452567999999999</v>
      </c>
      <c r="J189" s="44">
        <f t="shared" si="37"/>
        <v>0</v>
      </c>
      <c r="K189" s="44">
        <f t="shared" si="38"/>
        <v>0</v>
      </c>
      <c r="L189" s="44">
        <f t="shared" si="39"/>
        <v>0</v>
      </c>
      <c r="N189" s="90">
        <v>21800000000</v>
      </c>
      <c r="P189" s="40"/>
      <c r="Q189" s="91">
        <f t="shared" si="40"/>
        <v>22.24</v>
      </c>
      <c r="R189" s="91">
        <f t="shared" si="41"/>
        <v>0</v>
      </c>
      <c r="S189" s="44">
        <f t="shared" si="42"/>
        <v>-11.409516999999999</v>
      </c>
      <c r="T189" s="44">
        <f t="shared" si="43"/>
        <v>-11.692071</v>
      </c>
      <c r="U189" s="44">
        <f t="shared" si="44"/>
        <v>-12.929482</v>
      </c>
      <c r="V189" s="44">
        <f t="shared" si="45"/>
        <v>0</v>
      </c>
      <c r="W189" s="44">
        <f t="shared" si="46"/>
        <v>0</v>
      </c>
      <c r="X189" s="44">
        <f t="shared" si="47"/>
        <v>0</v>
      </c>
      <c r="Y189" s="40"/>
      <c r="Z189" s="90"/>
    </row>
    <row r="190" spans="2:26" x14ac:dyDescent="0.25">
      <c r="B190" s="90">
        <v>21910000000</v>
      </c>
      <c r="D190" s="40"/>
      <c r="E190" s="91">
        <f t="shared" si="32"/>
        <v>22.35</v>
      </c>
      <c r="F190" s="91">
        <f t="shared" si="33"/>
        <v>0</v>
      </c>
      <c r="G190" s="44">
        <f t="shared" si="34"/>
        <v>-28.117632</v>
      </c>
      <c r="H190" s="44">
        <f t="shared" si="35"/>
        <v>-37.232967000000002</v>
      </c>
      <c r="I190" s="44">
        <f t="shared" si="36"/>
        <v>-40.124077</v>
      </c>
      <c r="J190" s="44">
        <f t="shared" si="37"/>
        <v>0</v>
      </c>
      <c r="K190" s="44">
        <f t="shared" si="38"/>
        <v>0</v>
      </c>
      <c r="L190" s="44">
        <f t="shared" si="39"/>
        <v>0</v>
      </c>
      <c r="N190" s="90">
        <v>21910000000</v>
      </c>
      <c r="P190" s="40"/>
      <c r="Q190" s="91">
        <f t="shared" si="40"/>
        <v>22.35</v>
      </c>
      <c r="R190" s="91">
        <f t="shared" si="41"/>
        <v>0</v>
      </c>
      <c r="S190" s="44">
        <f t="shared" si="42"/>
        <v>-11.468987</v>
      </c>
      <c r="T190" s="44">
        <f t="shared" si="43"/>
        <v>-11.735626999999999</v>
      </c>
      <c r="U190" s="44">
        <f t="shared" si="44"/>
        <v>-12.820940999999999</v>
      </c>
      <c r="V190" s="44">
        <f t="shared" si="45"/>
        <v>0</v>
      </c>
      <c r="W190" s="44">
        <f t="shared" si="46"/>
        <v>0</v>
      </c>
      <c r="X190" s="44">
        <f t="shared" si="47"/>
        <v>0</v>
      </c>
      <c r="Y190" s="40"/>
      <c r="Z190" s="90"/>
    </row>
    <row r="191" spans="2:26" x14ac:dyDescent="0.25">
      <c r="B191" s="90">
        <v>22020000000</v>
      </c>
      <c r="D191" s="40"/>
      <c r="E191" s="91">
        <f t="shared" si="32"/>
        <v>22.46</v>
      </c>
      <c r="F191" s="91">
        <f t="shared" si="33"/>
        <v>0</v>
      </c>
      <c r="G191" s="44">
        <f t="shared" si="34"/>
        <v>-31.764883000000001</v>
      </c>
      <c r="H191" s="44">
        <f t="shared" si="35"/>
        <v>-38.485320999999999</v>
      </c>
      <c r="I191" s="44">
        <f t="shared" si="36"/>
        <v>-40.791542</v>
      </c>
      <c r="J191" s="44">
        <f t="shared" si="37"/>
        <v>0</v>
      </c>
      <c r="K191" s="44">
        <f t="shared" si="38"/>
        <v>0</v>
      </c>
      <c r="L191" s="44">
        <f t="shared" si="39"/>
        <v>0</v>
      </c>
      <c r="N191" s="90">
        <v>22020000000</v>
      </c>
      <c r="P191" s="40"/>
      <c r="Q191" s="91">
        <f t="shared" si="40"/>
        <v>22.46</v>
      </c>
      <c r="R191" s="91">
        <f t="shared" si="41"/>
        <v>0</v>
      </c>
      <c r="S191" s="44">
        <f t="shared" si="42"/>
        <v>-11.5542</v>
      </c>
      <c r="T191" s="44">
        <f t="shared" si="43"/>
        <v>-11.815485000000001</v>
      </c>
      <c r="U191" s="44">
        <f t="shared" si="44"/>
        <v>-12.880445</v>
      </c>
      <c r="V191" s="44">
        <f t="shared" si="45"/>
        <v>0</v>
      </c>
      <c r="W191" s="44">
        <f t="shared" si="46"/>
        <v>0</v>
      </c>
      <c r="X191" s="44">
        <f t="shared" si="47"/>
        <v>0</v>
      </c>
      <c r="Y191" s="40"/>
      <c r="Z191" s="90"/>
    </row>
    <row r="192" spans="2:26" x14ac:dyDescent="0.25">
      <c r="B192" s="90">
        <v>22130000000</v>
      </c>
      <c r="D192" s="40"/>
      <c r="E192" s="91">
        <f t="shared" si="32"/>
        <v>22.57</v>
      </c>
      <c r="F192" s="91">
        <f t="shared" si="33"/>
        <v>0</v>
      </c>
      <c r="G192" s="44">
        <f t="shared" si="34"/>
        <v>-33.960341999999997</v>
      </c>
      <c r="H192" s="44">
        <f t="shared" si="35"/>
        <v>-39.099795999999998</v>
      </c>
      <c r="I192" s="44">
        <f t="shared" si="36"/>
        <v>-41.335906999999999</v>
      </c>
      <c r="J192" s="44">
        <f t="shared" si="37"/>
        <v>0</v>
      </c>
      <c r="K192" s="44">
        <f t="shared" si="38"/>
        <v>0</v>
      </c>
      <c r="L192" s="44">
        <f t="shared" si="39"/>
        <v>0</v>
      </c>
      <c r="N192" s="90">
        <v>22130000000</v>
      </c>
      <c r="P192" s="40"/>
      <c r="Q192" s="91">
        <f t="shared" si="40"/>
        <v>22.57</v>
      </c>
      <c r="R192" s="91">
        <f t="shared" si="41"/>
        <v>0</v>
      </c>
      <c r="S192" s="44">
        <f t="shared" si="42"/>
        <v>-11.649188000000001</v>
      </c>
      <c r="T192" s="44">
        <f t="shared" si="43"/>
        <v>-11.896806</v>
      </c>
      <c r="U192" s="44">
        <f t="shared" si="44"/>
        <v>-12.824394</v>
      </c>
      <c r="V192" s="44">
        <f t="shared" si="45"/>
        <v>0</v>
      </c>
      <c r="W192" s="44">
        <f t="shared" si="46"/>
        <v>0</v>
      </c>
      <c r="X192" s="44">
        <f t="shared" si="47"/>
        <v>0</v>
      </c>
      <c r="Y192" s="40"/>
      <c r="Z192" s="90"/>
    </row>
    <row r="193" spans="2:26" x14ac:dyDescent="0.25">
      <c r="B193" s="90">
        <v>22240000000</v>
      </c>
      <c r="D193" s="40"/>
      <c r="E193" s="91">
        <f t="shared" si="32"/>
        <v>22.68</v>
      </c>
      <c r="F193" s="91">
        <f t="shared" si="33"/>
        <v>0</v>
      </c>
      <c r="G193" s="44">
        <f t="shared" si="34"/>
        <v>-36.668945000000001</v>
      </c>
      <c r="H193" s="44">
        <f t="shared" si="35"/>
        <v>-39.891463999999999</v>
      </c>
      <c r="I193" s="44">
        <f t="shared" si="36"/>
        <v>-42.034636999999996</v>
      </c>
      <c r="J193" s="44">
        <f t="shared" si="37"/>
        <v>0</v>
      </c>
      <c r="K193" s="44">
        <f t="shared" si="38"/>
        <v>0</v>
      </c>
      <c r="L193" s="44">
        <f t="shared" si="39"/>
        <v>0</v>
      </c>
      <c r="N193" s="90">
        <v>22240000000</v>
      </c>
      <c r="P193" s="40"/>
      <c r="Q193" s="91">
        <f t="shared" si="40"/>
        <v>22.68</v>
      </c>
      <c r="R193" s="91">
        <f t="shared" si="41"/>
        <v>0</v>
      </c>
      <c r="S193" s="44">
        <f t="shared" si="42"/>
        <v>-11.766745999999999</v>
      </c>
      <c r="T193" s="44">
        <f t="shared" si="43"/>
        <v>-12.026566000000001</v>
      </c>
      <c r="U193" s="44">
        <f t="shared" si="44"/>
        <v>-13.055832000000001</v>
      </c>
      <c r="V193" s="44">
        <f t="shared" si="45"/>
        <v>0</v>
      </c>
      <c r="W193" s="44">
        <f t="shared" si="46"/>
        <v>0</v>
      </c>
      <c r="X193" s="44">
        <f t="shared" si="47"/>
        <v>0</v>
      </c>
      <c r="Y193" s="40"/>
      <c r="Z193" s="90"/>
    </row>
    <row r="194" spans="2:26" x14ac:dyDescent="0.25">
      <c r="B194" s="90">
        <v>22350000000</v>
      </c>
      <c r="D194" s="40"/>
      <c r="E194" s="91">
        <f t="shared" si="32"/>
        <v>22.79</v>
      </c>
      <c r="F194" s="91">
        <f t="shared" si="33"/>
        <v>0</v>
      </c>
      <c r="G194" s="44">
        <f t="shared" si="34"/>
        <v>-38.040184000000004</v>
      </c>
      <c r="H194" s="44">
        <f t="shared" si="35"/>
        <v>-40.597892999999999</v>
      </c>
      <c r="I194" s="44">
        <f t="shared" si="36"/>
        <v>-42.704982999999999</v>
      </c>
      <c r="J194" s="44">
        <f t="shared" si="37"/>
        <v>0</v>
      </c>
      <c r="K194" s="44">
        <f t="shared" si="38"/>
        <v>0</v>
      </c>
      <c r="L194" s="44">
        <f t="shared" si="39"/>
        <v>0</v>
      </c>
      <c r="N194" s="90">
        <v>22350000000</v>
      </c>
      <c r="P194" s="40"/>
      <c r="Q194" s="91">
        <f t="shared" si="40"/>
        <v>22.79</v>
      </c>
      <c r="R194" s="91">
        <f t="shared" si="41"/>
        <v>0</v>
      </c>
      <c r="S194" s="44">
        <f t="shared" si="42"/>
        <v>-11.893228000000001</v>
      </c>
      <c r="T194" s="44">
        <f t="shared" si="43"/>
        <v>-12.138768000000001</v>
      </c>
      <c r="U194" s="44">
        <f t="shared" si="44"/>
        <v>-12.994921</v>
      </c>
      <c r="V194" s="44">
        <f t="shared" si="45"/>
        <v>0</v>
      </c>
      <c r="W194" s="44">
        <f t="shared" si="46"/>
        <v>0</v>
      </c>
      <c r="X194" s="44">
        <f t="shared" si="47"/>
        <v>0</v>
      </c>
      <c r="Y194" s="40"/>
      <c r="Z194" s="90"/>
    </row>
    <row r="195" spans="2:26" x14ac:dyDescent="0.25">
      <c r="B195" s="90">
        <v>22460000000</v>
      </c>
      <c r="D195" s="40"/>
      <c r="E195" s="91">
        <f t="shared" si="32"/>
        <v>22.9</v>
      </c>
      <c r="F195" s="91">
        <f t="shared" si="33"/>
        <v>0</v>
      </c>
      <c r="G195" s="44">
        <f t="shared" si="34"/>
        <v>-38.924563999999997</v>
      </c>
      <c r="H195" s="44">
        <f t="shared" si="35"/>
        <v>-41.279743000000003</v>
      </c>
      <c r="I195" s="44">
        <f t="shared" si="36"/>
        <v>-43.390498999999998</v>
      </c>
      <c r="J195" s="44">
        <f t="shared" si="37"/>
        <v>0</v>
      </c>
      <c r="K195" s="44">
        <f t="shared" si="38"/>
        <v>0</v>
      </c>
      <c r="L195" s="44">
        <f t="shared" si="39"/>
        <v>0</v>
      </c>
      <c r="N195" s="90">
        <v>22460000000</v>
      </c>
      <c r="P195" s="40"/>
      <c r="Q195" s="91">
        <f t="shared" si="40"/>
        <v>22.9</v>
      </c>
      <c r="R195" s="91">
        <f t="shared" si="41"/>
        <v>0</v>
      </c>
      <c r="S195" s="44">
        <f t="shared" si="42"/>
        <v>-12.038881999999999</v>
      </c>
      <c r="T195" s="44">
        <f t="shared" si="43"/>
        <v>-12.285211</v>
      </c>
      <c r="U195" s="44">
        <f t="shared" si="44"/>
        <v>-13.165183000000001</v>
      </c>
      <c r="V195" s="44">
        <f t="shared" si="45"/>
        <v>0</v>
      </c>
      <c r="W195" s="44">
        <f t="shared" si="46"/>
        <v>0</v>
      </c>
      <c r="X195" s="44">
        <f t="shared" si="47"/>
        <v>0</v>
      </c>
      <c r="Y195" s="40"/>
      <c r="Z195" s="90"/>
    </row>
    <row r="196" spans="2:26" x14ac:dyDescent="0.25">
      <c r="B196" s="90">
        <v>22570000000</v>
      </c>
      <c r="D196" s="40"/>
      <c r="E196" s="91">
        <f t="shared" si="32"/>
        <v>23.01</v>
      </c>
      <c r="F196" s="91">
        <f t="shared" si="33"/>
        <v>0</v>
      </c>
      <c r="G196" s="44">
        <f t="shared" si="34"/>
        <v>-39.733657999999998</v>
      </c>
      <c r="H196" s="44">
        <f t="shared" si="35"/>
        <v>-41.979407999999999</v>
      </c>
      <c r="I196" s="44">
        <f t="shared" si="36"/>
        <v>-44.071567999999999</v>
      </c>
      <c r="J196" s="44">
        <f t="shared" si="37"/>
        <v>0</v>
      </c>
      <c r="K196" s="44">
        <f t="shared" si="38"/>
        <v>0</v>
      </c>
      <c r="L196" s="44">
        <f t="shared" si="39"/>
        <v>0</v>
      </c>
      <c r="N196" s="90">
        <v>22570000000</v>
      </c>
      <c r="P196" s="40"/>
      <c r="Q196" s="91">
        <f t="shared" si="40"/>
        <v>23.01</v>
      </c>
      <c r="R196" s="91">
        <f t="shared" si="41"/>
        <v>0</v>
      </c>
      <c r="S196" s="44">
        <f t="shared" si="42"/>
        <v>-12.188370000000001</v>
      </c>
      <c r="T196" s="44">
        <f t="shared" si="43"/>
        <v>-12.431711999999999</v>
      </c>
      <c r="U196" s="44">
        <f t="shared" si="44"/>
        <v>-13.297172</v>
      </c>
      <c r="V196" s="44">
        <f t="shared" si="45"/>
        <v>0</v>
      </c>
      <c r="W196" s="44">
        <f t="shared" si="46"/>
        <v>0</v>
      </c>
      <c r="X196" s="44">
        <f t="shared" si="47"/>
        <v>0</v>
      </c>
      <c r="Y196" s="40"/>
      <c r="Z196" s="90"/>
    </row>
    <row r="197" spans="2:26" x14ac:dyDescent="0.25">
      <c r="B197" s="90">
        <v>22680000000</v>
      </c>
      <c r="D197" s="40"/>
      <c r="E197" s="91">
        <f t="shared" ref="E197:E205" si="48">B201/1000000000</f>
        <v>23.12</v>
      </c>
      <c r="F197" s="91">
        <f t="shared" ref="F197:F205" si="49">C201</f>
        <v>0</v>
      </c>
      <c r="G197" s="44">
        <f t="shared" ref="G197:G205" si="50">C407</f>
        <v>-40.514637</v>
      </c>
      <c r="H197" s="44">
        <f t="shared" ref="H197:H205" si="51">C613</f>
        <v>-42.705249999999999</v>
      </c>
      <c r="I197" s="44">
        <f t="shared" ref="I197:I205" si="52">C819</f>
        <v>-44.792141000000001</v>
      </c>
      <c r="J197" s="44">
        <f t="shared" ref="J197:J205" si="53">C1025</f>
        <v>0</v>
      </c>
      <c r="K197" s="44">
        <f t="shared" ref="K197:K205" si="54">C1231</f>
        <v>0</v>
      </c>
      <c r="L197" s="44">
        <f t="shared" si="39"/>
        <v>0</v>
      </c>
      <c r="N197" s="90">
        <v>22680000000</v>
      </c>
      <c r="P197" s="40"/>
      <c r="Q197" s="91">
        <f t="shared" si="40"/>
        <v>23.12</v>
      </c>
      <c r="R197" s="91">
        <f t="shared" si="41"/>
        <v>0</v>
      </c>
      <c r="S197" s="44">
        <f t="shared" si="42"/>
        <v>-12.357837999999999</v>
      </c>
      <c r="T197" s="44">
        <f t="shared" si="43"/>
        <v>-12.601936</v>
      </c>
      <c r="U197" s="44">
        <f t="shared" si="44"/>
        <v>-13.477247</v>
      </c>
      <c r="V197" s="44">
        <f t="shared" si="45"/>
        <v>0</v>
      </c>
      <c r="W197" s="44">
        <f t="shared" si="46"/>
        <v>0</v>
      </c>
      <c r="X197" s="44">
        <f t="shared" si="47"/>
        <v>0</v>
      </c>
      <c r="Y197" s="40"/>
      <c r="Z197" s="90"/>
    </row>
    <row r="198" spans="2:26" x14ac:dyDescent="0.25">
      <c r="B198" s="90">
        <v>22790000000</v>
      </c>
      <c r="D198" s="40"/>
      <c r="E198" s="91">
        <f t="shared" si="48"/>
        <v>23.23</v>
      </c>
      <c r="F198" s="91">
        <f t="shared" si="49"/>
        <v>0</v>
      </c>
      <c r="G198" s="44">
        <f t="shared" si="50"/>
        <v>-41.254967000000001</v>
      </c>
      <c r="H198" s="44">
        <f t="shared" si="51"/>
        <v>-43.424518999999997</v>
      </c>
      <c r="I198" s="44">
        <f t="shared" si="52"/>
        <v>-45.493327999999998</v>
      </c>
      <c r="J198" s="44">
        <f t="shared" si="53"/>
        <v>0</v>
      </c>
      <c r="K198" s="44">
        <f t="shared" si="54"/>
        <v>0</v>
      </c>
      <c r="L198" s="44">
        <f t="shared" ref="L198:L205" si="55">C1438</f>
        <v>0</v>
      </c>
      <c r="N198" s="90">
        <v>22790000000</v>
      </c>
      <c r="P198" s="40"/>
      <c r="Q198" s="91">
        <f t="shared" ref="Q198:Q205" si="56">N202/1000000000</f>
        <v>23.23</v>
      </c>
      <c r="R198" s="91">
        <f t="shared" ref="R198:R205" si="57">O202</f>
        <v>0</v>
      </c>
      <c r="S198" s="44">
        <f t="shared" ref="S198:S205" si="58">O408</f>
        <v>-12.545824</v>
      </c>
      <c r="T198" s="44">
        <f t="shared" ref="T198:T205" si="59">O614</f>
        <v>-12.788964999999999</v>
      </c>
      <c r="U198" s="44">
        <f t="shared" ref="U198:U205" si="60">O820</f>
        <v>-13.663808</v>
      </c>
      <c r="V198" s="44">
        <f t="shared" ref="V198:V205" si="61">O1026</f>
        <v>0</v>
      </c>
      <c r="W198" s="44">
        <f t="shared" ref="W198:W205" si="62">O1232</f>
        <v>0</v>
      </c>
      <c r="X198" s="44">
        <f t="shared" ref="X198:X205" si="63">O1438</f>
        <v>0</v>
      </c>
      <c r="Y198" s="40"/>
      <c r="Z198" s="90"/>
    </row>
    <row r="199" spans="2:26" x14ac:dyDescent="0.25">
      <c r="B199" s="90">
        <v>22900000000</v>
      </c>
      <c r="D199" s="40"/>
      <c r="E199" s="91">
        <f t="shared" si="48"/>
        <v>23.34</v>
      </c>
      <c r="F199" s="91">
        <f t="shared" si="49"/>
        <v>0</v>
      </c>
      <c r="G199" s="44">
        <f t="shared" si="50"/>
        <v>-42.105533999999999</v>
      </c>
      <c r="H199" s="44">
        <f t="shared" si="51"/>
        <v>-44.239367999999999</v>
      </c>
      <c r="I199" s="44">
        <f t="shared" si="52"/>
        <v>-46.279251000000002</v>
      </c>
      <c r="J199" s="44">
        <f t="shared" si="53"/>
        <v>0</v>
      </c>
      <c r="K199" s="44">
        <f t="shared" si="54"/>
        <v>0</v>
      </c>
      <c r="L199" s="44">
        <f t="shared" si="55"/>
        <v>0</v>
      </c>
      <c r="N199" s="90">
        <v>22900000000</v>
      </c>
      <c r="P199" s="40"/>
      <c r="Q199" s="91">
        <f t="shared" si="56"/>
        <v>23.34</v>
      </c>
      <c r="R199" s="91">
        <f t="shared" si="57"/>
        <v>0</v>
      </c>
      <c r="S199" s="44">
        <f t="shared" si="58"/>
        <v>-12.734992</v>
      </c>
      <c r="T199" s="44">
        <f t="shared" si="59"/>
        <v>-12.971918000000001</v>
      </c>
      <c r="U199" s="44">
        <f t="shared" si="60"/>
        <v>-13.767515</v>
      </c>
      <c r="V199" s="44">
        <f t="shared" si="61"/>
        <v>0</v>
      </c>
      <c r="W199" s="44">
        <f t="shared" si="62"/>
        <v>0</v>
      </c>
      <c r="X199" s="44">
        <f t="shared" si="63"/>
        <v>0</v>
      </c>
      <c r="Y199" s="40"/>
      <c r="Z199" s="90"/>
    </row>
    <row r="200" spans="2:26" x14ac:dyDescent="0.25">
      <c r="B200" s="90">
        <v>23010000000</v>
      </c>
      <c r="D200" s="40"/>
      <c r="E200" s="91">
        <f t="shared" si="48"/>
        <v>23.45</v>
      </c>
      <c r="F200" s="91">
        <f t="shared" si="49"/>
        <v>0</v>
      </c>
      <c r="G200" s="44">
        <f t="shared" si="50"/>
        <v>-42.681541000000003</v>
      </c>
      <c r="H200" s="44">
        <f t="shared" si="51"/>
        <v>-44.810516</v>
      </c>
      <c r="I200" s="44">
        <f t="shared" si="52"/>
        <v>-46.830196000000001</v>
      </c>
      <c r="J200" s="44">
        <f t="shared" si="53"/>
        <v>0</v>
      </c>
      <c r="K200" s="44">
        <f t="shared" si="54"/>
        <v>0</v>
      </c>
      <c r="L200" s="44">
        <f t="shared" si="55"/>
        <v>0</v>
      </c>
      <c r="N200" s="90">
        <v>23010000000</v>
      </c>
      <c r="P200" s="40"/>
      <c r="Q200" s="91">
        <f t="shared" si="56"/>
        <v>23.45</v>
      </c>
      <c r="R200" s="91">
        <f t="shared" si="57"/>
        <v>0</v>
      </c>
      <c r="S200" s="44">
        <f t="shared" si="58"/>
        <v>-12.947186</v>
      </c>
      <c r="T200" s="44">
        <f t="shared" si="59"/>
        <v>-13.176482</v>
      </c>
      <c r="U200" s="44">
        <f t="shared" si="60"/>
        <v>-13.929484</v>
      </c>
      <c r="V200" s="44">
        <f t="shared" si="61"/>
        <v>0</v>
      </c>
      <c r="W200" s="44">
        <f t="shared" si="62"/>
        <v>0</v>
      </c>
      <c r="X200" s="44">
        <f t="shared" si="63"/>
        <v>0</v>
      </c>
      <c r="Y200" s="40"/>
      <c r="Z200" s="90"/>
    </row>
    <row r="201" spans="2:26" x14ac:dyDescent="0.25">
      <c r="B201" s="90">
        <v>23120000000</v>
      </c>
      <c r="D201" s="40"/>
      <c r="E201" s="91">
        <f t="shared" si="48"/>
        <v>23.56</v>
      </c>
      <c r="F201" s="91">
        <f t="shared" si="49"/>
        <v>0</v>
      </c>
      <c r="G201" s="44">
        <f t="shared" si="50"/>
        <v>-43.432816000000003</v>
      </c>
      <c r="H201" s="44">
        <f t="shared" si="51"/>
        <v>-45.530548000000003</v>
      </c>
      <c r="I201" s="44">
        <f t="shared" si="52"/>
        <v>-47.540801999999999</v>
      </c>
      <c r="J201" s="44">
        <f t="shared" si="53"/>
        <v>0</v>
      </c>
      <c r="K201" s="44">
        <f t="shared" si="54"/>
        <v>0</v>
      </c>
      <c r="L201" s="44">
        <f t="shared" si="55"/>
        <v>0</v>
      </c>
      <c r="N201" s="90">
        <v>23120000000</v>
      </c>
      <c r="P201" s="40"/>
      <c r="Q201" s="91">
        <f t="shared" si="56"/>
        <v>23.56</v>
      </c>
      <c r="R201" s="91">
        <f t="shared" si="57"/>
        <v>0</v>
      </c>
      <c r="S201" s="44">
        <f t="shared" si="58"/>
        <v>-13.182145</v>
      </c>
      <c r="T201" s="44">
        <f t="shared" si="59"/>
        <v>-13.412113</v>
      </c>
      <c r="U201" s="44">
        <f t="shared" si="60"/>
        <v>-14.197153</v>
      </c>
      <c r="V201" s="44">
        <f t="shared" si="61"/>
        <v>0</v>
      </c>
      <c r="W201" s="44">
        <f t="shared" si="62"/>
        <v>0</v>
      </c>
      <c r="X201" s="44">
        <f t="shared" si="63"/>
        <v>0</v>
      </c>
      <c r="Y201" s="40"/>
      <c r="Z201" s="90"/>
    </row>
    <row r="202" spans="2:26" x14ac:dyDescent="0.25">
      <c r="B202" s="90">
        <v>23230000000</v>
      </c>
      <c r="D202" s="40"/>
      <c r="E202" s="91">
        <f t="shared" si="48"/>
        <v>23.67</v>
      </c>
      <c r="F202" s="91">
        <f t="shared" si="49"/>
        <v>0</v>
      </c>
      <c r="G202" s="44">
        <f t="shared" si="50"/>
        <v>-44.094150999999997</v>
      </c>
      <c r="H202" s="44">
        <f t="shared" si="51"/>
        <v>-46.187308999999999</v>
      </c>
      <c r="I202" s="44">
        <f t="shared" si="52"/>
        <v>-48.199238000000001</v>
      </c>
      <c r="J202" s="44">
        <f t="shared" si="53"/>
        <v>0</v>
      </c>
      <c r="K202" s="44">
        <f t="shared" si="54"/>
        <v>0</v>
      </c>
      <c r="L202" s="44">
        <f t="shared" si="55"/>
        <v>0</v>
      </c>
      <c r="N202" s="90">
        <v>23230000000</v>
      </c>
      <c r="P202" s="40"/>
      <c r="Q202" s="91">
        <f t="shared" si="56"/>
        <v>23.67</v>
      </c>
      <c r="R202" s="91">
        <f t="shared" si="57"/>
        <v>0</v>
      </c>
      <c r="S202" s="44">
        <f t="shared" si="58"/>
        <v>-13.427049</v>
      </c>
      <c r="T202" s="44">
        <f t="shared" si="59"/>
        <v>-13.650183</v>
      </c>
      <c r="U202" s="44">
        <f t="shared" si="60"/>
        <v>-14.412648000000001</v>
      </c>
      <c r="V202" s="44">
        <f t="shared" si="61"/>
        <v>0</v>
      </c>
      <c r="W202" s="44">
        <f t="shared" si="62"/>
        <v>0</v>
      </c>
      <c r="X202" s="44">
        <f t="shared" si="63"/>
        <v>0</v>
      </c>
      <c r="Y202" s="40"/>
      <c r="Z202" s="90"/>
    </row>
    <row r="203" spans="2:26" x14ac:dyDescent="0.25">
      <c r="B203" s="90">
        <v>23340000000</v>
      </c>
      <c r="D203" s="40"/>
      <c r="E203" s="91">
        <f t="shared" si="48"/>
        <v>23.78</v>
      </c>
      <c r="F203" s="91">
        <f t="shared" si="49"/>
        <v>0</v>
      </c>
      <c r="G203" s="44">
        <f t="shared" si="50"/>
        <v>-44.830970999999998</v>
      </c>
      <c r="H203" s="44">
        <f t="shared" si="51"/>
        <v>-46.912849000000001</v>
      </c>
      <c r="I203" s="44">
        <f t="shared" si="52"/>
        <v>-48.924706</v>
      </c>
      <c r="J203" s="44">
        <f t="shared" si="53"/>
        <v>0</v>
      </c>
      <c r="K203" s="44">
        <f t="shared" si="54"/>
        <v>0</v>
      </c>
      <c r="L203" s="44">
        <f t="shared" si="55"/>
        <v>0</v>
      </c>
      <c r="N203" s="90">
        <v>23340000000</v>
      </c>
      <c r="P203" s="40"/>
      <c r="Q203" s="91">
        <f t="shared" si="56"/>
        <v>23.78</v>
      </c>
      <c r="R203" s="91">
        <f t="shared" si="57"/>
        <v>0</v>
      </c>
      <c r="S203" s="44">
        <f t="shared" si="58"/>
        <v>-13.686598999999999</v>
      </c>
      <c r="T203" s="44">
        <f t="shared" si="59"/>
        <v>-13.902729000000001</v>
      </c>
      <c r="U203" s="44">
        <f t="shared" si="60"/>
        <v>-14.627649999999999</v>
      </c>
      <c r="V203" s="44">
        <f t="shared" si="61"/>
        <v>0</v>
      </c>
      <c r="W203" s="44">
        <f t="shared" si="62"/>
        <v>0</v>
      </c>
      <c r="X203" s="44">
        <f t="shared" si="63"/>
        <v>0</v>
      </c>
      <c r="Y203" s="40"/>
      <c r="Z203" s="90"/>
    </row>
    <row r="204" spans="2:26" x14ac:dyDescent="0.25">
      <c r="B204" s="90">
        <v>23450000000</v>
      </c>
      <c r="D204" s="40"/>
      <c r="E204" s="91">
        <f t="shared" si="48"/>
        <v>23.89</v>
      </c>
      <c r="F204" s="91">
        <f t="shared" si="49"/>
        <v>0</v>
      </c>
      <c r="G204" s="44">
        <f t="shared" si="50"/>
        <v>-45.233868000000001</v>
      </c>
      <c r="H204" s="44">
        <f t="shared" si="51"/>
        <v>-47.330936000000001</v>
      </c>
      <c r="I204" s="44">
        <f t="shared" si="52"/>
        <v>-49.367171999999997</v>
      </c>
      <c r="J204" s="44">
        <f t="shared" si="53"/>
        <v>0</v>
      </c>
      <c r="K204" s="44">
        <f t="shared" si="54"/>
        <v>0</v>
      </c>
      <c r="L204" s="44">
        <f t="shared" si="55"/>
        <v>0</v>
      </c>
      <c r="N204" s="90">
        <v>23450000000</v>
      </c>
      <c r="P204" s="40"/>
      <c r="Q204" s="91">
        <f t="shared" si="56"/>
        <v>23.89</v>
      </c>
      <c r="R204" s="91">
        <f t="shared" si="57"/>
        <v>0</v>
      </c>
      <c r="S204" s="44">
        <f t="shared" si="58"/>
        <v>-13.906229</v>
      </c>
      <c r="T204" s="44">
        <f t="shared" si="59"/>
        <v>-14.120855000000001</v>
      </c>
      <c r="U204" s="44">
        <f t="shared" si="60"/>
        <v>-14.872859999999999</v>
      </c>
      <c r="V204" s="44">
        <f t="shared" si="61"/>
        <v>0</v>
      </c>
      <c r="W204" s="44">
        <f t="shared" si="62"/>
        <v>0</v>
      </c>
      <c r="X204" s="44">
        <f t="shared" si="63"/>
        <v>0</v>
      </c>
      <c r="Y204" s="40"/>
      <c r="Z204" s="90"/>
    </row>
    <row r="205" spans="2:26" x14ac:dyDescent="0.25">
      <c r="B205" s="90">
        <v>23560000000</v>
      </c>
      <c r="D205" s="40"/>
      <c r="E205" s="91">
        <f t="shared" si="48"/>
        <v>24</v>
      </c>
      <c r="F205" s="91">
        <f t="shared" si="49"/>
        <v>0</v>
      </c>
      <c r="G205" s="44">
        <f t="shared" si="50"/>
        <v>-45.740611999999999</v>
      </c>
      <c r="H205" s="44">
        <f t="shared" si="51"/>
        <v>-47.842193999999999</v>
      </c>
      <c r="I205" s="44">
        <f t="shared" si="52"/>
        <v>-49.869694000000003</v>
      </c>
      <c r="J205" s="44">
        <f t="shared" si="53"/>
        <v>0</v>
      </c>
      <c r="K205" s="44">
        <f t="shared" si="54"/>
        <v>0</v>
      </c>
      <c r="L205" s="44">
        <f t="shared" si="55"/>
        <v>0</v>
      </c>
      <c r="N205" s="90">
        <v>23560000000</v>
      </c>
      <c r="P205" s="40"/>
      <c r="Q205" s="91">
        <f t="shared" si="56"/>
        <v>24</v>
      </c>
      <c r="R205" s="91">
        <f t="shared" si="57"/>
        <v>0</v>
      </c>
      <c r="S205" s="44">
        <f t="shared" si="58"/>
        <v>-14.077519000000001</v>
      </c>
      <c r="T205" s="44">
        <f t="shared" si="59"/>
        <v>-14.296652999999999</v>
      </c>
      <c r="U205" s="44">
        <f t="shared" si="60"/>
        <v>-15.104246</v>
      </c>
      <c r="V205" s="44">
        <f t="shared" si="61"/>
        <v>0</v>
      </c>
      <c r="W205" s="44">
        <f t="shared" si="62"/>
        <v>0</v>
      </c>
      <c r="X205" s="44">
        <f t="shared" si="63"/>
        <v>0</v>
      </c>
      <c r="Y205" s="40"/>
      <c r="Z205" s="90"/>
    </row>
    <row r="206" spans="2:26" x14ac:dyDescent="0.25">
      <c r="B206" s="90">
        <v>23670000000</v>
      </c>
      <c r="D206" s="40"/>
      <c r="E206" s="91"/>
      <c r="F206" s="91"/>
      <c r="G206" s="91"/>
      <c r="H206" s="91"/>
      <c r="I206" s="91"/>
      <c r="J206" s="91"/>
      <c r="K206" s="91"/>
      <c r="L206" s="91"/>
      <c r="N206" s="90">
        <v>23670000000</v>
      </c>
      <c r="P206" s="40"/>
      <c r="Q206" s="91"/>
      <c r="R206" s="91"/>
      <c r="S206" s="91"/>
      <c r="T206" s="91"/>
      <c r="U206" s="91"/>
      <c r="V206" s="91"/>
      <c r="W206" s="91"/>
      <c r="X206" s="91"/>
      <c r="Y206" s="40"/>
      <c r="Z206" s="90"/>
    </row>
    <row r="207" spans="2:26" x14ac:dyDescent="0.25">
      <c r="B207" s="90">
        <v>23780000000</v>
      </c>
      <c r="D207" s="40"/>
      <c r="E207" s="91"/>
      <c r="F207" s="91"/>
      <c r="G207" s="91"/>
      <c r="H207" s="91"/>
      <c r="I207" s="91"/>
      <c r="J207" s="91"/>
      <c r="K207" s="91"/>
      <c r="L207" s="91"/>
      <c r="N207" s="90">
        <v>23780000000</v>
      </c>
      <c r="P207" s="40"/>
      <c r="Q207" s="91"/>
      <c r="R207" s="91"/>
      <c r="S207" s="91"/>
      <c r="T207" s="91"/>
      <c r="U207" s="91"/>
      <c r="V207" s="91"/>
      <c r="W207" s="91"/>
      <c r="X207" s="91"/>
      <c r="Y207" s="40"/>
      <c r="Z207" s="90"/>
    </row>
    <row r="208" spans="2:26" x14ac:dyDescent="0.25">
      <c r="B208" s="90">
        <v>23890000000</v>
      </c>
      <c r="D208" s="40"/>
      <c r="E208" s="91"/>
      <c r="F208" s="91"/>
      <c r="G208" s="91"/>
      <c r="H208" s="91"/>
      <c r="I208" s="91"/>
      <c r="J208" s="91"/>
      <c r="K208" s="91"/>
      <c r="L208" s="91"/>
      <c r="N208" s="90">
        <v>23890000000</v>
      </c>
      <c r="P208" s="40"/>
      <c r="Q208" s="91"/>
      <c r="R208" s="91"/>
      <c r="S208" s="91"/>
      <c r="T208" s="91"/>
      <c r="U208" s="91"/>
      <c r="V208" s="91"/>
      <c r="W208" s="91"/>
      <c r="X208" s="91"/>
      <c r="Y208" s="40"/>
      <c r="Z208" s="90"/>
    </row>
    <row r="209" spans="2:26" x14ac:dyDescent="0.25">
      <c r="B209" s="90">
        <v>24000000000</v>
      </c>
      <c r="D209" s="40"/>
      <c r="E209" s="91"/>
      <c r="F209" s="91"/>
      <c r="G209" s="91"/>
      <c r="H209" s="91"/>
      <c r="I209" s="91"/>
      <c r="J209" s="91"/>
      <c r="K209" s="91"/>
      <c r="L209" s="91"/>
      <c r="N209" s="90">
        <v>24000000000</v>
      </c>
      <c r="P209" s="40"/>
      <c r="Q209" s="91"/>
      <c r="R209" s="91"/>
      <c r="S209" s="91"/>
      <c r="T209" s="91"/>
      <c r="U209" s="91"/>
      <c r="V209" s="91"/>
      <c r="W209" s="91"/>
      <c r="X209" s="91"/>
      <c r="Y209" s="40"/>
      <c r="Z209" s="90"/>
    </row>
    <row r="210" spans="2:26" x14ac:dyDescent="0.25">
      <c r="B210" s="90" t="s">
        <v>21</v>
      </c>
      <c r="D210" s="40"/>
      <c r="E210" s="91"/>
      <c r="F210" s="91"/>
      <c r="G210" s="91"/>
      <c r="H210" s="91"/>
      <c r="I210" s="91"/>
      <c r="J210" s="91"/>
      <c r="K210" s="91"/>
      <c r="L210" s="91"/>
      <c r="N210" s="90" t="s">
        <v>21</v>
      </c>
      <c r="P210" s="40"/>
      <c r="Q210" s="91"/>
      <c r="R210" s="91"/>
      <c r="S210" s="91"/>
      <c r="T210" s="91"/>
      <c r="U210" s="91"/>
      <c r="V210" s="91"/>
      <c r="W210" s="91"/>
      <c r="X210" s="91"/>
      <c r="Y210" s="40"/>
      <c r="Z210" s="90"/>
    </row>
    <row r="211" spans="2:26" x14ac:dyDescent="0.25">
      <c r="D211" s="40"/>
      <c r="E211" s="91"/>
      <c r="F211" s="91"/>
      <c r="G211" s="91"/>
      <c r="H211" s="91"/>
      <c r="I211" s="91"/>
      <c r="J211" s="91"/>
      <c r="K211" s="91"/>
      <c r="L211" s="91"/>
      <c r="P211" s="40"/>
      <c r="Q211" s="91"/>
      <c r="R211" s="91"/>
      <c r="S211" s="91"/>
      <c r="T211" s="91"/>
      <c r="U211" s="91"/>
      <c r="V211" s="91"/>
      <c r="W211" s="91"/>
      <c r="X211" s="91"/>
      <c r="Y211" s="40"/>
      <c r="Z211" s="90"/>
    </row>
    <row r="212" spans="2:26" x14ac:dyDescent="0.25">
      <c r="D212" s="40"/>
      <c r="E212" s="91"/>
      <c r="F212" s="91"/>
      <c r="G212" s="91"/>
      <c r="H212" s="91"/>
      <c r="I212" s="91"/>
      <c r="J212" s="91"/>
      <c r="K212" s="91"/>
      <c r="L212" s="91"/>
      <c r="P212" s="40"/>
      <c r="Q212" s="91"/>
      <c r="R212" s="91"/>
      <c r="S212" s="91"/>
      <c r="T212" s="91"/>
      <c r="U212" s="91"/>
      <c r="V212" s="91"/>
      <c r="W212" s="91"/>
      <c r="X212" s="91"/>
      <c r="Y212" s="40"/>
      <c r="Z212" s="90"/>
    </row>
    <row r="213" spans="2:26" x14ac:dyDescent="0.25">
      <c r="B213" s="90" t="s">
        <v>18</v>
      </c>
      <c r="D213" s="40"/>
      <c r="E213" s="91"/>
      <c r="F213" s="91"/>
      <c r="G213" s="91"/>
      <c r="H213" s="91"/>
      <c r="I213" s="91"/>
      <c r="J213" s="91"/>
      <c r="K213" s="91"/>
      <c r="L213" s="91"/>
      <c r="N213" s="90" t="s">
        <v>18</v>
      </c>
      <c r="P213" s="40"/>
      <c r="Q213" s="91"/>
      <c r="R213" s="91"/>
      <c r="S213" s="91"/>
      <c r="T213" s="91"/>
      <c r="U213" s="91"/>
      <c r="V213" s="91"/>
      <c r="W213" s="91"/>
      <c r="X213" s="91"/>
      <c r="Y213" s="40"/>
      <c r="Z213" s="90"/>
    </row>
    <row r="214" spans="2:26" x14ac:dyDescent="0.25">
      <c r="B214" s="90" t="s">
        <v>19</v>
      </c>
      <c r="C214" s="90" t="s">
        <v>269</v>
      </c>
      <c r="D214" s="40"/>
      <c r="E214" s="91"/>
      <c r="F214" s="91"/>
      <c r="G214" s="91"/>
      <c r="H214" s="91"/>
      <c r="I214" s="91"/>
      <c r="J214" s="91"/>
      <c r="K214" s="91"/>
      <c r="L214" s="91"/>
      <c r="N214" s="90" t="s">
        <v>19</v>
      </c>
      <c r="O214" s="90" t="s">
        <v>269</v>
      </c>
      <c r="P214" s="40"/>
      <c r="Q214" s="91"/>
      <c r="R214" s="91"/>
      <c r="S214" s="91"/>
      <c r="T214" s="91"/>
      <c r="U214" s="91"/>
      <c r="V214" s="91"/>
      <c r="W214" s="91"/>
      <c r="X214" s="91"/>
      <c r="Y214" s="40"/>
      <c r="Z214" s="90"/>
    </row>
    <row r="215" spans="2:26" x14ac:dyDescent="0.25">
      <c r="B215" s="90">
        <v>2000000000</v>
      </c>
      <c r="C215" s="90">
        <v>-9.188447</v>
      </c>
      <c r="D215" s="40"/>
      <c r="E215" s="91"/>
      <c r="F215" s="91"/>
      <c r="G215" s="91"/>
      <c r="H215" s="91"/>
      <c r="I215" s="91"/>
      <c r="J215" s="91"/>
      <c r="K215" s="91"/>
      <c r="L215" s="91"/>
      <c r="N215" s="90">
        <v>2000000000</v>
      </c>
      <c r="O215" s="90">
        <v>-12.408614999999999</v>
      </c>
      <c r="P215" s="40"/>
      <c r="Q215" s="91"/>
      <c r="R215" s="91"/>
      <c r="S215" s="91"/>
      <c r="T215" s="91"/>
      <c r="U215" s="91"/>
      <c r="V215" s="91"/>
      <c r="W215" s="91"/>
      <c r="X215" s="91"/>
      <c r="Y215" s="40"/>
      <c r="Z215" s="90"/>
    </row>
    <row r="216" spans="2:26" x14ac:dyDescent="0.25">
      <c r="B216" s="90">
        <v>2110000000</v>
      </c>
      <c r="C216" s="90">
        <v>-9.1155366999999998</v>
      </c>
      <c r="D216" s="40"/>
      <c r="E216" s="91"/>
      <c r="F216" s="91"/>
      <c r="G216" s="91"/>
      <c r="H216" s="91"/>
      <c r="I216" s="91"/>
      <c r="J216" s="91"/>
      <c r="K216" s="91"/>
      <c r="L216" s="91"/>
      <c r="N216" s="90">
        <v>2110000000</v>
      </c>
      <c r="O216" s="90">
        <v>-12.100032000000001</v>
      </c>
      <c r="P216" s="40"/>
      <c r="Q216" s="91"/>
      <c r="R216" s="91"/>
      <c r="S216" s="91"/>
      <c r="T216" s="91"/>
      <c r="U216" s="91"/>
      <c r="V216" s="91"/>
      <c r="W216" s="91"/>
      <c r="X216" s="91"/>
      <c r="Y216" s="40"/>
      <c r="Z216" s="90"/>
    </row>
    <row r="217" spans="2:26" x14ac:dyDescent="0.25">
      <c r="B217" s="90">
        <v>2220000000</v>
      </c>
      <c r="C217" s="90">
        <v>-9.0011158000000009</v>
      </c>
      <c r="D217" s="40"/>
      <c r="E217" s="91"/>
      <c r="F217" s="91"/>
      <c r="G217" s="91"/>
      <c r="H217" s="91"/>
      <c r="I217" s="91"/>
      <c r="J217" s="91"/>
      <c r="K217" s="91"/>
      <c r="L217" s="91"/>
      <c r="N217" s="90">
        <v>2220000000</v>
      </c>
      <c r="O217" s="90">
        <v>-11.744103000000001</v>
      </c>
      <c r="P217" s="40"/>
      <c r="Q217" s="91"/>
      <c r="R217" s="91"/>
      <c r="S217" s="91"/>
      <c r="T217" s="91"/>
      <c r="U217" s="91"/>
      <c r="V217" s="91"/>
      <c r="W217" s="91"/>
      <c r="X217" s="91"/>
      <c r="Y217" s="40"/>
      <c r="Z217" s="90"/>
    </row>
    <row r="218" spans="2:26" x14ac:dyDescent="0.25">
      <c r="B218" s="90">
        <v>2330000000</v>
      </c>
      <c r="C218" s="90">
        <v>-8.7483187000000004</v>
      </c>
      <c r="D218" s="40"/>
      <c r="E218" s="91"/>
      <c r="F218" s="91"/>
      <c r="G218" s="91"/>
      <c r="H218" s="91"/>
      <c r="I218" s="91"/>
      <c r="J218" s="91"/>
      <c r="K218" s="91"/>
      <c r="L218" s="91"/>
      <c r="N218" s="90">
        <v>2330000000</v>
      </c>
      <c r="O218" s="90">
        <v>-11.314852</v>
      </c>
      <c r="P218" s="40"/>
      <c r="Q218" s="91"/>
      <c r="R218" s="91"/>
      <c r="S218" s="91"/>
      <c r="T218" s="91"/>
      <c r="U218" s="91"/>
      <c r="V218" s="91"/>
      <c r="W218" s="91"/>
      <c r="X218" s="91"/>
      <c r="Y218" s="40"/>
      <c r="Z218" s="90"/>
    </row>
    <row r="219" spans="2:26" x14ac:dyDescent="0.25">
      <c r="B219" s="90">
        <v>2440000000</v>
      </c>
      <c r="C219" s="90">
        <v>-8.4672564999999995</v>
      </c>
      <c r="D219" s="40"/>
      <c r="E219" s="91"/>
      <c r="F219" s="91"/>
      <c r="G219" s="91"/>
      <c r="H219" s="91"/>
      <c r="I219" s="91"/>
      <c r="J219" s="91"/>
      <c r="K219" s="91"/>
      <c r="L219" s="91"/>
      <c r="N219" s="90">
        <v>2440000000</v>
      </c>
      <c r="O219" s="90">
        <v>-10.935108</v>
      </c>
      <c r="P219" s="40"/>
      <c r="Q219" s="91"/>
      <c r="R219" s="91"/>
      <c r="S219" s="91"/>
      <c r="T219" s="91"/>
      <c r="U219" s="91"/>
      <c r="V219" s="91"/>
      <c r="W219" s="91"/>
      <c r="X219" s="91"/>
      <c r="Y219" s="40"/>
      <c r="Z219" s="90"/>
    </row>
    <row r="220" spans="2:26" x14ac:dyDescent="0.25">
      <c r="B220" s="90">
        <v>2550000000</v>
      </c>
      <c r="C220" s="90">
        <v>-8.1346816999999998</v>
      </c>
      <c r="D220" s="40"/>
      <c r="E220" s="91"/>
      <c r="F220" s="91"/>
      <c r="G220" s="91"/>
      <c r="H220" s="91"/>
      <c r="I220" s="91"/>
      <c r="J220" s="91"/>
      <c r="K220" s="91"/>
      <c r="L220" s="91"/>
      <c r="N220" s="90">
        <v>2550000000</v>
      </c>
      <c r="O220" s="90">
        <v>-10.609479</v>
      </c>
      <c r="P220" s="40"/>
      <c r="Q220" s="91"/>
      <c r="R220" s="91"/>
      <c r="S220" s="91"/>
      <c r="T220" s="91"/>
      <c r="U220" s="91"/>
      <c r="V220" s="91"/>
      <c r="W220" s="91"/>
      <c r="X220" s="91"/>
      <c r="Y220" s="40"/>
      <c r="Z220" s="90"/>
    </row>
    <row r="221" spans="2:26" x14ac:dyDescent="0.25">
      <c r="B221" s="90">
        <v>2660000000</v>
      </c>
      <c r="C221" s="90">
        <v>-7.8017893000000003</v>
      </c>
      <c r="D221" s="40"/>
      <c r="E221" s="91"/>
      <c r="F221" s="91"/>
      <c r="G221" s="91"/>
      <c r="H221" s="91"/>
      <c r="I221" s="91"/>
      <c r="J221" s="91"/>
      <c r="K221" s="91"/>
      <c r="L221" s="91"/>
      <c r="N221" s="90">
        <v>2660000000</v>
      </c>
      <c r="O221" s="90">
        <v>-10.265924</v>
      </c>
      <c r="P221" s="40"/>
      <c r="Q221" s="91"/>
      <c r="R221" s="91"/>
      <c r="S221" s="91"/>
      <c r="T221" s="91"/>
      <c r="U221" s="91"/>
      <c r="V221" s="91"/>
      <c r="W221" s="91"/>
      <c r="X221" s="91"/>
      <c r="Y221" s="40"/>
      <c r="Z221" s="90"/>
    </row>
    <row r="222" spans="2:26" x14ac:dyDescent="0.25">
      <c r="B222" s="90">
        <v>2770000000</v>
      </c>
      <c r="C222" s="90">
        <v>-7.5504103000000002</v>
      </c>
      <c r="D222" s="40"/>
      <c r="E222" s="91"/>
      <c r="F222" s="91"/>
      <c r="G222" s="91"/>
      <c r="H222" s="91"/>
      <c r="I222" s="91"/>
      <c r="J222" s="91"/>
      <c r="K222" s="91"/>
      <c r="L222" s="91"/>
      <c r="N222" s="90">
        <v>2770000000</v>
      </c>
      <c r="O222" s="90">
        <v>-9.8637838000000002</v>
      </c>
      <c r="P222" s="40"/>
      <c r="Q222" s="91"/>
      <c r="R222" s="91"/>
      <c r="S222" s="91"/>
      <c r="T222" s="91"/>
      <c r="U222" s="91"/>
      <c r="V222" s="91"/>
      <c r="W222" s="91"/>
      <c r="X222" s="91"/>
      <c r="Y222" s="40"/>
      <c r="Z222" s="90"/>
    </row>
    <row r="223" spans="2:26" x14ac:dyDescent="0.25">
      <c r="B223" s="90">
        <v>2880000000</v>
      </c>
      <c r="C223" s="90">
        <v>-7.4337974000000004</v>
      </c>
      <c r="D223" s="40"/>
      <c r="E223" s="91"/>
      <c r="F223" s="91"/>
      <c r="G223" s="91"/>
      <c r="H223" s="91"/>
      <c r="I223" s="91"/>
      <c r="J223" s="91"/>
      <c r="K223" s="91"/>
      <c r="L223" s="91"/>
      <c r="N223" s="90">
        <v>2880000000</v>
      </c>
      <c r="O223" s="90">
        <v>-9.4946985000000002</v>
      </c>
      <c r="P223" s="40"/>
      <c r="Q223" s="91"/>
      <c r="R223" s="91"/>
      <c r="S223" s="91"/>
      <c r="T223" s="91"/>
      <c r="U223" s="91"/>
      <c r="V223" s="91"/>
      <c r="W223" s="91"/>
      <c r="X223" s="91"/>
      <c r="Y223" s="40"/>
      <c r="Z223" s="90"/>
    </row>
    <row r="224" spans="2:26" x14ac:dyDescent="0.25">
      <c r="B224" s="90">
        <v>2990000000</v>
      </c>
      <c r="C224" s="90">
        <v>-7.3390035999999998</v>
      </c>
      <c r="D224" s="40"/>
      <c r="E224" s="91"/>
      <c r="F224" s="91"/>
      <c r="G224" s="91"/>
      <c r="H224" s="91"/>
      <c r="I224" s="91"/>
      <c r="J224" s="91"/>
      <c r="K224" s="91"/>
      <c r="L224" s="91"/>
      <c r="N224" s="90">
        <v>2990000000</v>
      </c>
      <c r="O224" s="90">
        <v>-9.1650981999999992</v>
      </c>
      <c r="P224" s="40"/>
      <c r="Q224" s="91"/>
      <c r="R224" s="91"/>
      <c r="S224" s="91"/>
      <c r="T224" s="91"/>
      <c r="U224" s="91"/>
      <c r="V224" s="91"/>
      <c r="W224" s="91"/>
      <c r="X224" s="91"/>
      <c r="Y224" s="40"/>
      <c r="Z224" s="90"/>
    </row>
    <row r="225" spans="2:26" x14ac:dyDescent="0.25">
      <c r="B225" s="90">
        <v>3100000000</v>
      </c>
      <c r="C225" s="90">
        <v>-7.2929434999999998</v>
      </c>
      <c r="D225" s="40"/>
      <c r="E225" s="91"/>
      <c r="F225" s="91"/>
      <c r="G225" s="91"/>
      <c r="H225" s="91"/>
      <c r="I225" s="91"/>
      <c r="J225" s="91"/>
      <c r="K225" s="91"/>
      <c r="L225" s="91"/>
      <c r="N225" s="90">
        <v>3100000000</v>
      </c>
      <c r="O225" s="90">
        <v>-8.8721113000000003</v>
      </c>
      <c r="P225" s="40"/>
      <c r="Q225" s="91"/>
      <c r="R225" s="91"/>
      <c r="S225" s="91"/>
      <c r="T225" s="91"/>
      <c r="U225" s="91"/>
      <c r="V225" s="91"/>
      <c r="W225" s="91"/>
      <c r="X225" s="91"/>
      <c r="Y225" s="40"/>
      <c r="Z225" s="90"/>
    </row>
    <row r="226" spans="2:26" x14ac:dyDescent="0.25">
      <c r="B226" s="90">
        <v>3210000000</v>
      </c>
      <c r="C226" s="90">
        <v>-7.2366175999999998</v>
      </c>
      <c r="D226" s="40"/>
      <c r="E226" s="91"/>
      <c r="F226" s="91"/>
      <c r="G226" s="91"/>
      <c r="H226" s="91"/>
      <c r="I226" s="91"/>
      <c r="J226" s="91"/>
      <c r="K226" s="91"/>
      <c r="L226" s="91"/>
      <c r="N226" s="90">
        <v>3210000000</v>
      </c>
      <c r="O226" s="90">
        <v>-8.7013054000000007</v>
      </c>
      <c r="P226" s="40"/>
      <c r="Q226" s="91"/>
      <c r="R226" s="91"/>
      <c r="S226" s="91"/>
      <c r="T226" s="91"/>
      <c r="U226" s="91"/>
      <c r="V226" s="91"/>
      <c r="W226" s="91"/>
      <c r="X226" s="91"/>
      <c r="Y226" s="40"/>
      <c r="Z226" s="90"/>
    </row>
    <row r="227" spans="2:26" x14ac:dyDescent="0.25">
      <c r="B227" s="90">
        <v>3320000000</v>
      </c>
      <c r="C227" s="90">
        <v>-7.1261543999999999</v>
      </c>
      <c r="D227" s="40"/>
      <c r="E227" s="91"/>
      <c r="F227" s="91"/>
      <c r="G227" s="91"/>
      <c r="H227" s="91"/>
      <c r="I227" s="91"/>
      <c r="J227" s="91"/>
      <c r="K227" s="91"/>
      <c r="L227" s="91"/>
      <c r="N227" s="90">
        <v>3320000000</v>
      </c>
      <c r="O227" s="90">
        <v>-8.6713819999999995</v>
      </c>
      <c r="P227" s="40"/>
      <c r="Q227" s="91"/>
      <c r="R227" s="91"/>
      <c r="S227" s="91"/>
      <c r="T227" s="91"/>
      <c r="U227" s="91"/>
      <c r="V227" s="91"/>
      <c r="W227" s="91"/>
      <c r="X227" s="91"/>
      <c r="Y227" s="40"/>
      <c r="Z227" s="90"/>
    </row>
    <row r="228" spans="2:26" x14ac:dyDescent="0.25">
      <c r="B228" s="90">
        <v>3430000000</v>
      </c>
      <c r="C228" s="90">
        <v>-7.0103846000000001</v>
      </c>
      <c r="D228" s="40"/>
      <c r="E228" s="91"/>
      <c r="F228" s="91"/>
      <c r="G228" s="91"/>
      <c r="H228" s="91"/>
      <c r="I228" s="91"/>
      <c r="J228" s="91"/>
      <c r="K228" s="91"/>
      <c r="L228" s="91"/>
      <c r="N228" s="90">
        <v>3430000000</v>
      </c>
      <c r="O228" s="90">
        <v>-8.7278500000000001</v>
      </c>
      <c r="P228" s="40"/>
      <c r="Q228" s="91"/>
      <c r="R228" s="91"/>
      <c r="S228" s="91"/>
      <c r="T228" s="91"/>
      <c r="U228" s="91"/>
      <c r="V228" s="91"/>
      <c r="W228" s="91"/>
      <c r="X228" s="91"/>
      <c r="Y228" s="40"/>
      <c r="Z228" s="90"/>
    </row>
    <row r="229" spans="2:26" x14ac:dyDescent="0.25">
      <c r="B229" s="90">
        <v>3540000000</v>
      </c>
      <c r="C229" s="90">
        <v>-7.0151234000000002</v>
      </c>
      <c r="D229" s="40"/>
      <c r="E229" s="91"/>
      <c r="F229" s="91"/>
      <c r="G229" s="91"/>
      <c r="H229" s="91"/>
      <c r="I229" s="91"/>
      <c r="J229" s="91"/>
      <c r="K229" s="91"/>
      <c r="L229" s="91"/>
      <c r="N229" s="90">
        <v>3540000000</v>
      </c>
      <c r="O229" s="90">
        <v>-8.7426472000000004</v>
      </c>
      <c r="P229" s="40"/>
      <c r="Q229" s="91"/>
      <c r="R229" s="91"/>
      <c r="S229" s="91"/>
      <c r="T229" s="91"/>
      <c r="U229" s="91"/>
      <c r="V229" s="91"/>
      <c r="W229" s="91"/>
      <c r="X229" s="91"/>
      <c r="Y229" s="40"/>
      <c r="Z229" s="90"/>
    </row>
    <row r="230" spans="2:26" x14ac:dyDescent="0.25">
      <c r="B230" s="90">
        <v>3650000000</v>
      </c>
      <c r="C230" s="90">
        <v>-7.0703759000000002</v>
      </c>
      <c r="D230" s="40"/>
      <c r="E230" s="91"/>
      <c r="F230" s="91"/>
      <c r="G230" s="91"/>
      <c r="H230" s="91"/>
      <c r="I230" s="91"/>
      <c r="J230" s="91"/>
      <c r="K230" s="91"/>
      <c r="L230" s="91"/>
      <c r="N230" s="90">
        <v>3650000000</v>
      </c>
      <c r="O230" s="90">
        <v>-8.7208165999999991</v>
      </c>
      <c r="P230" s="40"/>
      <c r="Q230" s="91"/>
      <c r="R230" s="91"/>
      <c r="S230" s="91"/>
      <c r="T230" s="91"/>
      <c r="U230" s="91"/>
      <c r="V230" s="91"/>
      <c r="W230" s="91"/>
      <c r="X230" s="91"/>
      <c r="Y230" s="40"/>
      <c r="Z230" s="90"/>
    </row>
    <row r="231" spans="2:26" x14ac:dyDescent="0.25">
      <c r="B231" s="90">
        <v>3760000000</v>
      </c>
      <c r="C231" s="90">
        <v>-7.1193818999999996</v>
      </c>
      <c r="D231" s="40"/>
      <c r="E231" s="91"/>
      <c r="F231" s="91"/>
      <c r="G231" s="91"/>
      <c r="H231" s="91"/>
      <c r="I231" s="91"/>
      <c r="J231" s="91"/>
      <c r="K231" s="91"/>
      <c r="L231" s="91"/>
      <c r="N231" s="90">
        <v>3760000000</v>
      </c>
      <c r="O231" s="90">
        <v>-8.6972570000000005</v>
      </c>
      <c r="P231" s="40"/>
      <c r="Q231" s="91"/>
      <c r="R231" s="91"/>
      <c r="S231" s="91"/>
      <c r="T231" s="91"/>
      <c r="U231" s="91"/>
      <c r="V231" s="91"/>
      <c r="W231" s="91"/>
      <c r="X231" s="91"/>
      <c r="Y231" s="40"/>
      <c r="Z231" s="90"/>
    </row>
    <row r="232" spans="2:26" x14ac:dyDescent="0.25">
      <c r="B232" s="90">
        <v>3870000000</v>
      </c>
      <c r="C232" s="90">
        <v>-7.1710219000000004</v>
      </c>
      <c r="D232" s="40"/>
      <c r="E232" s="91"/>
      <c r="F232" s="91"/>
      <c r="G232" s="91"/>
      <c r="H232" s="91"/>
      <c r="I232" s="91"/>
      <c r="J232" s="91"/>
      <c r="K232" s="91"/>
      <c r="L232" s="91"/>
      <c r="N232" s="90">
        <v>3870000000</v>
      </c>
      <c r="O232" s="90">
        <v>-8.6502532999999993</v>
      </c>
      <c r="P232" s="40"/>
      <c r="Q232" s="91"/>
      <c r="R232" s="91"/>
      <c r="S232" s="91"/>
      <c r="T232" s="91"/>
      <c r="U232" s="91"/>
      <c r="V232" s="91"/>
      <c r="W232" s="91"/>
      <c r="X232" s="91"/>
      <c r="Y232" s="40"/>
      <c r="Z232" s="90"/>
    </row>
    <row r="233" spans="2:26" x14ac:dyDescent="0.25">
      <c r="B233" s="90">
        <v>3980000000</v>
      </c>
      <c r="C233" s="90">
        <v>-7.2499289999999998</v>
      </c>
      <c r="D233" s="40"/>
      <c r="E233" s="91"/>
      <c r="F233" s="91"/>
      <c r="G233" s="91"/>
      <c r="H233" s="91"/>
      <c r="I233" s="91"/>
      <c r="J233" s="91"/>
      <c r="K233" s="91"/>
      <c r="L233" s="91"/>
      <c r="N233" s="90">
        <v>3980000000</v>
      </c>
      <c r="O233" s="90">
        <v>-8.5762967999999997</v>
      </c>
      <c r="P233" s="40"/>
      <c r="Q233" s="91"/>
      <c r="R233" s="91"/>
      <c r="S233" s="91"/>
      <c r="T233" s="91"/>
      <c r="U233" s="91"/>
      <c r="V233" s="91"/>
      <c r="W233" s="91"/>
      <c r="X233" s="91"/>
      <c r="Y233" s="40"/>
      <c r="Z233" s="90"/>
    </row>
    <row r="234" spans="2:26" x14ac:dyDescent="0.25">
      <c r="B234" s="90">
        <v>4090000000</v>
      </c>
      <c r="C234" s="90">
        <v>-7.2549038000000001</v>
      </c>
      <c r="D234" s="40"/>
      <c r="E234" s="91"/>
      <c r="F234" s="91"/>
      <c r="G234" s="91"/>
      <c r="H234" s="91"/>
      <c r="I234" s="91"/>
      <c r="J234" s="91"/>
      <c r="K234" s="91"/>
      <c r="L234" s="91"/>
      <c r="N234" s="90">
        <v>4090000000</v>
      </c>
      <c r="O234" s="90">
        <v>-8.5534762999999998</v>
      </c>
      <c r="P234" s="40"/>
      <c r="Q234" s="91"/>
      <c r="R234" s="91"/>
      <c r="S234" s="91"/>
      <c r="T234" s="91"/>
      <c r="U234" s="91"/>
      <c r="V234" s="91"/>
      <c r="W234" s="91"/>
      <c r="X234" s="91"/>
      <c r="Y234" s="40"/>
      <c r="Z234" s="90"/>
    </row>
    <row r="235" spans="2:26" x14ac:dyDescent="0.25">
      <c r="B235" s="90">
        <v>4200000000</v>
      </c>
      <c r="C235" s="90">
        <v>-7.1803001999999996</v>
      </c>
      <c r="D235" s="40"/>
      <c r="E235" s="91"/>
      <c r="F235" s="91"/>
      <c r="G235" s="91"/>
      <c r="H235" s="91"/>
      <c r="I235" s="91"/>
      <c r="J235" s="91"/>
      <c r="K235" s="91"/>
      <c r="L235" s="91"/>
      <c r="N235" s="90">
        <v>4200000000</v>
      </c>
      <c r="O235" s="90">
        <v>-8.5635595000000002</v>
      </c>
      <c r="P235" s="40"/>
      <c r="Q235" s="91"/>
      <c r="R235" s="91"/>
      <c r="S235" s="91"/>
      <c r="T235" s="91"/>
      <c r="U235" s="91"/>
      <c r="V235" s="91"/>
      <c r="W235" s="91"/>
      <c r="X235" s="91"/>
      <c r="Y235" s="40"/>
      <c r="Z235" s="90"/>
    </row>
    <row r="236" spans="2:26" x14ac:dyDescent="0.25">
      <c r="B236" s="90">
        <v>4310000000</v>
      </c>
      <c r="C236" s="90">
        <v>-7.0770407000000004</v>
      </c>
      <c r="D236" s="40"/>
      <c r="E236" s="91"/>
      <c r="F236" s="91"/>
      <c r="G236" s="91"/>
      <c r="H236" s="91"/>
      <c r="I236" s="91"/>
      <c r="J236" s="91"/>
      <c r="K236" s="91"/>
      <c r="L236" s="91"/>
      <c r="N236" s="90">
        <v>4310000000</v>
      </c>
      <c r="O236" s="90">
        <v>-8.5599012000000005</v>
      </c>
      <c r="P236" s="40"/>
      <c r="Q236" s="91"/>
      <c r="R236" s="91"/>
      <c r="S236" s="91"/>
      <c r="T236" s="91"/>
      <c r="U236" s="91"/>
      <c r="V236" s="91"/>
      <c r="W236" s="91"/>
      <c r="X236" s="91"/>
      <c r="Y236" s="40"/>
      <c r="Z236" s="90"/>
    </row>
    <row r="237" spans="2:26" x14ac:dyDescent="0.25">
      <c r="B237" s="90">
        <v>4420000000</v>
      </c>
      <c r="C237" s="90">
        <v>-7.0169129000000003</v>
      </c>
      <c r="D237" s="40"/>
      <c r="E237" s="91"/>
      <c r="F237" s="91"/>
      <c r="G237" s="91"/>
      <c r="H237" s="91"/>
      <c r="I237" s="91"/>
      <c r="J237" s="91"/>
      <c r="K237" s="91"/>
      <c r="L237" s="91"/>
      <c r="N237" s="90">
        <v>4420000000</v>
      </c>
      <c r="O237" s="90">
        <v>-8.5072994000000008</v>
      </c>
      <c r="P237" s="40"/>
      <c r="Q237" s="91"/>
      <c r="R237" s="91"/>
      <c r="S237" s="91"/>
      <c r="T237" s="91"/>
      <c r="U237" s="91"/>
      <c r="V237" s="91"/>
      <c r="W237" s="91"/>
      <c r="X237" s="91"/>
      <c r="Y237" s="40"/>
      <c r="Z237" s="90"/>
    </row>
    <row r="238" spans="2:26" x14ac:dyDescent="0.25">
      <c r="B238" s="90">
        <v>4530000000</v>
      </c>
      <c r="C238" s="90">
        <v>-6.9556431999999999</v>
      </c>
      <c r="D238" s="40"/>
      <c r="E238" s="91"/>
      <c r="F238" s="91"/>
      <c r="G238" s="91"/>
      <c r="H238" s="91"/>
      <c r="I238" s="91"/>
      <c r="J238" s="91"/>
      <c r="K238" s="91"/>
      <c r="L238" s="91"/>
      <c r="N238" s="90">
        <v>4530000000</v>
      </c>
      <c r="O238" s="90">
        <v>-8.4165267999999998</v>
      </c>
      <c r="P238" s="40"/>
      <c r="Q238" s="91"/>
      <c r="R238" s="91"/>
      <c r="S238" s="91"/>
      <c r="T238" s="91"/>
      <c r="U238" s="91"/>
      <c r="V238" s="91"/>
      <c r="W238" s="91"/>
      <c r="X238" s="91"/>
      <c r="Y238" s="40"/>
      <c r="Z238" s="90"/>
    </row>
    <row r="239" spans="2:26" x14ac:dyDescent="0.25">
      <c r="B239" s="90">
        <v>4640000000</v>
      </c>
      <c r="C239" s="90">
        <v>-6.9013720000000003</v>
      </c>
      <c r="D239" s="40"/>
      <c r="E239" s="91"/>
      <c r="F239" s="91"/>
      <c r="G239" s="91"/>
      <c r="H239" s="91"/>
      <c r="I239" s="91"/>
      <c r="J239" s="91"/>
      <c r="K239" s="91"/>
      <c r="L239" s="91"/>
      <c r="N239" s="90">
        <v>4640000000</v>
      </c>
      <c r="O239" s="90">
        <v>-8.3317890000000006</v>
      </c>
      <c r="P239" s="40"/>
      <c r="Q239" s="91"/>
      <c r="R239" s="91"/>
      <c r="S239" s="91"/>
      <c r="T239" s="91"/>
      <c r="U239" s="91"/>
      <c r="V239" s="91"/>
      <c r="W239" s="91"/>
      <c r="X239" s="91"/>
      <c r="Y239" s="40"/>
      <c r="Z239" s="90"/>
    </row>
    <row r="240" spans="2:26" x14ac:dyDescent="0.25">
      <c r="B240" s="90">
        <v>4750000000</v>
      </c>
      <c r="C240" s="90">
        <v>-6.8782382000000002</v>
      </c>
      <c r="D240" s="40"/>
      <c r="E240" s="91"/>
      <c r="F240" s="91"/>
      <c r="G240" s="91"/>
      <c r="H240" s="91"/>
      <c r="I240" s="91"/>
      <c r="J240" s="91"/>
      <c r="K240" s="91"/>
      <c r="L240" s="91"/>
      <c r="N240" s="90">
        <v>4750000000</v>
      </c>
      <c r="O240" s="90">
        <v>-8.2362088999999994</v>
      </c>
      <c r="P240" s="40"/>
      <c r="Q240" s="91"/>
      <c r="R240" s="91"/>
      <c r="S240" s="91"/>
      <c r="T240" s="91"/>
      <c r="U240" s="91"/>
      <c r="V240" s="91"/>
      <c r="W240" s="91"/>
      <c r="X240" s="91"/>
      <c r="Y240" s="40"/>
      <c r="Z240" s="90"/>
    </row>
    <row r="241" spans="2:26" x14ac:dyDescent="0.25">
      <c r="B241" s="90">
        <v>4860000000</v>
      </c>
      <c r="C241" s="90">
        <v>-6.8961557999999998</v>
      </c>
      <c r="D241" s="40"/>
      <c r="E241" s="91"/>
      <c r="F241" s="91"/>
      <c r="G241" s="91"/>
      <c r="H241" s="91"/>
      <c r="I241" s="91"/>
      <c r="J241" s="91"/>
      <c r="K241" s="91"/>
      <c r="L241" s="91"/>
      <c r="N241" s="90">
        <v>4860000000</v>
      </c>
      <c r="O241" s="90">
        <v>-8.1421861999999994</v>
      </c>
      <c r="P241" s="40"/>
      <c r="Q241" s="91"/>
      <c r="R241" s="91"/>
      <c r="S241" s="91"/>
      <c r="T241" s="91"/>
      <c r="U241" s="91"/>
      <c r="V241" s="91"/>
      <c r="W241" s="91"/>
      <c r="X241" s="91"/>
      <c r="Y241" s="40"/>
      <c r="Z241" s="90"/>
    </row>
    <row r="242" spans="2:26" x14ac:dyDescent="0.25">
      <c r="B242" s="90">
        <v>4970000000</v>
      </c>
      <c r="C242" s="90">
        <v>-6.8867946</v>
      </c>
      <c r="D242" s="40"/>
      <c r="E242" s="91"/>
      <c r="F242" s="91"/>
      <c r="G242" s="91"/>
      <c r="H242" s="91"/>
      <c r="I242" s="91"/>
      <c r="J242" s="91"/>
      <c r="K242" s="91"/>
      <c r="L242" s="91"/>
      <c r="N242" s="90">
        <v>4970000000</v>
      </c>
      <c r="O242" s="90">
        <v>-8.0858994000000006</v>
      </c>
      <c r="P242" s="40"/>
      <c r="Q242" s="91"/>
      <c r="R242" s="91"/>
      <c r="S242" s="91"/>
      <c r="T242" s="91"/>
      <c r="U242" s="91"/>
      <c r="V242" s="91"/>
      <c r="W242" s="91"/>
      <c r="X242" s="91"/>
      <c r="Y242" s="40"/>
      <c r="Z242" s="90"/>
    </row>
    <row r="243" spans="2:26" x14ac:dyDescent="0.25">
      <c r="B243" s="90">
        <v>5080000000</v>
      </c>
      <c r="C243" s="90">
        <v>-6.8335242000000003</v>
      </c>
      <c r="D243" s="40"/>
      <c r="E243" s="91"/>
      <c r="F243" s="91"/>
      <c r="G243" s="91"/>
      <c r="H243" s="91"/>
      <c r="I243" s="91"/>
      <c r="J243" s="91"/>
      <c r="K243" s="91"/>
      <c r="L243" s="91"/>
      <c r="N243" s="90">
        <v>5080000000</v>
      </c>
      <c r="O243" s="90">
        <v>-8.0344639000000004</v>
      </c>
      <c r="P243" s="40"/>
      <c r="Q243" s="91"/>
      <c r="R243" s="91"/>
      <c r="S243" s="91"/>
      <c r="T243" s="91"/>
      <c r="U243" s="91"/>
      <c r="V243" s="91"/>
      <c r="W243" s="91"/>
      <c r="X243" s="91"/>
      <c r="Y243" s="40"/>
      <c r="Z243" s="90"/>
    </row>
    <row r="244" spans="2:26" x14ac:dyDescent="0.25">
      <c r="B244" s="90">
        <v>5190000000</v>
      </c>
      <c r="C244" s="90">
        <v>-6.8075355999999996</v>
      </c>
      <c r="D244" s="40"/>
      <c r="E244" s="91"/>
      <c r="F244" s="91"/>
      <c r="G244" s="91"/>
      <c r="H244" s="91"/>
      <c r="I244" s="91"/>
      <c r="J244" s="91"/>
      <c r="K244" s="91"/>
      <c r="L244" s="91"/>
      <c r="N244" s="90">
        <v>5190000000</v>
      </c>
      <c r="O244" s="90">
        <v>-7.9571123000000004</v>
      </c>
      <c r="P244" s="40"/>
      <c r="Q244" s="91"/>
      <c r="R244" s="91"/>
      <c r="S244" s="91"/>
      <c r="T244" s="91"/>
      <c r="U244" s="91"/>
      <c r="V244" s="91"/>
      <c r="W244" s="91"/>
      <c r="X244" s="91"/>
      <c r="Y244" s="40"/>
      <c r="Z244" s="90"/>
    </row>
    <row r="245" spans="2:26" x14ac:dyDescent="0.25">
      <c r="B245" s="90">
        <v>5300000000</v>
      </c>
      <c r="C245" s="90">
        <v>-6.7737926999999996</v>
      </c>
      <c r="D245" s="40"/>
      <c r="E245" s="91"/>
      <c r="F245" s="91"/>
      <c r="G245" s="91"/>
      <c r="H245" s="91"/>
      <c r="I245" s="91"/>
      <c r="J245" s="91"/>
      <c r="K245" s="91"/>
      <c r="L245" s="91"/>
      <c r="N245" s="90">
        <v>5300000000</v>
      </c>
      <c r="O245" s="90">
        <v>-7.8853229999999996</v>
      </c>
      <c r="P245" s="40"/>
      <c r="Q245" s="91"/>
      <c r="R245" s="91"/>
      <c r="S245" s="91"/>
      <c r="T245" s="91"/>
      <c r="U245" s="91"/>
      <c r="V245" s="91"/>
      <c r="W245" s="91"/>
      <c r="X245" s="91"/>
      <c r="Y245" s="40"/>
      <c r="Z245" s="90"/>
    </row>
    <row r="246" spans="2:26" x14ac:dyDescent="0.25">
      <c r="B246" s="90">
        <v>5410000000</v>
      </c>
      <c r="C246" s="90">
        <v>-6.7397160999999999</v>
      </c>
      <c r="D246" s="40"/>
      <c r="E246" s="91"/>
      <c r="F246" s="91"/>
      <c r="G246" s="91"/>
      <c r="H246" s="91"/>
      <c r="I246" s="91"/>
      <c r="J246" s="91"/>
      <c r="K246" s="91"/>
      <c r="L246" s="91"/>
      <c r="N246" s="90">
        <v>5410000000</v>
      </c>
      <c r="O246" s="90">
        <v>-7.8035287999999996</v>
      </c>
      <c r="P246" s="40"/>
      <c r="Q246" s="91"/>
      <c r="R246" s="91"/>
      <c r="S246" s="91"/>
      <c r="T246" s="91"/>
      <c r="U246" s="91"/>
      <c r="V246" s="91"/>
      <c r="W246" s="91"/>
      <c r="X246" s="91"/>
      <c r="Y246" s="40"/>
      <c r="Z246" s="90"/>
    </row>
    <row r="247" spans="2:26" x14ac:dyDescent="0.25">
      <c r="B247" s="90">
        <v>5520000000</v>
      </c>
      <c r="C247" s="90">
        <v>-6.7300882</v>
      </c>
      <c r="D247" s="40"/>
      <c r="E247" s="91"/>
      <c r="F247" s="91"/>
      <c r="G247" s="91"/>
      <c r="H247" s="91"/>
      <c r="I247" s="91"/>
      <c r="J247" s="91"/>
      <c r="K247" s="91"/>
      <c r="L247" s="91"/>
      <c r="N247" s="90">
        <v>5520000000</v>
      </c>
      <c r="O247" s="90">
        <v>-7.7254509999999996</v>
      </c>
      <c r="P247" s="40"/>
      <c r="Q247" s="91"/>
      <c r="R247" s="91"/>
      <c r="S247" s="91"/>
      <c r="T247" s="91"/>
      <c r="U247" s="91"/>
      <c r="V247" s="91"/>
      <c r="W247" s="91"/>
      <c r="X247" s="91"/>
      <c r="Y247" s="40"/>
      <c r="Z247" s="90"/>
    </row>
    <row r="248" spans="2:26" x14ac:dyDescent="0.25">
      <c r="B248" s="90">
        <v>5630000000</v>
      </c>
      <c r="C248" s="90">
        <v>-6.7490119999999996</v>
      </c>
      <c r="D248" s="40"/>
      <c r="E248" s="91"/>
      <c r="F248" s="91"/>
      <c r="G248" s="91"/>
      <c r="H248" s="91"/>
      <c r="I248" s="91"/>
      <c r="J248" s="91"/>
      <c r="K248" s="91"/>
      <c r="L248" s="91"/>
      <c r="N248" s="90">
        <v>5630000000</v>
      </c>
      <c r="O248" s="90">
        <v>-7.66676</v>
      </c>
      <c r="P248" s="40"/>
      <c r="Q248" s="91"/>
      <c r="R248" s="91"/>
      <c r="S248" s="91"/>
      <c r="T248" s="91"/>
      <c r="U248" s="91"/>
      <c r="V248" s="91"/>
      <c r="W248" s="91"/>
      <c r="X248" s="91"/>
      <c r="Y248" s="40"/>
      <c r="Z248" s="90"/>
    </row>
    <row r="249" spans="2:26" x14ac:dyDescent="0.25">
      <c r="B249" s="90">
        <v>5740000000</v>
      </c>
      <c r="C249" s="90">
        <v>-6.7463955999999996</v>
      </c>
      <c r="D249" s="40"/>
      <c r="E249" s="91"/>
      <c r="F249" s="91"/>
      <c r="G249" s="91"/>
      <c r="H249" s="91"/>
      <c r="I249" s="91"/>
      <c r="J249" s="91"/>
      <c r="K249" s="91"/>
      <c r="L249" s="91"/>
      <c r="N249" s="90">
        <v>5740000000</v>
      </c>
      <c r="O249" s="90">
        <v>-7.6394672000000003</v>
      </c>
      <c r="P249" s="40"/>
      <c r="Q249" s="91"/>
      <c r="R249" s="91"/>
      <c r="S249" s="91"/>
      <c r="T249" s="91"/>
      <c r="U249" s="91"/>
      <c r="V249" s="91"/>
      <c r="W249" s="91"/>
      <c r="X249" s="91"/>
      <c r="Y249" s="40"/>
      <c r="Z249" s="90"/>
    </row>
    <row r="250" spans="2:26" x14ac:dyDescent="0.25">
      <c r="B250" s="90">
        <v>5850000000</v>
      </c>
      <c r="C250" s="90">
        <v>-6.7590507999999998</v>
      </c>
      <c r="D250" s="40"/>
      <c r="E250" s="91"/>
      <c r="F250" s="91"/>
      <c r="G250" s="91"/>
      <c r="H250" s="91"/>
      <c r="I250" s="91"/>
      <c r="J250" s="91"/>
      <c r="K250" s="91"/>
      <c r="L250" s="91"/>
      <c r="N250" s="90">
        <v>5850000000</v>
      </c>
      <c r="O250" s="90">
        <v>-7.6474561999999997</v>
      </c>
      <c r="P250" s="40"/>
      <c r="Q250" s="91"/>
      <c r="R250" s="91"/>
      <c r="S250" s="91"/>
      <c r="T250" s="91"/>
      <c r="U250" s="91"/>
      <c r="V250" s="91"/>
      <c r="W250" s="91"/>
      <c r="X250" s="91"/>
      <c r="Y250" s="40"/>
      <c r="Z250" s="90"/>
    </row>
    <row r="251" spans="2:26" x14ac:dyDescent="0.25">
      <c r="B251" s="90">
        <v>5960000000</v>
      </c>
      <c r="C251" s="90">
        <v>-6.7813292000000001</v>
      </c>
      <c r="D251" s="40"/>
      <c r="E251" s="91"/>
      <c r="F251" s="91"/>
      <c r="G251" s="91"/>
      <c r="H251" s="91"/>
      <c r="I251" s="91"/>
      <c r="J251" s="91"/>
      <c r="K251" s="91"/>
      <c r="L251" s="91"/>
      <c r="N251" s="90">
        <v>5960000000</v>
      </c>
      <c r="O251" s="90">
        <v>-7.6902303999999999</v>
      </c>
      <c r="P251" s="40"/>
      <c r="Q251" s="91"/>
      <c r="R251" s="91"/>
      <c r="S251" s="91"/>
      <c r="T251" s="91"/>
      <c r="U251" s="91"/>
      <c r="V251" s="91"/>
      <c r="W251" s="91"/>
      <c r="X251" s="91"/>
      <c r="Y251" s="40"/>
      <c r="Z251" s="90"/>
    </row>
    <row r="252" spans="2:26" x14ac:dyDescent="0.25">
      <c r="B252" s="90">
        <v>6070000000</v>
      </c>
      <c r="C252" s="90">
        <v>-6.7817964999999996</v>
      </c>
      <c r="D252" s="40"/>
      <c r="E252" s="91"/>
      <c r="F252" s="91"/>
      <c r="G252" s="91"/>
      <c r="H252" s="91"/>
      <c r="I252" s="91"/>
      <c r="J252" s="91"/>
      <c r="K252" s="91"/>
      <c r="L252" s="91"/>
      <c r="N252" s="90">
        <v>6070000000</v>
      </c>
      <c r="O252" s="90">
        <v>-7.7493124</v>
      </c>
      <c r="P252" s="40"/>
      <c r="Q252" s="91"/>
      <c r="R252" s="91"/>
      <c r="S252" s="91"/>
      <c r="T252" s="91"/>
      <c r="U252" s="91"/>
      <c r="V252" s="91"/>
      <c r="W252" s="91"/>
      <c r="X252" s="91"/>
      <c r="Y252" s="40"/>
      <c r="Z252" s="90"/>
    </row>
    <row r="253" spans="2:26" x14ac:dyDescent="0.25">
      <c r="B253" s="90">
        <v>6180000000</v>
      </c>
      <c r="C253" s="90">
        <v>-6.7697105000000004</v>
      </c>
      <c r="D253" s="40"/>
      <c r="E253" s="91"/>
      <c r="F253" s="91"/>
      <c r="G253" s="91"/>
      <c r="H253" s="91"/>
      <c r="I253" s="91"/>
      <c r="J253" s="91"/>
      <c r="K253" s="91"/>
      <c r="L253" s="91"/>
      <c r="N253" s="90">
        <v>6180000000</v>
      </c>
      <c r="O253" s="90">
        <v>-7.8012041999999999</v>
      </c>
      <c r="P253" s="40"/>
      <c r="Q253" s="91"/>
      <c r="R253" s="91"/>
      <c r="S253" s="91"/>
      <c r="T253" s="91"/>
      <c r="U253" s="91"/>
      <c r="V253" s="91"/>
      <c r="W253" s="91"/>
      <c r="X253" s="91"/>
      <c r="Y253" s="40"/>
      <c r="Z253" s="90"/>
    </row>
    <row r="254" spans="2:26" x14ac:dyDescent="0.25">
      <c r="B254" s="90">
        <v>6290000000</v>
      </c>
      <c r="C254" s="90">
        <v>-6.8194599</v>
      </c>
      <c r="D254" s="40"/>
      <c r="E254" s="91"/>
      <c r="F254" s="91"/>
      <c r="G254" s="91"/>
      <c r="H254" s="91"/>
      <c r="I254" s="91"/>
      <c r="J254" s="91"/>
      <c r="K254" s="91"/>
      <c r="L254" s="91"/>
      <c r="N254" s="90">
        <v>6290000000</v>
      </c>
      <c r="O254" s="90">
        <v>-7.8520149999999997</v>
      </c>
      <c r="P254" s="40"/>
      <c r="Q254" s="91"/>
      <c r="R254" s="91"/>
      <c r="S254" s="91"/>
      <c r="T254" s="91"/>
      <c r="U254" s="91"/>
      <c r="V254" s="91"/>
      <c r="W254" s="91"/>
      <c r="X254" s="91"/>
      <c r="Y254" s="40"/>
      <c r="Z254" s="90"/>
    </row>
    <row r="255" spans="2:26" x14ac:dyDescent="0.25">
      <c r="B255" s="90">
        <v>6400000000</v>
      </c>
      <c r="C255" s="90">
        <v>-6.9158168</v>
      </c>
      <c r="D255" s="40"/>
      <c r="E255" s="91"/>
      <c r="F255" s="91"/>
      <c r="G255" s="91"/>
      <c r="H255" s="91"/>
      <c r="I255" s="91"/>
      <c r="J255" s="91"/>
      <c r="K255" s="91"/>
      <c r="L255" s="91"/>
      <c r="N255" s="90">
        <v>6400000000</v>
      </c>
      <c r="O255" s="90">
        <v>-7.9267000999999997</v>
      </c>
      <c r="P255" s="40"/>
      <c r="Q255" s="91"/>
      <c r="R255" s="91"/>
      <c r="S255" s="91"/>
      <c r="T255" s="91"/>
      <c r="U255" s="91"/>
      <c r="V255" s="91"/>
      <c r="W255" s="91"/>
      <c r="X255" s="91"/>
      <c r="Y255" s="40"/>
      <c r="Z255" s="90"/>
    </row>
    <row r="256" spans="2:26" x14ac:dyDescent="0.25">
      <c r="B256" s="90">
        <v>6510000000</v>
      </c>
      <c r="C256" s="90">
        <v>-7.0323795999999996</v>
      </c>
      <c r="D256" s="40"/>
      <c r="E256" s="91"/>
      <c r="F256" s="91"/>
      <c r="G256" s="91"/>
      <c r="H256" s="91"/>
      <c r="I256" s="91"/>
      <c r="J256" s="91"/>
      <c r="K256" s="91"/>
      <c r="L256" s="91"/>
      <c r="N256" s="90">
        <v>6510000000</v>
      </c>
      <c r="O256" s="90">
        <v>-8.0148066999999994</v>
      </c>
      <c r="P256" s="40"/>
      <c r="Q256" s="91"/>
      <c r="R256" s="91"/>
      <c r="S256" s="91"/>
      <c r="T256" s="91"/>
      <c r="U256" s="91"/>
      <c r="V256" s="91"/>
      <c r="W256" s="91"/>
      <c r="X256" s="91"/>
      <c r="Y256" s="40"/>
      <c r="Z256" s="90"/>
    </row>
    <row r="257" spans="2:26" x14ac:dyDescent="0.25">
      <c r="B257" s="90">
        <v>6620000000</v>
      </c>
      <c r="C257" s="90">
        <v>-7.1330390000000001</v>
      </c>
      <c r="D257" s="40"/>
      <c r="E257" s="91"/>
      <c r="F257" s="91"/>
      <c r="G257" s="91"/>
      <c r="H257" s="91"/>
      <c r="I257" s="91"/>
      <c r="J257" s="91"/>
      <c r="K257" s="91"/>
      <c r="L257" s="91"/>
      <c r="N257" s="90">
        <v>6620000000</v>
      </c>
      <c r="O257" s="90">
        <v>-8.1124238999999996</v>
      </c>
      <c r="P257" s="40"/>
      <c r="Q257" s="91"/>
      <c r="R257" s="91"/>
      <c r="S257" s="91"/>
      <c r="T257" s="91"/>
      <c r="U257" s="91"/>
      <c r="V257" s="91"/>
      <c r="W257" s="91"/>
      <c r="X257" s="91"/>
      <c r="Y257" s="40"/>
      <c r="Z257" s="90"/>
    </row>
    <row r="258" spans="2:26" x14ac:dyDescent="0.25">
      <c r="B258" s="90">
        <v>6730000000</v>
      </c>
      <c r="C258" s="90">
        <v>-7.2528104999999998</v>
      </c>
      <c r="D258" s="40"/>
      <c r="E258" s="91"/>
      <c r="F258" s="91"/>
      <c r="G258" s="91"/>
      <c r="H258" s="91"/>
      <c r="I258" s="91"/>
      <c r="J258" s="91"/>
      <c r="K258" s="91"/>
      <c r="L258" s="91"/>
      <c r="N258" s="90">
        <v>6730000000</v>
      </c>
      <c r="O258" s="90">
        <v>-8.2303943999999998</v>
      </c>
      <c r="P258" s="40"/>
      <c r="Q258" s="91"/>
      <c r="R258" s="91"/>
      <c r="S258" s="91"/>
      <c r="T258" s="91"/>
      <c r="U258" s="91"/>
      <c r="V258" s="91"/>
      <c r="W258" s="91"/>
      <c r="X258" s="91"/>
      <c r="Y258" s="40"/>
      <c r="Z258" s="90"/>
    </row>
    <row r="259" spans="2:26" x14ac:dyDescent="0.25">
      <c r="B259" s="90">
        <v>6840000000</v>
      </c>
      <c r="C259" s="90">
        <v>-7.3740144000000001</v>
      </c>
      <c r="D259" s="40"/>
      <c r="E259" s="91"/>
      <c r="F259" s="91"/>
      <c r="G259" s="91"/>
      <c r="H259" s="91"/>
      <c r="I259" s="91"/>
      <c r="J259" s="91"/>
      <c r="K259" s="91"/>
      <c r="L259" s="91"/>
      <c r="N259" s="90">
        <v>6840000000</v>
      </c>
      <c r="O259" s="90">
        <v>-8.3466120000000004</v>
      </c>
      <c r="P259" s="40"/>
      <c r="Q259" s="91"/>
      <c r="R259" s="91"/>
      <c r="S259" s="91"/>
      <c r="T259" s="91"/>
      <c r="U259" s="91"/>
      <c r="V259" s="91"/>
      <c r="W259" s="91"/>
      <c r="X259" s="91"/>
      <c r="Y259" s="40"/>
      <c r="Z259" s="90"/>
    </row>
    <row r="260" spans="2:26" x14ac:dyDescent="0.25">
      <c r="B260" s="90">
        <v>6950000000</v>
      </c>
      <c r="C260" s="90">
        <v>-7.5162925999999999</v>
      </c>
      <c r="D260" s="40"/>
      <c r="E260" s="91"/>
      <c r="F260" s="91"/>
      <c r="G260" s="91"/>
      <c r="H260" s="91"/>
      <c r="I260" s="91"/>
      <c r="J260" s="91"/>
      <c r="K260" s="91"/>
      <c r="L260" s="91"/>
      <c r="N260" s="90">
        <v>6950000000</v>
      </c>
      <c r="O260" s="90">
        <v>-8.4554615000000002</v>
      </c>
      <c r="P260" s="40"/>
      <c r="Q260" s="91"/>
      <c r="R260" s="91"/>
      <c r="S260" s="91"/>
      <c r="T260" s="91"/>
      <c r="U260" s="91"/>
      <c r="V260" s="91"/>
      <c r="W260" s="91"/>
      <c r="X260" s="91"/>
      <c r="Y260" s="40"/>
      <c r="Z260" s="90"/>
    </row>
    <row r="261" spans="2:26" x14ac:dyDescent="0.25">
      <c r="B261" s="90">
        <v>7060000000</v>
      </c>
      <c r="C261" s="90">
        <v>-7.6229610000000001</v>
      </c>
      <c r="D261" s="40"/>
      <c r="E261" s="91"/>
      <c r="F261" s="91"/>
      <c r="G261" s="91"/>
      <c r="H261" s="91"/>
      <c r="I261" s="91"/>
      <c r="J261" s="91"/>
      <c r="K261" s="91"/>
      <c r="L261" s="91"/>
      <c r="N261" s="90">
        <v>7060000000</v>
      </c>
      <c r="O261" s="90">
        <v>-8.5506430000000009</v>
      </c>
      <c r="P261" s="40"/>
      <c r="Q261" s="91"/>
      <c r="R261" s="91"/>
      <c r="S261" s="91"/>
      <c r="T261" s="91"/>
      <c r="U261" s="91"/>
      <c r="V261" s="91"/>
      <c r="W261" s="91"/>
      <c r="X261" s="91"/>
      <c r="Y261" s="40"/>
      <c r="Z261" s="90"/>
    </row>
    <row r="262" spans="2:26" x14ac:dyDescent="0.25">
      <c r="B262" s="90">
        <v>7170000000</v>
      </c>
      <c r="C262" s="90">
        <v>-7.7724251999999998</v>
      </c>
      <c r="D262" s="40"/>
      <c r="E262" s="91"/>
      <c r="F262" s="91"/>
      <c r="G262" s="91"/>
      <c r="H262" s="91"/>
      <c r="I262" s="91"/>
      <c r="J262" s="91"/>
      <c r="K262" s="91"/>
      <c r="L262" s="91"/>
      <c r="N262" s="90">
        <v>7170000000</v>
      </c>
      <c r="O262" s="90">
        <v>-8.6106224000000005</v>
      </c>
      <c r="P262" s="40"/>
      <c r="Q262" s="91"/>
      <c r="R262" s="91"/>
      <c r="S262" s="91"/>
      <c r="T262" s="91"/>
      <c r="U262" s="91"/>
      <c r="V262" s="91"/>
      <c r="W262" s="91"/>
      <c r="X262" s="91"/>
      <c r="Y262" s="40"/>
      <c r="Z262" s="90"/>
    </row>
    <row r="263" spans="2:26" x14ac:dyDescent="0.25">
      <c r="B263" s="90">
        <v>7280000000</v>
      </c>
      <c r="C263" s="90">
        <v>-7.9843577999999997</v>
      </c>
      <c r="D263" s="40"/>
      <c r="E263" s="91"/>
      <c r="F263" s="91"/>
      <c r="G263" s="91"/>
      <c r="H263" s="91"/>
      <c r="I263" s="91"/>
      <c r="J263" s="91"/>
      <c r="K263" s="91"/>
      <c r="L263" s="91"/>
      <c r="N263" s="90">
        <v>7280000000</v>
      </c>
      <c r="O263" s="90">
        <v>-8.6663321999999994</v>
      </c>
      <c r="P263" s="40"/>
      <c r="Q263" s="91"/>
      <c r="R263" s="91"/>
      <c r="S263" s="91"/>
      <c r="T263" s="91"/>
      <c r="U263" s="91"/>
      <c r="V263" s="91"/>
      <c r="W263" s="91"/>
      <c r="X263" s="91"/>
      <c r="Y263" s="40"/>
      <c r="Z263" s="90"/>
    </row>
    <row r="264" spans="2:26" x14ac:dyDescent="0.25">
      <c r="B264" s="90">
        <v>7390000000</v>
      </c>
      <c r="C264" s="90">
        <v>-8.1434174000000006</v>
      </c>
      <c r="D264" s="40"/>
      <c r="E264" s="91"/>
      <c r="F264" s="91"/>
      <c r="G264" s="91"/>
      <c r="H264" s="91"/>
      <c r="I264" s="91"/>
      <c r="J264" s="91"/>
      <c r="K264" s="91"/>
      <c r="L264" s="91"/>
      <c r="N264" s="90">
        <v>7390000000</v>
      </c>
      <c r="O264" s="90">
        <v>-8.7377920000000007</v>
      </c>
      <c r="P264" s="40"/>
      <c r="Q264" s="91"/>
      <c r="R264" s="91"/>
      <c r="S264" s="91"/>
      <c r="T264" s="91"/>
      <c r="U264" s="91"/>
      <c r="V264" s="91"/>
      <c r="W264" s="91"/>
      <c r="X264" s="91"/>
      <c r="Y264" s="40"/>
      <c r="Z264" s="90"/>
    </row>
    <row r="265" spans="2:26" x14ac:dyDescent="0.25">
      <c r="B265" s="90">
        <v>7500000000</v>
      </c>
      <c r="C265" s="90">
        <v>-8.2367667999999998</v>
      </c>
      <c r="D265" s="40"/>
      <c r="E265" s="91"/>
      <c r="F265" s="91"/>
      <c r="G265" s="91"/>
      <c r="H265" s="91"/>
      <c r="I265" s="91"/>
      <c r="J265" s="91"/>
      <c r="K265" s="91"/>
      <c r="L265" s="91"/>
      <c r="N265" s="90">
        <v>7500000000</v>
      </c>
      <c r="O265" s="90">
        <v>-8.7703246999999998</v>
      </c>
      <c r="P265" s="40"/>
      <c r="Q265" s="91"/>
      <c r="R265" s="91"/>
      <c r="S265" s="91"/>
      <c r="T265" s="91"/>
      <c r="U265" s="91"/>
      <c r="V265" s="91"/>
      <c r="W265" s="91"/>
      <c r="X265" s="91"/>
      <c r="Y265" s="40"/>
      <c r="Z265" s="90"/>
    </row>
    <row r="266" spans="2:26" x14ac:dyDescent="0.25">
      <c r="B266" s="90">
        <v>7610000000</v>
      </c>
      <c r="C266" s="90">
        <v>-8.3249378000000007</v>
      </c>
      <c r="D266" s="40"/>
      <c r="E266" s="91"/>
      <c r="F266" s="91"/>
      <c r="G266" s="91"/>
      <c r="H266" s="91"/>
      <c r="I266" s="91"/>
      <c r="J266" s="91"/>
      <c r="K266" s="91"/>
      <c r="L266" s="91"/>
      <c r="N266" s="90">
        <v>7610000000</v>
      </c>
      <c r="O266" s="90">
        <v>-8.8019093999999996</v>
      </c>
      <c r="P266" s="40"/>
      <c r="Q266" s="91"/>
      <c r="R266" s="91"/>
      <c r="S266" s="91"/>
      <c r="T266" s="91"/>
      <c r="U266" s="91"/>
      <c r="V266" s="91"/>
      <c r="W266" s="91"/>
      <c r="X266" s="91"/>
      <c r="Y266" s="40"/>
      <c r="Z266" s="90"/>
    </row>
    <row r="267" spans="2:26" x14ac:dyDescent="0.25">
      <c r="B267" s="90">
        <v>7720000000</v>
      </c>
      <c r="C267" s="90">
        <v>-8.3664035999999999</v>
      </c>
      <c r="D267" s="40"/>
      <c r="E267" s="91"/>
      <c r="F267" s="91"/>
      <c r="G267" s="91"/>
      <c r="H267" s="91"/>
      <c r="I267" s="91"/>
      <c r="J267" s="91"/>
      <c r="K267" s="91"/>
      <c r="L267" s="91"/>
      <c r="N267" s="90">
        <v>7720000000</v>
      </c>
      <c r="O267" s="90">
        <v>-8.8371057999999998</v>
      </c>
      <c r="P267" s="40"/>
      <c r="Q267" s="91"/>
      <c r="R267" s="91"/>
      <c r="S267" s="91"/>
      <c r="T267" s="91"/>
      <c r="U267" s="91"/>
      <c r="V267" s="91"/>
      <c r="W267" s="91"/>
      <c r="X267" s="91"/>
      <c r="Y267" s="40"/>
      <c r="Z267" s="90"/>
    </row>
    <row r="268" spans="2:26" x14ac:dyDescent="0.25">
      <c r="B268" s="90">
        <v>7830000000</v>
      </c>
      <c r="C268" s="90">
        <v>-8.3322725000000002</v>
      </c>
      <c r="D268" s="40"/>
      <c r="E268" s="91"/>
      <c r="F268" s="91"/>
      <c r="G268" s="91"/>
      <c r="H268" s="91"/>
      <c r="I268" s="91"/>
      <c r="J268" s="91"/>
      <c r="K268" s="91"/>
      <c r="L268" s="91"/>
      <c r="N268" s="90">
        <v>7830000000</v>
      </c>
      <c r="O268" s="90">
        <v>-8.8481684000000005</v>
      </c>
      <c r="P268" s="40"/>
      <c r="Q268" s="91"/>
      <c r="R268" s="91"/>
      <c r="S268" s="91"/>
      <c r="T268" s="91"/>
      <c r="U268" s="91"/>
      <c r="V268" s="91"/>
      <c r="W268" s="91"/>
      <c r="X268" s="91"/>
      <c r="Y268" s="40"/>
      <c r="Z268" s="90"/>
    </row>
    <row r="269" spans="2:26" x14ac:dyDescent="0.25">
      <c r="B269" s="90">
        <v>7940000000</v>
      </c>
      <c r="C269" s="90">
        <v>-8.3262137999999997</v>
      </c>
      <c r="D269" s="40"/>
      <c r="E269" s="91"/>
      <c r="F269" s="91"/>
      <c r="G269" s="91"/>
      <c r="H269" s="91"/>
      <c r="I269" s="91"/>
      <c r="J269" s="91"/>
      <c r="K269" s="91"/>
      <c r="L269" s="91"/>
      <c r="N269" s="90">
        <v>7940000000</v>
      </c>
      <c r="O269" s="90">
        <v>-8.8287429999999993</v>
      </c>
      <c r="P269" s="40"/>
      <c r="Q269" s="91"/>
      <c r="R269" s="91"/>
      <c r="S269" s="91"/>
      <c r="T269" s="91"/>
      <c r="U269" s="91"/>
      <c r="V269" s="91"/>
      <c r="W269" s="91"/>
      <c r="X269" s="91"/>
      <c r="Y269" s="40"/>
      <c r="Z269" s="90"/>
    </row>
    <row r="270" spans="2:26" x14ac:dyDescent="0.25">
      <c r="B270" s="90">
        <v>8050000000</v>
      </c>
      <c r="C270" s="90">
        <v>-8.3464270000000003</v>
      </c>
      <c r="D270" s="40"/>
      <c r="E270" s="91"/>
      <c r="F270" s="91"/>
      <c r="G270" s="91"/>
      <c r="H270" s="91"/>
      <c r="I270" s="91"/>
      <c r="J270" s="91"/>
      <c r="K270" s="91"/>
      <c r="L270" s="91"/>
      <c r="N270" s="90">
        <v>8050000000</v>
      </c>
      <c r="O270" s="90">
        <v>-8.8003139000000008</v>
      </c>
      <c r="P270" s="40"/>
      <c r="Q270" s="91"/>
      <c r="R270" s="91"/>
      <c r="S270" s="91"/>
      <c r="T270" s="91"/>
      <c r="U270" s="91"/>
      <c r="V270" s="91"/>
      <c r="W270" s="91"/>
      <c r="X270" s="91"/>
      <c r="Y270" s="40"/>
      <c r="Z270" s="90"/>
    </row>
    <row r="271" spans="2:26" x14ac:dyDescent="0.25">
      <c r="B271" s="90">
        <v>8160000000</v>
      </c>
      <c r="C271" s="90">
        <v>-8.3608913000000005</v>
      </c>
      <c r="D271" s="40"/>
      <c r="E271" s="91"/>
      <c r="F271" s="91"/>
      <c r="G271" s="91"/>
      <c r="H271" s="91"/>
      <c r="I271" s="91"/>
      <c r="J271" s="91"/>
      <c r="K271" s="91"/>
      <c r="L271" s="91"/>
      <c r="N271" s="90">
        <v>8160000000</v>
      </c>
      <c r="O271" s="90">
        <v>-8.7775908000000005</v>
      </c>
      <c r="P271" s="40"/>
      <c r="Q271" s="91"/>
      <c r="R271" s="91"/>
      <c r="S271" s="91"/>
      <c r="T271" s="91"/>
      <c r="U271" s="91"/>
      <c r="V271" s="91"/>
      <c r="W271" s="91"/>
      <c r="X271" s="91"/>
      <c r="Y271" s="40"/>
      <c r="Z271" s="90"/>
    </row>
    <row r="272" spans="2:26" x14ac:dyDescent="0.25">
      <c r="B272" s="90">
        <v>8270000000</v>
      </c>
      <c r="C272" s="90">
        <v>-8.4061088999999996</v>
      </c>
      <c r="D272" s="40"/>
      <c r="E272" s="91"/>
      <c r="F272" s="91"/>
      <c r="G272" s="91"/>
      <c r="H272" s="91"/>
      <c r="I272" s="91"/>
      <c r="J272" s="91"/>
      <c r="K272" s="91"/>
      <c r="L272" s="91"/>
      <c r="N272" s="90">
        <v>8270000000</v>
      </c>
      <c r="O272" s="90">
        <v>-8.7625665999999995</v>
      </c>
      <c r="P272" s="40"/>
      <c r="Q272" s="91"/>
      <c r="R272" s="91"/>
      <c r="S272" s="91"/>
      <c r="T272" s="91"/>
      <c r="U272" s="91"/>
      <c r="V272" s="91"/>
      <c r="W272" s="91"/>
      <c r="X272" s="91"/>
      <c r="Y272" s="40"/>
      <c r="Z272" s="90"/>
    </row>
    <row r="273" spans="2:26" x14ac:dyDescent="0.25">
      <c r="B273" s="90">
        <v>8380000000</v>
      </c>
      <c r="C273" s="90">
        <v>-8.4423417999999995</v>
      </c>
      <c r="D273" s="40"/>
      <c r="E273" s="91"/>
      <c r="F273" s="91"/>
      <c r="G273" s="91"/>
      <c r="H273" s="91"/>
      <c r="I273" s="91"/>
      <c r="J273" s="91"/>
      <c r="K273" s="91"/>
      <c r="L273" s="91"/>
      <c r="N273" s="90">
        <v>8380000000</v>
      </c>
      <c r="O273" s="90">
        <v>-8.7721815000000003</v>
      </c>
      <c r="P273" s="40"/>
      <c r="Q273" s="91"/>
      <c r="R273" s="91"/>
      <c r="S273" s="91"/>
      <c r="T273" s="91"/>
      <c r="U273" s="91"/>
      <c r="V273" s="91"/>
      <c r="W273" s="91"/>
      <c r="X273" s="91"/>
      <c r="Y273" s="40"/>
      <c r="Z273" s="90"/>
    </row>
    <row r="274" spans="2:26" x14ac:dyDescent="0.25">
      <c r="B274" s="90">
        <v>8490000000</v>
      </c>
      <c r="C274" s="90">
        <v>-8.4253634999999996</v>
      </c>
      <c r="D274" s="40"/>
      <c r="E274" s="91"/>
      <c r="F274" s="91"/>
      <c r="G274" s="91"/>
      <c r="H274" s="91"/>
      <c r="I274" s="91"/>
      <c r="J274" s="91"/>
      <c r="K274" s="91"/>
      <c r="L274" s="91"/>
      <c r="N274" s="90">
        <v>8490000000</v>
      </c>
      <c r="O274" s="90">
        <v>-8.8027619999999995</v>
      </c>
      <c r="P274" s="40"/>
      <c r="Q274" s="91"/>
      <c r="R274" s="91"/>
      <c r="S274" s="91"/>
      <c r="T274" s="91"/>
      <c r="U274" s="91"/>
      <c r="V274" s="91"/>
      <c r="W274" s="91"/>
      <c r="X274" s="91"/>
      <c r="Y274" s="40"/>
      <c r="Z274" s="90"/>
    </row>
    <row r="275" spans="2:26" x14ac:dyDescent="0.25">
      <c r="B275" s="90">
        <v>8600000000</v>
      </c>
      <c r="C275" s="90">
        <v>-8.3736057000000006</v>
      </c>
      <c r="D275" s="40"/>
      <c r="E275" s="91"/>
      <c r="F275" s="91"/>
      <c r="G275" s="91"/>
      <c r="H275" s="91"/>
      <c r="I275" s="91"/>
      <c r="J275" s="91"/>
      <c r="K275" s="91"/>
      <c r="L275" s="91"/>
      <c r="N275" s="90">
        <v>8600000000</v>
      </c>
      <c r="O275" s="90">
        <v>-8.8384608999999994</v>
      </c>
      <c r="P275" s="40"/>
      <c r="Q275" s="91"/>
      <c r="R275" s="91"/>
      <c r="S275" s="91"/>
      <c r="T275" s="91"/>
      <c r="U275" s="91"/>
      <c r="V275" s="91"/>
      <c r="W275" s="91"/>
      <c r="X275" s="91"/>
      <c r="Y275" s="40"/>
      <c r="Z275" s="90"/>
    </row>
    <row r="276" spans="2:26" x14ac:dyDescent="0.25">
      <c r="B276" s="90">
        <v>8710000000</v>
      </c>
      <c r="C276" s="90">
        <v>-8.3175668999999992</v>
      </c>
      <c r="D276" s="40"/>
      <c r="E276" s="91"/>
      <c r="F276" s="91"/>
      <c r="G276" s="91"/>
      <c r="H276" s="91"/>
      <c r="I276" s="91"/>
      <c r="J276" s="91"/>
      <c r="K276" s="91"/>
      <c r="L276" s="91"/>
      <c r="N276" s="90">
        <v>8710000000</v>
      </c>
      <c r="O276" s="90">
        <v>-8.8798466000000005</v>
      </c>
      <c r="P276" s="40"/>
      <c r="Q276" s="91"/>
      <c r="R276" s="91"/>
      <c r="S276" s="91"/>
      <c r="T276" s="91"/>
      <c r="U276" s="91"/>
      <c r="V276" s="91"/>
      <c r="W276" s="91"/>
      <c r="X276" s="91"/>
      <c r="Y276" s="40"/>
      <c r="Z276" s="90"/>
    </row>
    <row r="277" spans="2:26" x14ac:dyDescent="0.25">
      <c r="B277" s="90">
        <v>8820000000</v>
      </c>
      <c r="C277" s="90">
        <v>-8.240653</v>
      </c>
      <c r="D277" s="40"/>
      <c r="E277" s="91"/>
      <c r="F277" s="91"/>
      <c r="G277" s="91"/>
      <c r="H277" s="91"/>
      <c r="I277" s="91"/>
      <c r="J277" s="91"/>
      <c r="K277" s="91"/>
      <c r="L277" s="91"/>
      <c r="N277" s="90">
        <v>8820000000</v>
      </c>
      <c r="O277" s="90">
        <v>-8.9072370999999997</v>
      </c>
      <c r="P277" s="40"/>
      <c r="Q277" s="91"/>
      <c r="R277" s="91"/>
      <c r="S277" s="91"/>
      <c r="T277" s="91"/>
      <c r="U277" s="91"/>
      <c r="V277" s="91"/>
      <c r="W277" s="91"/>
      <c r="X277" s="91"/>
      <c r="Y277" s="40"/>
      <c r="Z277" s="90"/>
    </row>
    <row r="278" spans="2:26" x14ac:dyDescent="0.25">
      <c r="B278" s="90">
        <v>8930000000</v>
      </c>
      <c r="C278" s="90">
        <v>-8.1556558999999993</v>
      </c>
      <c r="D278" s="40"/>
      <c r="E278" s="91"/>
      <c r="F278" s="91"/>
      <c r="G278" s="91"/>
      <c r="H278" s="91"/>
      <c r="I278" s="91"/>
      <c r="J278" s="91"/>
      <c r="K278" s="91"/>
      <c r="L278" s="91"/>
      <c r="N278" s="90">
        <v>8930000000</v>
      </c>
      <c r="O278" s="90">
        <v>-8.9127931999999994</v>
      </c>
      <c r="P278" s="40"/>
      <c r="Q278" s="91"/>
      <c r="R278" s="91"/>
      <c r="S278" s="91"/>
      <c r="T278" s="91"/>
      <c r="U278" s="91"/>
      <c r="V278" s="91"/>
      <c r="W278" s="91"/>
      <c r="X278" s="91"/>
      <c r="Y278" s="40"/>
      <c r="Z278" s="90"/>
    </row>
    <row r="279" spans="2:26" x14ac:dyDescent="0.25">
      <c r="B279" s="90">
        <v>9040000000</v>
      </c>
      <c r="C279" s="90">
        <v>-8.0985373999999997</v>
      </c>
      <c r="D279" s="40"/>
      <c r="E279" s="91"/>
      <c r="F279" s="91"/>
      <c r="G279" s="91"/>
      <c r="H279" s="91"/>
      <c r="I279" s="91"/>
      <c r="J279" s="91"/>
      <c r="K279" s="91"/>
      <c r="L279" s="91"/>
      <c r="N279" s="90">
        <v>9040000000</v>
      </c>
      <c r="O279" s="90">
        <v>-8.9080504999999999</v>
      </c>
      <c r="P279" s="40"/>
      <c r="Q279" s="91"/>
      <c r="R279" s="91"/>
      <c r="S279" s="91"/>
      <c r="T279" s="91"/>
      <c r="U279" s="91"/>
      <c r="V279" s="91"/>
      <c r="W279" s="91"/>
      <c r="X279" s="91"/>
      <c r="Y279" s="40"/>
      <c r="Z279" s="90"/>
    </row>
    <row r="280" spans="2:26" x14ac:dyDescent="0.25">
      <c r="B280" s="90">
        <v>9150000000</v>
      </c>
      <c r="C280" s="90">
        <v>-8.0530843999999995</v>
      </c>
      <c r="D280" s="40"/>
      <c r="E280" s="91"/>
      <c r="F280" s="91"/>
      <c r="G280" s="91"/>
      <c r="H280" s="91"/>
      <c r="I280" s="91"/>
      <c r="J280" s="91"/>
      <c r="K280" s="91"/>
      <c r="L280" s="91"/>
      <c r="N280" s="90">
        <v>9150000000</v>
      </c>
      <c r="O280" s="90">
        <v>-8.9513969000000007</v>
      </c>
      <c r="P280" s="40"/>
      <c r="Q280" s="91"/>
      <c r="R280" s="91"/>
      <c r="S280" s="91"/>
      <c r="T280" s="91"/>
      <c r="U280" s="91"/>
      <c r="V280" s="91"/>
      <c r="W280" s="91"/>
      <c r="X280" s="91"/>
      <c r="Y280" s="40"/>
      <c r="Z280" s="90"/>
    </row>
    <row r="281" spans="2:26" x14ac:dyDescent="0.25">
      <c r="B281" s="90">
        <v>9260000000</v>
      </c>
      <c r="C281" s="90">
        <v>-7.9790806999999999</v>
      </c>
      <c r="D281" s="40"/>
      <c r="E281" s="91"/>
      <c r="F281" s="91"/>
      <c r="G281" s="91"/>
      <c r="H281" s="91"/>
      <c r="I281" s="91"/>
      <c r="J281" s="91"/>
      <c r="K281" s="91"/>
      <c r="L281" s="91"/>
      <c r="N281" s="90">
        <v>9260000000</v>
      </c>
      <c r="O281" s="90">
        <v>-9.0030985000000001</v>
      </c>
      <c r="P281" s="40"/>
      <c r="Q281" s="91"/>
      <c r="R281" s="91"/>
      <c r="S281" s="91"/>
      <c r="T281" s="91"/>
      <c r="U281" s="91"/>
      <c r="V281" s="91"/>
      <c r="W281" s="91"/>
      <c r="X281" s="91"/>
      <c r="Y281" s="40"/>
      <c r="Z281" s="90"/>
    </row>
    <row r="282" spans="2:26" x14ac:dyDescent="0.25">
      <c r="B282" s="90">
        <v>9370000000</v>
      </c>
      <c r="C282" s="90">
        <v>-7.8948178000000002</v>
      </c>
      <c r="D282" s="40"/>
      <c r="E282" s="91"/>
      <c r="F282" s="91"/>
      <c r="G282" s="91"/>
      <c r="H282" s="91"/>
      <c r="I282" s="91"/>
      <c r="J282" s="91"/>
      <c r="K282" s="91"/>
      <c r="L282" s="91"/>
      <c r="N282" s="90">
        <v>9370000000</v>
      </c>
      <c r="O282" s="90">
        <v>-9.0799684999999997</v>
      </c>
      <c r="P282" s="40"/>
      <c r="Q282" s="91"/>
      <c r="R282" s="91"/>
      <c r="S282" s="91"/>
      <c r="T282" s="91"/>
      <c r="U282" s="91"/>
      <c r="V282" s="91"/>
      <c r="W282" s="91"/>
      <c r="X282" s="91"/>
      <c r="Y282" s="40"/>
      <c r="Z282" s="90"/>
    </row>
    <row r="283" spans="2:26" x14ac:dyDescent="0.25">
      <c r="B283" s="90">
        <v>9480000000</v>
      </c>
      <c r="C283" s="90">
        <v>-7.8142909999999999</v>
      </c>
      <c r="D283" s="40"/>
      <c r="E283" s="91"/>
      <c r="F283" s="91"/>
      <c r="G283" s="91"/>
      <c r="H283" s="91"/>
      <c r="I283" s="91"/>
      <c r="J283" s="91"/>
      <c r="K283" s="91"/>
      <c r="L283" s="91"/>
      <c r="N283" s="90">
        <v>9480000000</v>
      </c>
      <c r="O283" s="90">
        <v>-9.1750422</v>
      </c>
      <c r="P283" s="40"/>
      <c r="Q283" s="91"/>
      <c r="R283" s="91"/>
      <c r="S283" s="91"/>
      <c r="T283" s="91"/>
      <c r="U283" s="91"/>
      <c r="V283" s="91"/>
      <c r="W283" s="91"/>
      <c r="X283" s="91"/>
      <c r="Y283" s="40"/>
      <c r="Z283" s="90"/>
    </row>
    <row r="284" spans="2:26" x14ac:dyDescent="0.25">
      <c r="B284" s="90">
        <v>9590000000</v>
      </c>
      <c r="C284" s="90">
        <v>-7.7316842000000001</v>
      </c>
      <c r="D284" s="40"/>
      <c r="E284" s="91"/>
      <c r="F284" s="91"/>
      <c r="G284" s="91"/>
      <c r="H284" s="91"/>
      <c r="I284" s="91"/>
      <c r="J284" s="91"/>
      <c r="K284" s="91"/>
      <c r="L284" s="91"/>
      <c r="N284" s="90">
        <v>9590000000</v>
      </c>
      <c r="O284" s="90">
        <v>-9.2800560000000001</v>
      </c>
      <c r="P284" s="40"/>
      <c r="Q284" s="91"/>
      <c r="R284" s="91"/>
      <c r="S284" s="91"/>
      <c r="T284" s="91"/>
      <c r="U284" s="91"/>
      <c r="V284" s="91"/>
      <c r="W284" s="91"/>
      <c r="X284" s="91"/>
      <c r="Y284" s="40"/>
      <c r="Z284" s="90"/>
    </row>
    <row r="285" spans="2:26" x14ac:dyDescent="0.25">
      <c r="B285" s="90">
        <v>9700000000</v>
      </c>
      <c r="C285" s="90">
        <v>-7.6482891999999998</v>
      </c>
      <c r="D285" s="40"/>
      <c r="E285" s="91"/>
      <c r="F285" s="91"/>
      <c r="G285" s="91"/>
      <c r="H285" s="91"/>
      <c r="I285" s="91"/>
      <c r="J285" s="91"/>
      <c r="K285" s="91"/>
      <c r="L285" s="91"/>
      <c r="N285" s="90">
        <v>9700000000</v>
      </c>
      <c r="O285" s="90">
        <v>-9.3586664000000006</v>
      </c>
      <c r="P285" s="40"/>
      <c r="Q285" s="91"/>
      <c r="R285" s="91"/>
      <c r="S285" s="91"/>
      <c r="T285" s="91"/>
      <c r="U285" s="91"/>
      <c r="V285" s="91"/>
      <c r="W285" s="91"/>
      <c r="X285" s="91"/>
      <c r="Y285" s="40"/>
      <c r="Z285" s="90"/>
    </row>
    <row r="286" spans="2:26" x14ac:dyDescent="0.25">
      <c r="B286" s="90">
        <v>9810000000</v>
      </c>
      <c r="C286" s="90">
        <v>-7.6247281999999998</v>
      </c>
      <c r="D286" s="40"/>
      <c r="E286" s="91"/>
      <c r="F286" s="91"/>
      <c r="G286" s="91"/>
      <c r="H286" s="91"/>
      <c r="I286" s="91"/>
      <c r="J286" s="91"/>
      <c r="K286" s="91"/>
      <c r="L286" s="91"/>
      <c r="N286" s="90">
        <v>9810000000</v>
      </c>
      <c r="O286" s="90">
        <v>-9.4215058999999997</v>
      </c>
      <c r="P286" s="40"/>
      <c r="Q286" s="91"/>
      <c r="R286" s="91"/>
      <c r="S286" s="91"/>
      <c r="T286" s="91"/>
      <c r="U286" s="91"/>
      <c r="V286" s="91"/>
      <c r="W286" s="91"/>
      <c r="X286" s="91"/>
      <c r="Y286" s="40"/>
      <c r="Z286" s="90"/>
    </row>
    <row r="287" spans="2:26" x14ac:dyDescent="0.25">
      <c r="B287" s="90">
        <v>9920000000</v>
      </c>
      <c r="C287" s="90">
        <v>-7.6396727999999996</v>
      </c>
      <c r="D287" s="40"/>
      <c r="E287" s="91"/>
      <c r="F287" s="91"/>
      <c r="G287" s="91"/>
      <c r="H287" s="91"/>
      <c r="I287" s="91"/>
      <c r="J287" s="91"/>
      <c r="K287" s="91"/>
      <c r="L287" s="91"/>
      <c r="N287" s="90">
        <v>9920000000</v>
      </c>
      <c r="O287" s="90">
        <v>-9.5076131999999998</v>
      </c>
      <c r="P287" s="40"/>
      <c r="Q287" s="91"/>
      <c r="R287" s="91"/>
      <c r="S287" s="91"/>
      <c r="T287" s="91"/>
      <c r="U287" s="91"/>
      <c r="V287" s="91"/>
      <c r="W287" s="91"/>
      <c r="X287" s="91"/>
      <c r="Y287" s="40"/>
      <c r="Z287" s="90"/>
    </row>
    <row r="288" spans="2:26" x14ac:dyDescent="0.25">
      <c r="B288" s="90">
        <v>10030000000</v>
      </c>
      <c r="C288" s="90">
        <v>-7.6843839000000003</v>
      </c>
      <c r="D288" s="40"/>
      <c r="E288" s="91"/>
      <c r="F288" s="91"/>
      <c r="G288" s="91"/>
      <c r="H288" s="91"/>
      <c r="I288" s="91"/>
      <c r="J288" s="91"/>
      <c r="K288" s="91"/>
      <c r="L288" s="91"/>
      <c r="N288" s="90">
        <v>10030000000</v>
      </c>
      <c r="O288" s="90">
        <v>-9.6166134000000003</v>
      </c>
      <c r="P288" s="40"/>
      <c r="Q288" s="91"/>
      <c r="R288" s="91"/>
      <c r="S288" s="91"/>
      <c r="T288" s="91"/>
      <c r="U288" s="91"/>
      <c r="V288" s="91"/>
      <c r="W288" s="91"/>
      <c r="X288" s="91"/>
      <c r="Y288" s="40"/>
      <c r="Z288" s="90"/>
    </row>
    <row r="289" spans="2:26" x14ac:dyDescent="0.25">
      <c r="B289" s="90">
        <v>10140000000</v>
      </c>
      <c r="C289" s="90">
        <v>-7.7415066000000001</v>
      </c>
      <c r="D289" s="40"/>
      <c r="E289" s="91"/>
      <c r="F289" s="91"/>
      <c r="G289" s="91"/>
      <c r="H289" s="91"/>
      <c r="I289" s="91"/>
      <c r="J289" s="91"/>
      <c r="K289" s="91"/>
      <c r="L289" s="91"/>
      <c r="N289" s="90">
        <v>10140000000</v>
      </c>
      <c r="O289" s="90">
        <v>-9.7157468999999992</v>
      </c>
      <c r="P289" s="40"/>
      <c r="Q289" s="91"/>
      <c r="R289" s="91"/>
      <c r="S289" s="91"/>
      <c r="T289" s="91"/>
      <c r="U289" s="91"/>
      <c r="V289" s="91"/>
      <c r="W289" s="91"/>
      <c r="X289" s="91"/>
      <c r="Y289" s="40"/>
      <c r="Z289" s="90"/>
    </row>
    <row r="290" spans="2:26" x14ac:dyDescent="0.25">
      <c r="B290" s="90">
        <v>10250000000</v>
      </c>
      <c r="C290" s="90">
        <v>-7.8093190000000003</v>
      </c>
      <c r="D290" s="40"/>
      <c r="E290" s="91"/>
      <c r="F290" s="91"/>
      <c r="G290" s="91"/>
      <c r="H290" s="91"/>
      <c r="I290" s="91"/>
      <c r="J290" s="91"/>
      <c r="K290" s="91"/>
      <c r="L290" s="91"/>
      <c r="N290" s="90">
        <v>10250000000</v>
      </c>
      <c r="O290" s="90">
        <v>-9.8599224000000003</v>
      </c>
      <c r="P290" s="40"/>
      <c r="Q290" s="91"/>
      <c r="R290" s="91"/>
      <c r="S290" s="91"/>
      <c r="T290" s="91"/>
      <c r="U290" s="91"/>
      <c r="V290" s="91"/>
      <c r="W290" s="91"/>
      <c r="X290" s="91"/>
      <c r="Y290" s="40"/>
      <c r="Z290" s="90"/>
    </row>
    <row r="291" spans="2:26" x14ac:dyDescent="0.25">
      <c r="B291" s="90">
        <v>10360000000</v>
      </c>
      <c r="C291" s="90">
        <v>-7.8586640000000001</v>
      </c>
      <c r="D291" s="40"/>
      <c r="E291" s="91"/>
      <c r="F291" s="91"/>
      <c r="G291" s="91"/>
      <c r="H291" s="91"/>
      <c r="I291" s="91"/>
      <c r="J291" s="91"/>
      <c r="K291" s="91"/>
      <c r="L291" s="91"/>
      <c r="N291" s="90">
        <v>10360000000</v>
      </c>
      <c r="O291" s="90">
        <v>-9.9944381999999994</v>
      </c>
      <c r="P291" s="40"/>
      <c r="Q291" s="91"/>
      <c r="R291" s="91"/>
      <c r="S291" s="91"/>
      <c r="T291" s="91"/>
      <c r="U291" s="91"/>
      <c r="V291" s="91"/>
      <c r="W291" s="91"/>
      <c r="X291" s="91"/>
      <c r="Y291" s="40"/>
      <c r="Z291" s="90"/>
    </row>
    <row r="292" spans="2:26" x14ac:dyDescent="0.25">
      <c r="B292" s="90">
        <v>10470000000</v>
      </c>
      <c r="C292" s="90">
        <v>-7.8734678999999996</v>
      </c>
      <c r="D292" s="40"/>
      <c r="E292" s="91"/>
      <c r="F292" s="91"/>
      <c r="G292" s="91"/>
      <c r="H292" s="91"/>
      <c r="I292" s="91"/>
      <c r="J292" s="91"/>
      <c r="K292" s="91"/>
      <c r="L292" s="91"/>
      <c r="N292" s="90">
        <v>10470000000</v>
      </c>
      <c r="O292" s="90">
        <v>-10.093325</v>
      </c>
      <c r="P292" s="40"/>
      <c r="Q292" s="91"/>
      <c r="R292" s="91"/>
      <c r="S292" s="91"/>
      <c r="T292" s="91"/>
      <c r="U292" s="91"/>
      <c r="V292" s="91"/>
      <c r="W292" s="91"/>
      <c r="X292" s="91"/>
      <c r="Y292" s="40"/>
      <c r="Z292" s="90"/>
    </row>
    <row r="293" spans="2:26" x14ac:dyDescent="0.25">
      <c r="B293" s="90">
        <v>10580000000</v>
      </c>
      <c r="C293" s="90">
        <v>-7.8784437</v>
      </c>
      <c r="D293" s="40"/>
      <c r="E293" s="91"/>
      <c r="F293" s="91"/>
      <c r="G293" s="91"/>
      <c r="H293" s="91"/>
      <c r="I293" s="91"/>
      <c r="J293" s="91"/>
      <c r="K293" s="91"/>
      <c r="L293" s="91"/>
      <c r="N293" s="90">
        <v>10580000000</v>
      </c>
      <c r="O293" s="90">
        <v>-10.155963</v>
      </c>
      <c r="P293" s="40"/>
      <c r="Q293" s="91"/>
      <c r="R293" s="91"/>
      <c r="S293" s="91"/>
      <c r="T293" s="91"/>
      <c r="U293" s="91"/>
      <c r="V293" s="91"/>
      <c r="W293" s="91"/>
      <c r="X293" s="91"/>
      <c r="Y293" s="40"/>
      <c r="Z293" s="90"/>
    </row>
    <row r="294" spans="2:26" x14ac:dyDescent="0.25">
      <c r="B294" s="90">
        <v>10690000000</v>
      </c>
      <c r="C294" s="90">
        <v>-7.8952498000000002</v>
      </c>
      <c r="D294" s="40"/>
      <c r="E294" s="91"/>
      <c r="F294" s="91"/>
      <c r="G294" s="91"/>
      <c r="H294" s="91"/>
      <c r="I294" s="91"/>
      <c r="J294" s="91"/>
      <c r="K294" s="91"/>
      <c r="L294" s="91"/>
      <c r="N294" s="90">
        <v>10690000000</v>
      </c>
      <c r="O294" s="90">
        <v>-10.229990000000001</v>
      </c>
      <c r="P294" s="40"/>
      <c r="Q294" s="91"/>
      <c r="R294" s="91"/>
      <c r="S294" s="91"/>
      <c r="T294" s="91"/>
      <c r="U294" s="91"/>
      <c r="V294" s="91"/>
      <c r="W294" s="91"/>
      <c r="X294" s="91"/>
      <c r="Y294" s="40"/>
      <c r="Z294" s="90"/>
    </row>
    <row r="295" spans="2:26" x14ac:dyDescent="0.25">
      <c r="B295" s="90">
        <v>10800000000</v>
      </c>
      <c r="C295" s="90">
        <v>-7.8954162999999999</v>
      </c>
      <c r="D295" s="40"/>
      <c r="E295" s="91"/>
      <c r="F295" s="91"/>
      <c r="G295" s="91"/>
      <c r="H295" s="91"/>
      <c r="I295" s="91"/>
      <c r="J295" s="91"/>
      <c r="K295" s="91"/>
      <c r="L295" s="91"/>
      <c r="N295" s="90">
        <v>10800000000</v>
      </c>
      <c r="O295" s="90">
        <v>-10.249117</v>
      </c>
      <c r="P295" s="40"/>
      <c r="Q295" s="91"/>
      <c r="R295" s="91"/>
      <c r="S295" s="91"/>
      <c r="T295" s="91"/>
      <c r="U295" s="91"/>
      <c r="V295" s="91"/>
      <c r="W295" s="91"/>
      <c r="X295" s="91"/>
      <c r="Y295" s="40"/>
      <c r="Z295" s="90"/>
    </row>
    <row r="296" spans="2:26" x14ac:dyDescent="0.25">
      <c r="B296" s="90">
        <v>10910000000</v>
      </c>
      <c r="C296" s="90">
        <v>-7.8935269999999997</v>
      </c>
      <c r="D296" s="40"/>
      <c r="E296" s="91"/>
      <c r="F296" s="91"/>
      <c r="G296" s="91"/>
      <c r="H296" s="91"/>
      <c r="I296" s="91"/>
      <c r="J296" s="91"/>
      <c r="K296" s="91"/>
      <c r="L296" s="91"/>
      <c r="N296" s="90">
        <v>10910000000</v>
      </c>
      <c r="O296" s="90">
        <v>-10.255682</v>
      </c>
      <c r="P296" s="40"/>
      <c r="Q296" s="91"/>
      <c r="R296" s="91"/>
      <c r="S296" s="91"/>
      <c r="T296" s="91"/>
      <c r="U296" s="91"/>
      <c r="V296" s="91"/>
      <c r="W296" s="91"/>
      <c r="X296" s="91"/>
      <c r="Y296" s="40"/>
      <c r="Z296" s="90"/>
    </row>
    <row r="297" spans="2:26" x14ac:dyDescent="0.25">
      <c r="B297" s="90">
        <v>11020000000</v>
      </c>
      <c r="C297" s="90">
        <v>-7.8968882999999996</v>
      </c>
      <c r="D297" s="40"/>
      <c r="E297" s="91"/>
      <c r="F297" s="91"/>
      <c r="G297" s="91"/>
      <c r="H297" s="91"/>
      <c r="I297" s="91"/>
      <c r="J297" s="91"/>
      <c r="K297" s="91"/>
      <c r="L297" s="91"/>
      <c r="N297" s="90">
        <v>11020000000</v>
      </c>
      <c r="O297" s="90">
        <v>-10.248094999999999</v>
      </c>
      <c r="P297" s="40"/>
      <c r="Q297" s="91"/>
      <c r="R297" s="91"/>
      <c r="S297" s="91"/>
      <c r="T297" s="91"/>
      <c r="U297" s="91"/>
      <c r="V297" s="91"/>
      <c r="W297" s="91"/>
      <c r="X297" s="91"/>
      <c r="Y297" s="40"/>
      <c r="Z297" s="90"/>
    </row>
    <row r="298" spans="2:26" x14ac:dyDescent="0.25">
      <c r="B298" s="90">
        <v>11130000000</v>
      </c>
      <c r="C298" s="90">
        <v>-7.9081526000000002</v>
      </c>
      <c r="D298" s="40"/>
      <c r="E298" s="91"/>
      <c r="F298" s="91"/>
      <c r="G298" s="91"/>
      <c r="H298" s="91"/>
      <c r="I298" s="91"/>
      <c r="J298" s="91"/>
      <c r="K298" s="91"/>
      <c r="L298" s="91"/>
      <c r="N298" s="90">
        <v>11130000000</v>
      </c>
      <c r="O298" s="90">
        <v>-10.23518</v>
      </c>
      <c r="P298" s="40"/>
      <c r="Q298" s="91"/>
      <c r="R298" s="91"/>
      <c r="S298" s="91"/>
      <c r="T298" s="91"/>
      <c r="U298" s="91"/>
      <c r="V298" s="91"/>
      <c r="W298" s="91"/>
      <c r="X298" s="91"/>
      <c r="Y298" s="40"/>
      <c r="Z298" s="90"/>
    </row>
    <row r="299" spans="2:26" x14ac:dyDescent="0.25">
      <c r="B299" s="90">
        <v>11240000000</v>
      </c>
      <c r="C299" s="90">
        <v>-7.9069877000000002</v>
      </c>
      <c r="D299" s="40"/>
      <c r="E299" s="91"/>
      <c r="F299" s="91"/>
      <c r="G299" s="91"/>
      <c r="H299" s="91"/>
      <c r="I299" s="91"/>
      <c r="J299" s="91"/>
      <c r="K299" s="91"/>
      <c r="L299" s="91"/>
      <c r="N299" s="90">
        <v>11240000000</v>
      </c>
      <c r="O299" s="90">
        <v>-10.201774</v>
      </c>
      <c r="P299" s="40"/>
      <c r="Q299" s="91"/>
      <c r="R299" s="91"/>
      <c r="S299" s="91"/>
      <c r="T299" s="91"/>
      <c r="U299" s="91"/>
      <c r="V299" s="91"/>
      <c r="W299" s="91"/>
      <c r="X299" s="91"/>
      <c r="Y299" s="40"/>
      <c r="Z299" s="90"/>
    </row>
    <row r="300" spans="2:26" x14ac:dyDescent="0.25">
      <c r="B300" s="90">
        <v>11350000000</v>
      </c>
      <c r="C300" s="90">
        <v>-7.8873500999999999</v>
      </c>
      <c r="D300" s="40"/>
      <c r="E300" s="91"/>
      <c r="F300" s="91"/>
      <c r="G300" s="91"/>
      <c r="H300" s="91"/>
      <c r="I300" s="91"/>
      <c r="J300" s="91"/>
      <c r="K300" s="91"/>
      <c r="L300" s="91"/>
      <c r="N300" s="90">
        <v>11350000000</v>
      </c>
      <c r="O300" s="90">
        <v>-10.128684</v>
      </c>
      <c r="P300" s="40"/>
      <c r="Q300" s="91"/>
      <c r="R300" s="91"/>
      <c r="S300" s="91"/>
      <c r="T300" s="91"/>
      <c r="U300" s="91"/>
      <c r="V300" s="91"/>
      <c r="W300" s="91"/>
      <c r="X300" s="91"/>
      <c r="Y300" s="40"/>
      <c r="Z300" s="90"/>
    </row>
    <row r="301" spans="2:26" x14ac:dyDescent="0.25">
      <c r="B301" s="90">
        <v>11460000000</v>
      </c>
      <c r="C301" s="90">
        <v>-7.8665433</v>
      </c>
      <c r="D301" s="40"/>
      <c r="E301" s="91"/>
      <c r="F301" s="91"/>
      <c r="G301" s="91"/>
      <c r="H301" s="91"/>
      <c r="I301" s="91"/>
      <c r="J301" s="91"/>
      <c r="K301" s="91"/>
      <c r="L301" s="91"/>
      <c r="N301" s="90">
        <v>11460000000</v>
      </c>
      <c r="O301" s="90">
        <v>-10.042871</v>
      </c>
      <c r="P301" s="40"/>
      <c r="Q301" s="91"/>
      <c r="R301" s="91"/>
      <c r="S301" s="91"/>
      <c r="T301" s="91"/>
      <c r="U301" s="91"/>
      <c r="V301" s="91"/>
      <c r="W301" s="91"/>
      <c r="X301" s="91"/>
      <c r="Y301" s="40"/>
      <c r="Z301" s="90"/>
    </row>
    <row r="302" spans="2:26" x14ac:dyDescent="0.25">
      <c r="B302" s="90">
        <v>11570000000</v>
      </c>
      <c r="C302" s="90">
        <v>-7.8394541999999996</v>
      </c>
      <c r="D302" s="40"/>
      <c r="E302" s="91"/>
      <c r="F302" s="91"/>
      <c r="G302" s="91"/>
      <c r="H302" s="91"/>
      <c r="I302" s="91"/>
      <c r="J302" s="91"/>
      <c r="K302" s="91"/>
      <c r="L302" s="91"/>
      <c r="N302" s="90">
        <v>11570000000</v>
      </c>
      <c r="O302" s="90">
        <v>-9.9619818000000002</v>
      </c>
      <c r="P302" s="40"/>
      <c r="Q302" s="91"/>
      <c r="R302" s="91"/>
      <c r="S302" s="91"/>
      <c r="T302" s="91"/>
      <c r="U302" s="91"/>
      <c r="V302" s="91"/>
      <c r="W302" s="91"/>
      <c r="X302" s="91"/>
      <c r="Y302" s="40"/>
      <c r="Z302" s="90"/>
    </row>
    <row r="303" spans="2:26" x14ac:dyDescent="0.25">
      <c r="B303" s="90">
        <v>11680000000</v>
      </c>
      <c r="C303" s="90">
        <v>-7.8102426999999999</v>
      </c>
      <c r="D303" s="40"/>
      <c r="E303" s="91"/>
      <c r="F303" s="91"/>
      <c r="G303" s="91"/>
      <c r="H303" s="91"/>
      <c r="I303" s="91"/>
      <c r="J303" s="91"/>
      <c r="K303" s="91"/>
      <c r="L303" s="91"/>
      <c r="N303" s="90">
        <v>11680000000</v>
      </c>
      <c r="O303" s="90">
        <v>-9.8698978000000004</v>
      </c>
      <c r="P303" s="40"/>
      <c r="Q303" s="91"/>
      <c r="R303" s="91"/>
      <c r="S303" s="91"/>
      <c r="T303" s="91"/>
      <c r="U303" s="91"/>
      <c r="V303" s="91"/>
      <c r="W303" s="91"/>
      <c r="X303" s="91"/>
      <c r="Y303" s="40"/>
      <c r="Z303" s="90"/>
    </row>
    <row r="304" spans="2:26" x14ac:dyDescent="0.25">
      <c r="B304" s="90">
        <v>11790000000</v>
      </c>
      <c r="C304" s="90">
        <v>-7.7943391999999996</v>
      </c>
      <c r="D304" s="40"/>
      <c r="E304" s="91"/>
      <c r="F304" s="91"/>
      <c r="G304" s="91"/>
      <c r="H304" s="91"/>
      <c r="I304" s="91"/>
      <c r="J304" s="91"/>
      <c r="K304" s="91"/>
      <c r="L304" s="91"/>
      <c r="N304" s="90">
        <v>11790000000</v>
      </c>
      <c r="O304" s="90">
        <v>-9.7910719000000004</v>
      </c>
      <c r="P304" s="40"/>
      <c r="Q304" s="91"/>
      <c r="R304" s="91"/>
      <c r="S304" s="91"/>
      <c r="T304" s="91"/>
      <c r="U304" s="91"/>
      <c r="V304" s="91"/>
      <c r="W304" s="91"/>
      <c r="X304" s="91"/>
      <c r="Y304" s="40"/>
      <c r="Z304" s="90"/>
    </row>
    <row r="305" spans="2:26" x14ac:dyDescent="0.25">
      <c r="B305" s="90">
        <v>11900000000</v>
      </c>
      <c r="C305" s="90">
        <v>-7.7909006999999999</v>
      </c>
      <c r="D305" s="40"/>
      <c r="E305" s="91"/>
      <c r="F305" s="91"/>
      <c r="G305" s="91"/>
      <c r="H305" s="91"/>
      <c r="I305" s="91"/>
      <c r="J305" s="91"/>
      <c r="K305" s="91"/>
      <c r="L305" s="91"/>
      <c r="N305" s="90">
        <v>11900000000</v>
      </c>
      <c r="O305" s="90">
        <v>-9.7338304999999998</v>
      </c>
      <c r="P305" s="40"/>
      <c r="Q305" s="91"/>
      <c r="R305" s="91"/>
      <c r="S305" s="91"/>
      <c r="T305" s="91"/>
      <c r="U305" s="91"/>
      <c r="V305" s="91"/>
      <c r="W305" s="91"/>
      <c r="X305" s="91"/>
      <c r="Y305" s="40"/>
      <c r="Z305" s="90"/>
    </row>
    <row r="306" spans="2:26" x14ac:dyDescent="0.25">
      <c r="B306" s="90">
        <v>12010000000</v>
      </c>
      <c r="C306" s="90">
        <v>-7.8187170000000004</v>
      </c>
      <c r="D306" s="40"/>
      <c r="E306" s="91"/>
      <c r="F306" s="91"/>
      <c r="G306" s="91"/>
      <c r="H306" s="91"/>
      <c r="I306" s="91"/>
      <c r="J306" s="91"/>
      <c r="K306" s="91"/>
      <c r="L306" s="91"/>
      <c r="N306" s="90">
        <v>12010000000</v>
      </c>
      <c r="O306" s="90">
        <v>-9.7130775000000007</v>
      </c>
      <c r="P306" s="40"/>
      <c r="Q306" s="91"/>
      <c r="R306" s="91"/>
      <c r="S306" s="91"/>
      <c r="T306" s="91"/>
      <c r="U306" s="91"/>
      <c r="V306" s="91"/>
      <c r="W306" s="91"/>
      <c r="X306" s="91"/>
      <c r="Y306" s="40"/>
      <c r="Z306" s="90"/>
    </row>
    <row r="307" spans="2:26" x14ac:dyDescent="0.25">
      <c r="B307" s="90">
        <v>12120000000</v>
      </c>
      <c r="C307" s="90">
        <v>-7.8471818000000004</v>
      </c>
      <c r="D307" s="40"/>
      <c r="E307" s="91"/>
      <c r="F307" s="91"/>
      <c r="G307" s="91"/>
      <c r="H307" s="91"/>
      <c r="I307" s="91"/>
      <c r="J307" s="91"/>
      <c r="K307" s="91"/>
      <c r="L307" s="91"/>
      <c r="N307" s="90">
        <v>12120000000</v>
      </c>
      <c r="O307" s="90">
        <v>-9.6655768999999996</v>
      </c>
      <c r="P307" s="40"/>
      <c r="Q307" s="91"/>
      <c r="R307" s="91"/>
      <c r="S307" s="91"/>
      <c r="T307" s="91"/>
      <c r="U307" s="91"/>
      <c r="V307" s="91"/>
      <c r="W307" s="91"/>
      <c r="X307" s="91"/>
      <c r="Y307" s="40"/>
      <c r="Z307" s="90"/>
    </row>
    <row r="308" spans="2:26" x14ac:dyDescent="0.25">
      <c r="B308" s="90">
        <v>12230000000</v>
      </c>
      <c r="C308" s="90">
        <v>-7.8407865000000001</v>
      </c>
      <c r="D308" s="40"/>
      <c r="E308" s="91"/>
      <c r="F308" s="91"/>
      <c r="G308" s="91"/>
      <c r="H308" s="91"/>
      <c r="I308" s="91"/>
      <c r="J308" s="91"/>
      <c r="K308" s="91"/>
      <c r="L308" s="91"/>
      <c r="N308" s="90">
        <v>12230000000</v>
      </c>
      <c r="O308" s="90">
        <v>-9.6075839999999992</v>
      </c>
      <c r="P308" s="40"/>
      <c r="Q308" s="91"/>
      <c r="R308" s="91"/>
      <c r="S308" s="91"/>
      <c r="T308" s="91"/>
      <c r="U308" s="91"/>
      <c r="V308" s="91"/>
      <c r="W308" s="91"/>
      <c r="X308" s="91"/>
      <c r="Y308" s="40"/>
      <c r="Z308" s="90"/>
    </row>
    <row r="309" spans="2:26" x14ac:dyDescent="0.25">
      <c r="B309" s="90">
        <v>12340000000</v>
      </c>
      <c r="C309" s="90">
        <v>-7.8354305999999996</v>
      </c>
      <c r="D309" s="40"/>
      <c r="E309" s="91"/>
      <c r="F309" s="91"/>
      <c r="G309" s="91"/>
      <c r="H309" s="91"/>
      <c r="I309" s="91"/>
      <c r="J309" s="91"/>
      <c r="K309" s="91"/>
      <c r="L309" s="91"/>
      <c r="N309" s="90">
        <v>12340000000</v>
      </c>
      <c r="O309" s="90">
        <v>-9.5415478</v>
      </c>
      <c r="P309" s="40"/>
      <c r="Q309" s="91"/>
      <c r="R309" s="91"/>
      <c r="S309" s="91"/>
      <c r="T309" s="91"/>
      <c r="U309" s="91"/>
      <c r="V309" s="91"/>
      <c r="W309" s="91"/>
      <c r="X309" s="91"/>
      <c r="Y309" s="40"/>
      <c r="Z309" s="90"/>
    </row>
    <row r="310" spans="2:26" x14ac:dyDescent="0.25">
      <c r="B310" s="90">
        <v>12450000000</v>
      </c>
      <c r="C310" s="90">
        <v>-7.8556290000000004</v>
      </c>
      <c r="D310" s="40"/>
      <c r="E310" s="91"/>
      <c r="F310" s="91"/>
      <c r="G310" s="91"/>
      <c r="H310" s="91"/>
      <c r="I310" s="91"/>
      <c r="J310" s="91"/>
      <c r="K310" s="91"/>
      <c r="L310" s="91"/>
      <c r="N310" s="90">
        <v>12450000000</v>
      </c>
      <c r="O310" s="90">
        <v>-9.4805697999999996</v>
      </c>
      <c r="P310" s="40"/>
      <c r="Q310" s="91"/>
      <c r="R310" s="91"/>
      <c r="S310" s="91"/>
      <c r="T310" s="91"/>
      <c r="U310" s="91"/>
      <c r="V310" s="91"/>
      <c r="W310" s="91"/>
      <c r="X310" s="91"/>
      <c r="Y310" s="40"/>
      <c r="Z310" s="90"/>
    </row>
    <row r="311" spans="2:26" x14ac:dyDescent="0.25">
      <c r="B311" s="90">
        <v>12560000000</v>
      </c>
      <c r="C311" s="90">
        <v>-7.8503308000000001</v>
      </c>
      <c r="D311" s="40"/>
      <c r="E311" s="91"/>
      <c r="F311" s="91"/>
      <c r="G311" s="91"/>
      <c r="H311" s="91"/>
      <c r="I311" s="91"/>
      <c r="J311" s="91"/>
      <c r="K311" s="91"/>
      <c r="L311" s="91"/>
      <c r="N311" s="90">
        <v>12560000000</v>
      </c>
      <c r="O311" s="90">
        <v>-9.4022932000000008</v>
      </c>
      <c r="P311" s="40"/>
      <c r="Q311" s="91"/>
      <c r="R311" s="91"/>
      <c r="S311" s="91"/>
      <c r="T311" s="91"/>
      <c r="U311" s="91"/>
      <c r="V311" s="91"/>
      <c r="W311" s="91"/>
      <c r="X311" s="91"/>
      <c r="Y311" s="40"/>
      <c r="Z311" s="90"/>
    </row>
    <row r="312" spans="2:26" x14ac:dyDescent="0.25">
      <c r="B312" s="90">
        <v>12670000000</v>
      </c>
      <c r="C312" s="90">
        <v>-7.8860903000000002</v>
      </c>
      <c r="D312" s="40"/>
      <c r="E312" s="91"/>
      <c r="F312" s="91"/>
      <c r="G312" s="91"/>
      <c r="H312" s="91"/>
      <c r="I312" s="91"/>
      <c r="J312" s="91"/>
      <c r="K312" s="91"/>
      <c r="L312" s="91"/>
      <c r="N312" s="90">
        <v>12670000000</v>
      </c>
      <c r="O312" s="90">
        <v>-9.3617934999999992</v>
      </c>
      <c r="P312" s="40"/>
      <c r="Q312" s="91"/>
      <c r="R312" s="91"/>
      <c r="S312" s="91"/>
      <c r="T312" s="91"/>
      <c r="U312" s="91"/>
      <c r="V312" s="91"/>
      <c r="W312" s="91"/>
      <c r="X312" s="91"/>
      <c r="Y312" s="40"/>
      <c r="Z312" s="90"/>
    </row>
    <row r="313" spans="2:26" x14ac:dyDescent="0.25">
      <c r="B313" s="90">
        <v>12780000000</v>
      </c>
      <c r="C313" s="90">
        <v>-7.9365829999999997</v>
      </c>
      <c r="D313" s="40"/>
      <c r="E313" s="91"/>
      <c r="F313" s="91"/>
      <c r="G313" s="91"/>
      <c r="H313" s="91"/>
      <c r="I313" s="91"/>
      <c r="J313" s="91"/>
      <c r="K313" s="91"/>
      <c r="L313" s="91"/>
      <c r="N313" s="90">
        <v>12780000000</v>
      </c>
      <c r="O313" s="90">
        <v>-9.3360938999999998</v>
      </c>
      <c r="P313" s="40"/>
      <c r="Q313" s="91"/>
      <c r="R313" s="91"/>
      <c r="S313" s="91"/>
      <c r="T313" s="91"/>
      <c r="U313" s="91"/>
      <c r="V313" s="91"/>
      <c r="W313" s="91"/>
      <c r="X313" s="91"/>
      <c r="Y313" s="40"/>
      <c r="Z313" s="90"/>
    </row>
    <row r="314" spans="2:26" x14ac:dyDescent="0.25">
      <c r="B314" s="90">
        <v>12890000000</v>
      </c>
      <c r="C314" s="90">
        <v>-7.9862470999999999</v>
      </c>
      <c r="D314" s="40"/>
      <c r="E314" s="91"/>
      <c r="F314" s="91"/>
      <c r="G314" s="91"/>
      <c r="H314" s="91"/>
      <c r="I314" s="91"/>
      <c r="J314" s="91"/>
      <c r="K314" s="91"/>
      <c r="L314" s="91"/>
      <c r="N314" s="90">
        <v>12890000000</v>
      </c>
      <c r="O314" s="90">
        <v>-9.3258609999999997</v>
      </c>
      <c r="P314" s="40"/>
      <c r="Q314" s="91"/>
      <c r="R314" s="91"/>
      <c r="S314" s="91"/>
      <c r="T314" s="91"/>
      <c r="U314" s="91"/>
      <c r="V314" s="91"/>
      <c r="W314" s="91"/>
      <c r="X314" s="91"/>
      <c r="Y314" s="40"/>
      <c r="Z314" s="90"/>
    </row>
    <row r="315" spans="2:26" x14ac:dyDescent="0.25">
      <c r="B315" s="90">
        <v>13000000000</v>
      </c>
      <c r="C315" s="90">
        <v>-8.0142555000000009</v>
      </c>
      <c r="D315" s="40"/>
      <c r="E315" s="91"/>
      <c r="F315" s="91"/>
      <c r="G315" s="91"/>
      <c r="H315" s="91"/>
      <c r="I315" s="91"/>
      <c r="J315" s="91"/>
      <c r="K315" s="91"/>
      <c r="L315" s="91"/>
      <c r="N315" s="90">
        <v>13000000000</v>
      </c>
      <c r="O315" s="90">
        <v>-9.3103751999999993</v>
      </c>
      <c r="P315" s="40"/>
      <c r="Q315" s="91"/>
      <c r="R315" s="91"/>
      <c r="S315" s="91"/>
      <c r="T315" s="91"/>
      <c r="U315" s="91"/>
      <c r="V315" s="91"/>
      <c r="W315" s="91"/>
      <c r="X315" s="91"/>
      <c r="Y315" s="40"/>
      <c r="Z315" s="90"/>
    </row>
    <row r="316" spans="2:26" x14ac:dyDescent="0.25">
      <c r="B316" s="90">
        <v>13110000000</v>
      </c>
      <c r="C316" s="90">
        <v>-8.0461235000000002</v>
      </c>
      <c r="D316" s="40"/>
      <c r="E316" s="91"/>
      <c r="F316" s="91"/>
      <c r="G316" s="91"/>
      <c r="H316" s="91"/>
      <c r="I316" s="91"/>
      <c r="J316" s="91"/>
      <c r="K316" s="91"/>
      <c r="L316" s="91"/>
      <c r="N316" s="90">
        <v>13110000000</v>
      </c>
      <c r="O316" s="90">
        <v>-9.3018970000000003</v>
      </c>
      <c r="P316" s="40"/>
      <c r="Q316" s="91"/>
      <c r="R316" s="91"/>
      <c r="S316" s="91"/>
      <c r="T316" s="91"/>
      <c r="U316" s="91"/>
      <c r="V316" s="91"/>
      <c r="W316" s="91"/>
      <c r="X316" s="91"/>
      <c r="Y316" s="40"/>
      <c r="Z316" s="90"/>
    </row>
    <row r="317" spans="2:26" x14ac:dyDescent="0.25">
      <c r="B317" s="90">
        <v>13220000000</v>
      </c>
      <c r="C317" s="90">
        <v>-8.0634508</v>
      </c>
      <c r="D317" s="40"/>
      <c r="E317" s="91"/>
      <c r="F317" s="91"/>
      <c r="G317" s="91"/>
      <c r="H317" s="91"/>
      <c r="I317" s="91"/>
      <c r="J317" s="91"/>
      <c r="K317" s="91"/>
      <c r="L317" s="91"/>
      <c r="N317" s="90">
        <v>13220000000</v>
      </c>
      <c r="O317" s="90">
        <v>-9.2866830999999994</v>
      </c>
      <c r="P317" s="40"/>
      <c r="Q317" s="91"/>
      <c r="R317" s="91"/>
      <c r="S317" s="91"/>
      <c r="T317" s="91"/>
      <c r="U317" s="91"/>
      <c r="V317" s="91"/>
      <c r="W317" s="91"/>
      <c r="X317" s="91"/>
      <c r="Y317" s="40"/>
      <c r="Z317" s="90"/>
    </row>
    <row r="318" spans="2:26" x14ac:dyDescent="0.25">
      <c r="B318" s="90">
        <v>13330000000</v>
      </c>
      <c r="C318" s="90">
        <v>-8.0916443000000005</v>
      </c>
      <c r="D318" s="40"/>
      <c r="E318" s="91"/>
      <c r="F318" s="91"/>
      <c r="G318" s="91"/>
      <c r="H318" s="91"/>
      <c r="I318" s="91"/>
      <c r="J318" s="91"/>
      <c r="K318" s="91"/>
      <c r="L318" s="91"/>
      <c r="N318" s="90">
        <v>13330000000</v>
      </c>
      <c r="O318" s="90">
        <v>-9.2843903999999995</v>
      </c>
      <c r="P318" s="40"/>
      <c r="Q318" s="91"/>
      <c r="R318" s="91"/>
      <c r="S318" s="91"/>
      <c r="T318" s="91"/>
      <c r="U318" s="91"/>
      <c r="V318" s="91"/>
      <c r="W318" s="91"/>
      <c r="X318" s="91"/>
      <c r="Y318" s="40"/>
      <c r="Z318" s="90"/>
    </row>
    <row r="319" spans="2:26" x14ac:dyDescent="0.25">
      <c r="B319" s="90">
        <v>13440000000</v>
      </c>
      <c r="C319" s="90">
        <v>-8.1285495999999995</v>
      </c>
      <c r="D319" s="40"/>
      <c r="E319" s="91"/>
      <c r="F319" s="91"/>
      <c r="G319" s="91"/>
      <c r="H319" s="91"/>
      <c r="I319" s="91"/>
      <c r="J319" s="91"/>
      <c r="K319" s="91"/>
      <c r="L319" s="91"/>
      <c r="N319" s="90">
        <v>13440000000</v>
      </c>
      <c r="O319" s="90">
        <v>-9.2764874000000006</v>
      </c>
      <c r="P319" s="40"/>
      <c r="Q319" s="91"/>
      <c r="R319" s="91"/>
      <c r="S319" s="91"/>
      <c r="T319" s="91"/>
      <c r="U319" s="91"/>
      <c r="V319" s="91"/>
      <c r="W319" s="91"/>
      <c r="X319" s="91"/>
      <c r="Y319" s="40"/>
      <c r="Z319" s="90"/>
    </row>
    <row r="320" spans="2:26" x14ac:dyDescent="0.25">
      <c r="B320" s="90">
        <v>13550000000</v>
      </c>
      <c r="C320" s="90">
        <v>-8.1639557000000007</v>
      </c>
      <c r="D320" s="40"/>
      <c r="E320" s="91"/>
      <c r="F320" s="91"/>
      <c r="G320" s="91"/>
      <c r="H320" s="91"/>
      <c r="I320" s="91"/>
      <c r="J320" s="91"/>
      <c r="K320" s="91"/>
      <c r="L320" s="91"/>
      <c r="N320" s="90">
        <v>13550000000</v>
      </c>
      <c r="O320" s="90">
        <v>-9.2757749999999994</v>
      </c>
      <c r="P320" s="40"/>
      <c r="Q320" s="91"/>
      <c r="R320" s="91"/>
      <c r="S320" s="91"/>
      <c r="T320" s="91"/>
      <c r="U320" s="91"/>
      <c r="V320" s="91"/>
      <c r="W320" s="91"/>
      <c r="X320" s="91"/>
      <c r="Y320" s="40"/>
      <c r="Z320" s="90"/>
    </row>
    <row r="321" spans="2:26" x14ac:dyDescent="0.25">
      <c r="B321" s="90">
        <v>13660000000</v>
      </c>
      <c r="C321" s="90">
        <v>-8.2220688000000006</v>
      </c>
      <c r="D321" s="40"/>
      <c r="E321" s="91"/>
      <c r="F321" s="91"/>
      <c r="G321" s="91"/>
      <c r="H321" s="91"/>
      <c r="I321" s="91"/>
      <c r="J321" s="91"/>
      <c r="K321" s="91"/>
      <c r="L321" s="91"/>
      <c r="N321" s="90">
        <v>13660000000</v>
      </c>
      <c r="O321" s="90">
        <v>-9.2849760000000003</v>
      </c>
      <c r="P321" s="40"/>
      <c r="Q321" s="91"/>
      <c r="R321" s="91"/>
      <c r="S321" s="91"/>
      <c r="T321" s="91"/>
      <c r="U321" s="91"/>
      <c r="V321" s="91"/>
      <c r="W321" s="91"/>
      <c r="X321" s="91"/>
      <c r="Y321" s="40"/>
      <c r="Z321" s="90"/>
    </row>
    <row r="322" spans="2:26" x14ac:dyDescent="0.25">
      <c r="B322" s="90">
        <v>13770000000</v>
      </c>
      <c r="C322" s="90">
        <v>-8.2655829999999995</v>
      </c>
      <c r="D322" s="40"/>
      <c r="E322" s="91"/>
      <c r="F322" s="91"/>
      <c r="G322" s="91"/>
      <c r="H322" s="91"/>
      <c r="I322" s="91"/>
      <c r="J322" s="91"/>
      <c r="K322" s="91"/>
      <c r="L322" s="91"/>
      <c r="N322" s="90">
        <v>13770000000</v>
      </c>
      <c r="O322" s="90">
        <v>-9.2857789999999998</v>
      </c>
      <c r="P322" s="40"/>
      <c r="Q322" s="91"/>
      <c r="R322" s="91"/>
      <c r="S322" s="91"/>
      <c r="T322" s="91"/>
      <c r="U322" s="91"/>
      <c r="V322" s="91"/>
      <c r="W322" s="91"/>
      <c r="X322" s="91"/>
      <c r="Y322" s="40"/>
      <c r="Z322" s="90"/>
    </row>
    <row r="323" spans="2:26" x14ac:dyDescent="0.25">
      <c r="B323" s="90">
        <v>13880000000</v>
      </c>
      <c r="C323" s="90">
        <v>-8.3307791000000009</v>
      </c>
      <c r="D323" s="40"/>
      <c r="E323" s="91"/>
      <c r="F323" s="91"/>
      <c r="G323" s="91"/>
      <c r="H323" s="91"/>
      <c r="I323" s="91"/>
      <c r="J323" s="91"/>
      <c r="K323" s="91"/>
      <c r="L323" s="91"/>
      <c r="N323" s="90">
        <v>13880000000</v>
      </c>
      <c r="O323" s="90">
        <v>-9.3077363999999996</v>
      </c>
      <c r="P323" s="40"/>
      <c r="Q323" s="91"/>
      <c r="R323" s="91"/>
      <c r="S323" s="91"/>
      <c r="T323" s="91"/>
      <c r="U323" s="91"/>
      <c r="V323" s="91"/>
      <c r="W323" s="91"/>
      <c r="X323" s="91"/>
      <c r="Y323" s="40"/>
      <c r="Z323" s="90"/>
    </row>
    <row r="324" spans="2:26" x14ac:dyDescent="0.25">
      <c r="B324" s="90">
        <v>13990000000</v>
      </c>
      <c r="C324" s="90">
        <v>-8.3773441000000002</v>
      </c>
      <c r="D324" s="40"/>
      <c r="E324" s="91"/>
      <c r="F324" s="91"/>
      <c r="G324" s="91"/>
      <c r="H324" s="91"/>
      <c r="I324" s="91"/>
      <c r="J324" s="91"/>
      <c r="K324" s="91"/>
      <c r="L324" s="91"/>
      <c r="N324" s="90">
        <v>13990000000</v>
      </c>
      <c r="O324" s="90">
        <v>-9.3125838999999999</v>
      </c>
      <c r="P324" s="40"/>
      <c r="Q324" s="91"/>
      <c r="R324" s="91"/>
      <c r="S324" s="91"/>
      <c r="T324" s="91"/>
      <c r="U324" s="91"/>
      <c r="V324" s="91"/>
      <c r="W324" s="91"/>
      <c r="X324" s="91"/>
      <c r="Y324" s="40"/>
      <c r="Z324" s="90"/>
    </row>
    <row r="325" spans="2:26" x14ac:dyDescent="0.25">
      <c r="B325" s="90">
        <v>14100000000</v>
      </c>
      <c r="C325" s="90">
        <v>-8.4171486000000009</v>
      </c>
      <c r="D325" s="40"/>
      <c r="E325" s="91"/>
      <c r="F325" s="91"/>
      <c r="G325" s="91"/>
      <c r="H325" s="91"/>
      <c r="I325" s="91"/>
      <c r="J325" s="91"/>
      <c r="K325" s="91"/>
      <c r="L325" s="91"/>
      <c r="N325" s="90">
        <v>14100000000</v>
      </c>
      <c r="O325" s="90">
        <v>-9.3204402999999996</v>
      </c>
      <c r="P325" s="40"/>
      <c r="Q325" s="91"/>
      <c r="R325" s="91"/>
      <c r="S325" s="91"/>
      <c r="T325" s="91"/>
      <c r="U325" s="91"/>
      <c r="V325" s="91"/>
      <c r="W325" s="91"/>
      <c r="X325" s="91"/>
      <c r="Y325" s="40"/>
      <c r="Z325" s="90"/>
    </row>
    <row r="326" spans="2:26" x14ac:dyDescent="0.25">
      <c r="B326" s="90">
        <v>14210000000</v>
      </c>
      <c r="C326" s="90">
        <v>-8.4486904000000003</v>
      </c>
      <c r="D326" s="40"/>
      <c r="E326" s="91"/>
      <c r="F326" s="91"/>
      <c r="G326" s="91"/>
      <c r="H326" s="91"/>
      <c r="I326" s="91"/>
      <c r="J326" s="91"/>
      <c r="K326" s="91"/>
      <c r="L326" s="91"/>
      <c r="N326" s="90">
        <v>14210000000</v>
      </c>
      <c r="O326" s="90">
        <v>-9.3306149999999999</v>
      </c>
      <c r="P326" s="40"/>
      <c r="Q326" s="91"/>
      <c r="R326" s="91"/>
      <c r="S326" s="91"/>
      <c r="T326" s="91"/>
      <c r="U326" s="91"/>
      <c r="V326" s="91"/>
      <c r="W326" s="91"/>
      <c r="X326" s="91"/>
      <c r="Y326" s="40"/>
      <c r="Z326" s="90"/>
    </row>
    <row r="327" spans="2:26" x14ac:dyDescent="0.25">
      <c r="B327" s="90">
        <v>14320000000</v>
      </c>
      <c r="C327" s="90">
        <v>-8.4717388000000007</v>
      </c>
      <c r="D327" s="40"/>
      <c r="E327" s="91"/>
      <c r="F327" s="91"/>
      <c r="G327" s="91"/>
      <c r="H327" s="91"/>
      <c r="I327" s="91"/>
      <c r="J327" s="91"/>
      <c r="K327" s="91"/>
      <c r="L327" s="91"/>
      <c r="N327" s="90">
        <v>14320000000</v>
      </c>
      <c r="O327" s="90">
        <v>-9.3415345999999992</v>
      </c>
      <c r="P327" s="40"/>
      <c r="Q327" s="91"/>
      <c r="R327" s="91"/>
      <c r="S327" s="91"/>
      <c r="T327" s="91"/>
      <c r="U327" s="91"/>
      <c r="V327" s="91"/>
      <c r="W327" s="91"/>
      <c r="X327" s="91"/>
      <c r="Y327" s="40"/>
      <c r="Z327" s="90"/>
    </row>
    <row r="328" spans="2:26" x14ac:dyDescent="0.25">
      <c r="B328" s="90">
        <v>14430000000</v>
      </c>
      <c r="C328" s="90">
        <v>-8.4885988000000001</v>
      </c>
      <c r="D328" s="40"/>
      <c r="E328" s="91"/>
      <c r="F328" s="91"/>
      <c r="G328" s="91"/>
      <c r="H328" s="91"/>
      <c r="I328" s="91"/>
      <c r="J328" s="91"/>
      <c r="K328" s="91"/>
      <c r="L328" s="91"/>
      <c r="N328" s="90">
        <v>14430000000</v>
      </c>
      <c r="O328" s="90">
        <v>-9.3411550999999999</v>
      </c>
      <c r="P328" s="40"/>
      <c r="Q328" s="91"/>
      <c r="R328" s="91"/>
      <c r="S328" s="91"/>
      <c r="T328" s="91"/>
      <c r="U328" s="91"/>
      <c r="V328" s="91"/>
      <c r="W328" s="91"/>
      <c r="X328" s="91"/>
      <c r="Y328" s="40"/>
      <c r="Z328" s="90"/>
    </row>
    <row r="329" spans="2:26" x14ac:dyDescent="0.25">
      <c r="B329" s="90">
        <v>14540000000</v>
      </c>
      <c r="C329" s="90">
        <v>-8.5077371999999993</v>
      </c>
      <c r="D329" s="40"/>
      <c r="E329" s="91"/>
      <c r="F329" s="91"/>
      <c r="G329" s="91"/>
      <c r="H329" s="91"/>
      <c r="I329" s="91"/>
      <c r="J329" s="91"/>
      <c r="K329" s="91"/>
      <c r="L329" s="91"/>
      <c r="N329" s="90">
        <v>14540000000</v>
      </c>
      <c r="O329" s="90">
        <v>-9.3516215999999996</v>
      </c>
      <c r="P329" s="40"/>
      <c r="Q329" s="91"/>
      <c r="R329" s="91"/>
      <c r="S329" s="91"/>
      <c r="T329" s="91"/>
      <c r="U329" s="91"/>
      <c r="V329" s="91"/>
      <c r="W329" s="91"/>
      <c r="X329" s="91"/>
      <c r="Y329" s="40"/>
      <c r="Z329" s="90"/>
    </row>
    <row r="330" spans="2:26" x14ac:dyDescent="0.25">
      <c r="B330" s="90">
        <v>14650000000</v>
      </c>
      <c r="C330" s="90">
        <v>-8.5477694999999994</v>
      </c>
      <c r="D330" s="40"/>
      <c r="E330" s="91"/>
      <c r="F330" s="91"/>
      <c r="G330" s="91"/>
      <c r="H330" s="91"/>
      <c r="I330" s="91"/>
      <c r="J330" s="91"/>
      <c r="K330" s="91"/>
      <c r="L330" s="91"/>
      <c r="N330" s="90">
        <v>14650000000</v>
      </c>
      <c r="O330" s="90">
        <v>-9.3858432999999994</v>
      </c>
      <c r="P330" s="40"/>
      <c r="Q330" s="91"/>
      <c r="R330" s="91"/>
      <c r="S330" s="91"/>
      <c r="T330" s="91"/>
      <c r="U330" s="91"/>
      <c r="V330" s="91"/>
      <c r="W330" s="91"/>
      <c r="X330" s="91"/>
      <c r="Y330" s="40"/>
      <c r="Z330" s="90"/>
    </row>
    <row r="331" spans="2:26" x14ac:dyDescent="0.25">
      <c r="B331" s="90">
        <v>14760000000</v>
      </c>
      <c r="C331" s="90">
        <v>-8.5871514999999992</v>
      </c>
      <c r="D331" s="40"/>
      <c r="E331" s="91"/>
      <c r="F331" s="91"/>
      <c r="G331" s="91"/>
      <c r="H331" s="91"/>
      <c r="I331" s="91"/>
      <c r="J331" s="91"/>
      <c r="K331" s="91"/>
      <c r="L331" s="91"/>
      <c r="N331" s="90">
        <v>14760000000</v>
      </c>
      <c r="O331" s="90">
        <v>-9.4123830999999996</v>
      </c>
      <c r="P331" s="40"/>
      <c r="Q331" s="91"/>
      <c r="R331" s="91"/>
      <c r="S331" s="91"/>
      <c r="T331" s="91"/>
      <c r="U331" s="91"/>
      <c r="V331" s="91"/>
      <c r="W331" s="91"/>
      <c r="X331" s="91"/>
      <c r="Y331" s="40"/>
      <c r="Z331" s="90"/>
    </row>
    <row r="332" spans="2:26" x14ac:dyDescent="0.25">
      <c r="B332" s="90">
        <v>14870000000</v>
      </c>
      <c r="C332" s="90">
        <v>-8.6212310999999993</v>
      </c>
      <c r="D332" s="40"/>
      <c r="E332" s="91"/>
      <c r="F332" s="91"/>
      <c r="G332" s="91"/>
      <c r="H332" s="91"/>
      <c r="I332" s="91"/>
      <c r="J332" s="91"/>
      <c r="K332" s="91"/>
      <c r="L332" s="91"/>
      <c r="N332" s="90">
        <v>14870000000</v>
      </c>
      <c r="O332" s="90">
        <v>-9.4430180000000004</v>
      </c>
      <c r="P332" s="40"/>
      <c r="Q332" s="91"/>
      <c r="R332" s="91"/>
      <c r="S332" s="91"/>
      <c r="T332" s="91"/>
      <c r="U332" s="91"/>
      <c r="V332" s="91"/>
      <c r="W332" s="91"/>
      <c r="X332" s="91"/>
      <c r="Y332" s="40"/>
      <c r="Z332" s="90"/>
    </row>
    <row r="333" spans="2:26" x14ac:dyDescent="0.25">
      <c r="B333" s="90">
        <v>14980000000</v>
      </c>
      <c r="C333" s="90">
        <v>-8.6444224999999992</v>
      </c>
      <c r="D333" s="40"/>
      <c r="E333" s="91"/>
      <c r="F333" s="91"/>
      <c r="G333" s="91"/>
      <c r="H333" s="91"/>
      <c r="I333" s="91"/>
      <c r="J333" s="91"/>
      <c r="K333" s="91"/>
      <c r="L333" s="91"/>
      <c r="N333" s="90">
        <v>14980000000</v>
      </c>
      <c r="O333" s="90">
        <v>-9.4814138000000003</v>
      </c>
      <c r="P333" s="40"/>
      <c r="Q333" s="91"/>
      <c r="R333" s="91"/>
      <c r="S333" s="91"/>
      <c r="T333" s="91"/>
      <c r="U333" s="91"/>
      <c r="V333" s="91"/>
      <c r="W333" s="91"/>
      <c r="X333" s="91"/>
      <c r="Y333" s="40"/>
      <c r="Z333" s="90"/>
    </row>
    <row r="334" spans="2:26" x14ac:dyDescent="0.25">
      <c r="B334" s="90">
        <v>15090000000</v>
      </c>
      <c r="C334" s="90">
        <v>-8.6500977999999993</v>
      </c>
      <c r="D334" s="40"/>
      <c r="E334" s="91"/>
      <c r="F334" s="91"/>
      <c r="G334" s="91"/>
      <c r="H334" s="91"/>
      <c r="I334" s="91"/>
      <c r="J334" s="91"/>
      <c r="K334" s="91"/>
      <c r="L334" s="91"/>
      <c r="N334" s="90">
        <v>15090000000</v>
      </c>
      <c r="O334" s="90">
        <v>-9.5254268999999994</v>
      </c>
      <c r="P334" s="40"/>
      <c r="Q334" s="91"/>
      <c r="R334" s="91"/>
      <c r="S334" s="91"/>
      <c r="T334" s="91"/>
      <c r="U334" s="91"/>
      <c r="V334" s="91"/>
      <c r="W334" s="91"/>
      <c r="X334" s="91"/>
      <c r="Y334" s="40"/>
      <c r="Z334" s="90"/>
    </row>
    <row r="335" spans="2:26" x14ac:dyDescent="0.25">
      <c r="B335" s="90">
        <v>15200000000</v>
      </c>
      <c r="C335" s="90">
        <v>-8.6325921999999995</v>
      </c>
      <c r="D335" s="40"/>
      <c r="E335" s="91"/>
      <c r="F335" s="91"/>
      <c r="G335" s="91"/>
      <c r="H335" s="91"/>
      <c r="I335" s="91"/>
      <c r="J335" s="91"/>
      <c r="K335" s="91"/>
      <c r="L335" s="91"/>
      <c r="N335" s="90">
        <v>15200000000</v>
      </c>
      <c r="O335" s="90">
        <v>-9.5664463000000008</v>
      </c>
      <c r="P335" s="40"/>
      <c r="Q335" s="91"/>
      <c r="R335" s="91"/>
      <c r="S335" s="91"/>
      <c r="T335" s="91"/>
      <c r="U335" s="91"/>
      <c r="V335" s="91"/>
      <c r="W335" s="91"/>
      <c r="X335" s="91"/>
      <c r="Y335" s="40"/>
      <c r="Z335" s="90"/>
    </row>
    <row r="336" spans="2:26" x14ac:dyDescent="0.25">
      <c r="B336" s="90">
        <v>15310000000</v>
      </c>
      <c r="C336" s="90">
        <v>-8.6084423000000001</v>
      </c>
      <c r="D336" s="40"/>
      <c r="E336" s="91"/>
      <c r="F336" s="91"/>
      <c r="G336" s="91"/>
      <c r="H336" s="91"/>
      <c r="I336" s="91"/>
      <c r="J336" s="91"/>
      <c r="K336" s="91"/>
      <c r="L336" s="91"/>
      <c r="N336" s="90">
        <v>15310000000</v>
      </c>
      <c r="O336" s="90">
        <v>-9.5930557000000007</v>
      </c>
      <c r="P336" s="40"/>
      <c r="Q336" s="91"/>
      <c r="R336" s="91"/>
      <c r="S336" s="91"/>
      <c r="T336" s="91"/>
      <c r="U336" s="91"/>
      <c r="V336" s="91"/>
      <c r="W336" s="91"/>
      <c r="X336" s="91"/>
      <c r="Y336" s="40"/>
      <c r="Z336" s="90"/>
    </row>
    <row r="337" spans="2:26" x14ac:dyDescent="0.25">
      <c r="B337" s="90">
        <v>15420000000</v>
      </c>
      <c r="C337" s="90">
        <v>-8.5876912999999995</v>
      </c>
      <c r="D337" s="40"/>
      <c r="E337" s="91"/>
      <c r="F337" s="91"/>
      <c r="G337" s="91"/>
      <c r="H337" s="91"/>
      <c r="I337" s="91"/>
      <c r="J337" s="91"/>
      <c r="K337" s="91"/>
      <c r="L337" s="91"/>
      <c r="N337" s="90">
        <v>15420000000</v>
      </c>
      <c r="O337" s="90">
        <v>-9.6527796000000006</v>
      </c>
      <c r="P337" s="40"/>
      <c r="Q337" s="91"/>
      <c r="R337" s="91"/>
      <c r="S337" s="91"/>
      <c r="T337" s="91"/>
      <c r="U337" s="91"/>
      <c r="V337" s="91"/>
      <c r="W337" s="91"/>
      <c r="X337" s="91"/>
      <c r="Y337" s="40"/>
      <c r="Z337" s="90"/>
    </row>
    <row r="338" spans="2:26" x14ac:dyDescent="0.25">
      <c r="B338" s="90">
        <v>15530000000</v>
      </c>
      <c r="C338" s="90">
        <v>-8.5746479000000004</v>
      </c>
      <c r="D338" s="40"/>
      <c r="E338" s="91"/>
      <c r="F338" s="91"/>
      <c r="G338" s="91"/>
      <c r="H338" s="91"/>
      <c r="I338" s="91"/>
      <c r="J338" s="91"/>
      <c r="K338" s="91"/>
      <c r="L338" s="91"/>
      <c r="N338" s="90">
        <v>15530000000</v>
      </c>
      <c r="O338" s="90">
        <v>-9.7184419999999996</v>
      </c>
      <c r="P338" s="40"/>
      <c r="Q338" s="91"/>
      <c r="R338" s="91"/>
      <c r="S338" s="91"/>
      <c r="T338" s="91"/>
      <c r="U338" s="91"/>
      <c r="V338" s="91"/>
      <c r="W338" s="91"/>
      <c r="X338" s="91"/>
      <c r="Y338" s="40"/>
      <c r="Z338" s="90"/>
    </row>
    <row r="339" spans="2:26" x14ac:dyDescent="0.25">
      <c r="B339" s="90">
        <v>15640000000</v>
      </c>
      <c r="C339" s="90">
        <v>-8.5833177999999997</v>
      </c>
      <c r="D339" s="40"/>
      <c r="E339" s="91"/>
      <c r="F339" s="91"/>
      <c r="G339" s="91"/>
      <c r="H339" s="91"/>
      <c r="I339" s="91"/>
      <c r="J339" s="91"/>
      <c r="K339" s="91"/>
      <c r="L339" s="91"/>
      <c r="N339" s="90">
        <v>15640000000</v>
      </c>
      <c r="O339" s="90">
        <v>-9.7898406999999992</v>
      </c>
      <c r="P339" s="40"/>
      <c r="Q339" s="91"/>
      <c r="R339" s="91"/>
      <c r="S339" s="91"/>
      <c r="T339" s="91"/>
      <c r="U339" s="91"/>
      <c r="V339" s="91"/>
      <c r="W339" s="91"/>
      <c r="X339" s="91"/>
      <c r="Y339" s="40"/>
      <c r="Z339" s="90"/>
    </row>
    <row r="340" spans="2:26" x14ac:dyDescent="0.25">
      <c r="B340" s="90">
        <v>15750000000</v>
      </c>
      <c r="C340" s="90">
        <v>-8.6097651000000006</v>
      </c>
      <c r="D340" s="40"/>
      <c r="E340" s="91"/>
      <c r="F340" s="91"/>
      <c r="G340" s="91"/>
      <c r="H340" s="91"/>
      <c r="I340" s="91"/>
      <c r="J340" s="91"/>
      <c r="K340" s="91"/>
      <c r="L340" s="91"/>
      <c r="N340" s="90">
        <v>15750000000</v>
      </c>
      <c r="O340" s="90">
        <v>-9.8582315000000005</v>
      </c>
      <c r="P340" s="40"/>
      <c r="Q340" s="91"/>
      <c r="R340" s="91"/>
      <c r="S340" s="91"/>
      <c r="T340" s="91"/>
      <c r="U340" s="91"/>
      <c r="V340" s="91"/>
      <c r="W340" s="91"/>
      <c r="X340" s="91"/>
      <c r="Y340" s="40"/>
      <c r="Z340" s="90"/>
    </row>
    <row r="341" spans="2:26" x14ac:dyDescent="0.25">
      <c r="B341" s="90">
        <v>15860000000</v>
      </c>
      <c r="C341" s="90">
        <v>-8.6501684000000001</v>
      </c>
      <c r="D341" s="40"/>
      <c r="E341" s="91"/>
      <c r="F341" s="91"/>
      <c r="G341" s="91"/>
      <c r="H341" s="91"/>
      <c r="I341" s="91"/>
      <c r="J341" s="91"/>
      <c r="K341" s="91"/>
      <c r="L341" s="91"/>
      <c r="N341" s="90">
        <v>15860000000</v>
      </c>
      <c r="O341" s="90">
        <v>-9.9526339000000004</v>
      </c>
      <c r="P341" s="40"/>
      <c r="Q341" s="91"/>
      <c r="R341" s="91"/>
      <c r="S341" s="91"/>
      <c r="T341" s="91"/>
      <c r="U341" s="91"/>
      <c r="V341" s="91"/>
      <c r="W341" s="91"/>
      <c r="X341" s="91"/>
      <c r="Y341" s="40"/>
      <c r="Z341" s="90"/>
    </row>
    <row r="342" spans="2:26" x14ac:dyDescent="0.25">
      <c r="B342" s="90">
        <v>15970000000</v>
      </c>
      <c r="C342" s="90">
        <v>-8.6930598999999997</v>
      </c>
      <c r="D342" s="40"/>
      <c r="E342" s="91"/>
      <c r="F342" s="91"/>
      <c r="G342" s="91"/>
      <c r="H342" s="91"/>
      <c r="I342" s="91"/>
      <c r="J342" s="91"/>
      <c r="K342" s="91"/>
      <c r="L342" s="91"/>
      <c r="N342" s="90">
        <v>15970000000</v>
      </c>
      <c r="O342" s="90">
        <v>-10.021801999999999</v>
      </c>
      <c r="P342" s="40"/>
      <c r="Q342" s="91"/>
      <c r="R342" s="91"/>
      <c r="S342" s="91"/>
      <c r="T342" s="91"/>
      <c r="U342" s="91"/>
      <c r="V342" s="91"/>
      <c r="W342" s="91"/>
      <c r="X342" s="91"/>
      <c r="Y342" s="40"/>
      <c r="Z342" s="90"/>
    </row>
    <row r="343" spans="2:26" x14ac:dyDescent="0.25">
      <c r="B343" s="90">
        <v>16080000000</v>
      </c>
      <c r="C343" s="90">
        <v>-8.7268801000000007</v>
      </c>
      <c r="D343" s="40"/>
      <c r="E343" s="91"/>
      <c r="F343" s="91"/>
      <c r="G343" s="91"/>
      <c r="H343" s="91"/>
      <c r="I343" s="91"/>
      <c r="J343" s="91"/>
      <c r="K343" s="91"/>
      <c r="L343" s="91"/>
      <c r="N343" s="90">
        <v>16080000000</v>
      </c>
      <c r="O343" s="90">
        <v>-10.062927</v>
      </c>
      <c r="P343" s="40"/>
      <c r="Q343" s="91"/>
      <c r="R343" s="91"/>
      <c r="S343" s="91"/>
      <c r="T343" s="91"/>
      <c r="U343" s="91"/>
      <c r="V343" s="91"/>
      <c r="W343" s="91"/>
      <c r="X343" s="91"/>
      <c r="Y343" s="40"/>
      <c r="Z343" s="90"/>
    </row>
    <row r="344" spans="2:26" x14ac:dyDescent="0.25">
      <c r="B344" s="90">
        <v>16190000000</v>
      </c>
      <c r="C344" s="90">
        <v>-8.7589731000000004</v>
      </c>
      <c r="D344" s="40"/>
      <c r="E344" s="91"/>
      <c r="F344" s="91"/>
      <c r="G344" s="91"/>
      <c r="H344" s="91"/>
      <c r="I344" s="91"/>
      <c r="J344" s="91"/>
      <c r="K344" s="91"/>
      <c r="L344" s="91"/>
      <c r="N344" s="90">
        <v>16190000000</v>
      </c>
      <c r="O344" s="90">
        <v>-10.108445</v>
      </c>
      <c r="P344" s="40"/>
      <c r="Q344" s="91"/>
      <c r="R344" s="91"/>
      <c r="S344" s="91"/>
      <c r="T344" s="91"/>
      <c r="U344" s="91"/>
      <c r="V344" s="91"/>
      <c r="W344" s="91"/>
      <c r="X344" s="91"/>
      <c r="Y344" s="40"/>
      <c r="Z344" s="90"/>
    </row>
    <row r="345" spans="2:26" x14ac:dyDescent="0.25">
      <c r="B345" s="90">
        <v>16300000000</v>
      </c>
      <c r="C345" s="90">
        <v>-8.7856883999999997</v>
      </c>
      <c r="D345" s="40"/>
      <c r="E345" s="91"/>
      <c r="F345" s="91"/>
      <c r="G345" s="91"/>
      <c r="H345" s="91"/>
      <c r="I345" s="91"/>
      <c r="J345" s="91"/>
      <c r="K345" s="91"/>
      <c r="L345" s="91"/>
      <c r="N345" s="90">
        <v>16300000000</v>
      </c>
      <c r="O345" s="90">
        <v>-10.148154999999999</v>
      </c>
      <c r="P345" s="40"/>
      <c r="Q345" s="91"/>
      <c r="R345" s="91"/>
      <c r="S345" s="91"/>
      <c r="T345" s="91"/>
      <c r="U345" s="91"/>
      <c r="V345" s="91"/>
      <c r="W345" s="91"/>
      <c r="X345" s="91"/>
      <c r="Y345" s="40"/>
      <c r="Z345" s="90"/>
    </row>
    <row r="346" spans="2:26" x14ac:dyDescent="0.25">
      <c r="B346" s="90">
        <v>16410000000</v>
      </c>
      <c r="C346" s="90">
        <v>-8.7933512</v>
      </c>
      <c r="D346" s="40"/>
      <c r="E346" s="91"/>
      <c r="F346" s="91"/>
      <c r="G346" s="91"/>
      <c r="H346" s="91"/>
      <c r="I346" s="91"/>
      <c r="J346" s="91"/>
      <c r="K346" s="91"/>
      <c r="L346" s="91"/>
      <c r="N346" s="90">
        <v>16410000000</v>
      </c>
      <c r="O346" s="90">
        <v>-10.176821</v>
      </c>
      <c r="P346" s="40"/>
      <c r="Q346" s="91"/>
      <c r="R346" s="91"/>
      <c r="S346" s="91"/>
      <c r="T346" s="91"/>
      <c r="U346" s="91"/>
      <c r="V346" s="91"/>
      <c r="W346" s="91"/>
      <c r="X346" s="91"/>
      <c r="Y346" s="40"/>
      <c r="Z346" s="90"/>
    </row>
    <row r="347" spans="2:26" x14ac:dyDescent="0.25">
      <c r="B347" s="90">
        <v>16520000000</v>
      </c>
      <c r="C347" s="90">
        <v>-8.7916164000000006</v>
      </c>
      <c r="D347" s="40"/>
      <c r="E347" s="91"/>
      <c r="F347" s="91"/>
      <c r="G347" s="91"/>
      <c r="H347" s="91"/>
      <c r="I347" s="91"/>
      <c r="J347" s="91"/>
      <c r="K347" s="91"/>
      <c r="L347" s="91"/>
      <c r="N347" s="90">
        <v>16520000000</v>
      </c>
      <c r="O347" s="90">
        <v>-10.252722</v>
      </c>
      <c r="P347" s="40"/>
      <c r="Q347" s="91"/>
      <c r="R347" s="91"/>
      <c r="S347" s="91"/>
      <c r="T347" s="91"/>
      <c r="U347" s="91"/>
      <c r="V347" s="91"/>
      <c r="W347" s="91"/>
      <c r="X347" s="91"/>
      <c r="Y347" s="40"/>
      <c r="Z347" s="90"/>
    </row>
    <row r="348" spans="2:26" x14ac:dyDescent="0.25">
      <c r="B348" s="90">
        <v>16630000000</v>
      </c>
      <c r="C348" s="90">
        <v>-8.8159237000000008</v>
      </c>
      <c r="D348" s="40"/>
      <c r="E348" s="91"/>
      <c r="F348" s="91"/>
      <c r="G348" s="91"/>
      <c r="H348" s="91"/>
      <c r="I348" s="91"/>
      <c r="J348" s="91"/>
      <c r="K348" s="91"/>
      <c r="L348" s="91"/>
      <c r="N348" s="90">
        <v>16630000000</v>
      </c>
      <c r="O348" s="90">
        <v>-10.301223</v>
      </c>
      <c r="P348" s="40"/>
      <c r="Q348" s="91"/>
      <c r="R348" s="91"/>
      <c r="S348" s="91"/>
      <c r="T348" s="91"/>
      <c r="U348" s="91"/>
      <c r="V348" s="91"/>
      <c r="W348" s="91"/>
      <c r="X348" s="91"/>
      <c r="Y348" s="40"/>
      <c r="Z348" s="90"/>
    </row>
    <row r="349" spans="2:26" x14ac:dyDescent="0.25">
      <c r="B349" s="90">
        <v>16740000000</v>
      </c>
      <c r="C349" s="90">
        <v>-8.7966222999999992</v>
      </c>
      <c r="D349" s="40"/>
      <c r="E349" s="91"/>
      <c r="F349" s="91"/>
      <c r="G349" s="91"/>
      <c r="H349" s="91"/>
      <c r="I349" s="91"/>
      <c r="J349" s="91"/>
      <c r="K349" s="91"/>
      <c r="L349" s="91"/>
      <c r="N349" s="90">
        <v>16740000000</v>
      </c>
      <c r="O349" s="90">
        <v>-10.386295</v>
      </c>
      <c r="P349" s="40"/>
      <c r="Q349" s="91"/>
      <c r="R349" s="91"/>
      <c r="S349" s="91"/>
      <c r="T349" s="91"/>
      <c r="U349" s="91"/>
      <c r="V349" s="91"/>
      <c r="W349" s="91"/>
      <c r="X349" s="91"/>
      <c r="Y349" s="40"/>
      <c r="Z349" s="90"/>
    </row>
    <row r="350" spans="2:26" x14ac:dyDescent="0.25">
      <c r="B350" s="90">
        <v>16850000000</v>
      </c>
      <c r="C350" s="90">
        <v>-8.7922601999999994</v>
      </c>
      <c r="D350" s="40"/>
      <c r="E350" s="91"/>
      <c r="F350" s="91"/>
      <c r="G350" s="91"/>
      <c r="H350" s="91"/>
      <c r="I350" s="91"/>
      <c r="J350" s="91"/>
      <c r="K350" s="91"/>
      <c r="L350" s="91"/>
      <c r="N350" s="90">
        <v>16850000000</v>
      </c>
      <c r="O350" s="90">
        <v>-10.479673999999999</v>
      </c>
      <c r="P350" s="40"/>
      <c r="Q350" s="91"/>
      <c r="R350" s="91"/>
      <c r="S350" s="91"/>
      <c r="T350" s="91"/>
      <c r="U350" s="91"/>
      <c r="V350" s="91"/>
      <c r="W350" s="91"/>
      <c r="X350" s="91"/>
      <c r="Y350" s="40"/>
      <c r="Z350" s="90"/>
    </row>
    <row r="351" spans="2:26" x14ac:dyDescent="0.25">
      <c r="B351" s="90">
        <v>16960000000</v>
      </c>
      <c r="C351" s="90">
        <v>-8.7552184999999998</v>
      </c>
      <c r="D351" s="40"/>
      <c r="E351" s="91"/>
      <c r="F351" s="91"/>
      <c r="G351" s="91"/>
      <c r="H351" s="91"/>
      <c r="I351" s="91"/>
      <c r="J351" s="91"/>
      <c r="K351" s="91"/>
      <c r="L351" s="91"/>
      <c r="N351" s="90">
        <v>16960000000</v>
      </c>
      <c r="O351" s="90">
        <v>-10.582928000000001</v>
      </c>
      <c r="P351" s="40"/>
      <c r="Q351" s="91"/>
      <c r="R351" s="91"/>
      <c r="S351" s="91"/>
      <c r="T351" s="91"/>
      <c r="U351" s="91"/>
      <c r="V351" s="91"/>
      <c r="W351" s="91"/>
      <c r="X351" s="91"/>
      <c r="Y351" s="40"/>
      <c r="Z351" s="90"/>
    </row>
    <row r="352" spans="2:26" x14ac:dyDescent="0.25">
      <c r="B352" s="90">
        <v>17070000000</v>
      </c>
      <c r="C352" s="90">
        <v>-8.7472601000000001</v>
      </c>
      <c r="D352" s="40"/>
      <c r="E352" s="91"/>
      <c r="F352" s="91"/>
      <c r="G352" s="91"/>
      <c r="H352" s="91"/>
      <c r="I352" s="91"/>
      <c r="J352" s="91"/>
      <c r="K352" s="91"/>
      <c r="L352" s="91"/>
      <c r="N352" s="90">
        <v>17070000000</v>
      </c>
      <c r="O352" s="90">
        <v>-10.639791000000001</v>
      </c>
      <c r="P352" s="40"/>
      <c r="Q352" s="91"/>
      <c r="R352" s="91"/>
      <c r="S352" s="91"/>
      <c r="T352" s="91"/>
      <c r="U352" s="91"/>
      <c r="V352" s="91"/>
      <c r="W352" s="91"/>
      <c r="X352" s="91"/>
      <c r="Y352" s="40"/>
      <c r="Z352" s="90"/>
    </row>
    <row r="353" spans="2:26" x14ac:dyDescent="0.25">
      <c r="B353" s="90">
        <v>17180000000</v>
      </c>
      <c r="C353" s="90">
        <v>-8.6861858000000005</v>
      </c>
      <c r="D353" s="40"/>
      <c r="E353" s="91"/>
      <c r="F353" s="91"/>
      <c r="G353" s="91"/>
      <c r="H353" s="91"/>
      <c r="I353" s="91"/>
      <c r="J353" s="91"/>
      <c r="K353" s="91"/>
      <c r="L353" s="91"/>
      <c r="N353" s="90">
        <v>17180000000</v>
      </c>
      <c r="O353" s="90">
        <v>-10.769882000000001</v>
      </c>
      <c r="P353" s="40"/>
      <c r="Q353" s="91"/>
      <c r="R353" s="91"/>
      <c r="S353" s="91"/>
      <c r="T353" s="91"/>
      <c r="U353" s="91"/>
      <c r="V353" s="91"/>
      <c r="W353" s="91"/>
      <c r="X353" s="91"/>
      <c r="Y353" s="40"/>
      <c r="Z353" s="90"/>
    </row>
    <row r="354" spans="2:26" x14ac:dyDescent="0.25">
      <c r="B354" s="90">
        <v>17290000000</v>
      </c>
      <c r="C354" s="90">
        <v>-8.6698666000000006</v>
      </c>
      <c r="D354" s="40"/>
      <c r="E354" s="91"/>
      <c r="F354" s="91"/>
      <c r="G354" s="91"/>
      <c r="H354" s="91"/>
      <c r="I354" s="91"/>
      <c r="J354" s="91"/>
      <c r="K354" s="91"/>
      <c r="L354" s="91"/>
      <c r="N354" s="90">
        <v>17290000000</v>
      </c>
      <c r="O354" s="90">
        <v>-10.868121</v>
      </c>
      <c r="P354" s="40"/>
      <c r="Q354" s="91"/>
      <c r="R354" s="91"/>
      <c r="S354" s="91"/>
      <c r="T354" s="91"/>
      <c r="U354" s="91"/>
      <c r="V354" s="91"/>
      <c r="W354" s="91"/>
      <c r="X354" s="91"/>
      <c r="Y354" s="40"/>
      <c r="Z354" s="90"/>
    </row>
    <row r="355" spans="2:26" x14ac:dyDescent="0.25">
      <c r="B355" s="90">
        <v>17400000000</v>
      </c>
      <c r="C355" s="90">
        <v>-8.6359853999999991</v>
      </c>
      <c r="D355" s="40"/>
      <c r="E355" s="91"/>
      <c r="F355" s="91"/>
      <c r="G355" s="91"/>
      <c r="H355" s="91"/>
      <c r="I355" s="91"/>
      <c r="J355" s="91"/>
      <c r="K355" s="91"/>
      <c r="L355" s="91"/>
      <c r="N355" s="90">
        <v>17400000000</v>
      </c>
      <c r="O355" s="90">
        <v>-10.958036</v>
      </c>
      <c r="P355" s="40"/>
      <c r="Q355" s="91"/>
      <c r="R355" s="91"/>
      <c r="S355" s="91"/>
      <c r="T355" s="91"/>
      <c r="U355" s="91"/>
      <c r="V355" s="91"/>
      <c r="W355" s="91"/>
      <c r="X355" s="91"/>
      <c r="Y355" s="40"/>
      <c r="Z355" s="90"/>
    </row>
    <row r="356" spans="2:26" x14ac:dyDescent="0.25">
      <c r="B356" s="90">
        <v>17510000000</v>
      </c>
      <c r="C356" s="90">
        <v>-8.6462029999999999</v>
      </c>
      <c r="D356" s="40"/>
      <c r="E356" s="91"/>
      <c r="F356" s="91"/>
      <c r="G356" s="91"/>
      <c r="H356" s="91"/>
      <c r="I356" s="91"/>
      <c r="J356" s="91"/>
      <c r="K356" s="91"/>
      <c r="L356" s="91"/>
      <c r="N356" s="90">
        <v>17510000000</v>
      </c>
      <c r="O356" s="90">
        <v>-11.042799</v>
      </c>
      <c r="P356" s="40"/>
      <c r="Q356" s="91"/>
      <c r="R356" s="91"/>
      <c r="S356" s="91"/>
      <c r="T356" s="91"/>
      <c r="U356" s="91"/>
      <c r="V356" s="91"/>
      <c r="W356" s="91"/>
      <c r="X356" s="91"/>
      <c r="Y356" s="40"/>
      <c r="Z356" s="90"/>
    </row>
    <row r="357" spans="2:26" x14ac:dyDescent="0.25">
      <c r="B357" s="90">
        <v>17620000000</v>
      </c>
      <c r="C357" s="90">
        <v>-8.6429671999999993</v>
      </c>
      <c r="D357" s="40"/>
      <c r="E357" s="91"/>
      <c r="F357" s="91"/>
      <c r="G357" s="91"/>
      <c r="H357" s="91"/>
      <c r="I357" s="91"/>
      <c r="J357" s="91"/>
      <c r="K357" s="91"/>
      <c r="L357" s="91"/>
      <c r="N357" s="90">
        <v>17620000000</v>
      </c>
      <c r="O357" s="90">
        <v>-11.132533</v>
      </c>
      <c r="P357" s="40"/>
      <c r="Q357" s="91"/>
      <c r="R357" s="91"/>
      <c r="S357" s="91"/>
      <c r="T357" s="91"/>
      <c r="U357" s="91"/>
      <c r="V357" s="91"/>
      <c r="W357" s="91"/>
      <c r="X357" s="91"/>
      <c r="Y357" s="40"/>
      <c r="Z357" s="90"/>
    </row>
    <row r="358" spans="2:26" x14ac:dyDescent="0.25">
      <c r="B358" s="90">
        <v>17730000000</v>
      </c>
      <c r="C358" s="90">
        <v>-8.6595715999999996</v>
      </c>
      <c r="D358" s="40"/>
      <c r="E358" s="91"/>
      <c r="F358" s="91"/>
      <c r="G358" s="91"/>
      <c r="H358" s="91"/>
      <c r="I358" s="91"/>
      <c r="J358" s="91"/>
      <c r="K358" s="91"/>
      <c r="L358" s="91"/>
      <c r="N358" s="90">
        <v>17730000000</v>
      </c>
      <c r="O358" s="90">
        <v>-11.218757</v>
      </c>
      <c r="P358" s="40"/>
      <c r="Q358" s="91"/>
      <c r="R358" s="91"/>
      <c r="S358" s="91"/>
      <c r="T358" s="91"/>
      <c r="U358" s="91"/>
      <c r="V358" s="91"/>
      <c r="W358" s="91"/>
      <c r="X358" s="91"/>
      <c r="Y358" s="40"/>
      <c r="Z358" s="90"/>
    </row>
    <row r="359" spans="2:26" x14ac:dyDescent="0.25">
      <c r="B359" s="90">
        <v>17840000000</v>
      </c>
      <c r="C359" s="90">
        <v>-8.6528931</v>
      </c>
      <c r="D359" s="40"/>
      <c r="E359" s="91"/>
      <c r="F359" s="91"/>
      <c r="G359" s="91"/>
      <c r="H359" s="91"/>
      <c r="I359" s="91"/>
      <c r="J359" s="91"/>
      <c r="K359" s="91"/>
      <c r="L359" s="91"/>
      <c r="N359" s="90">
        <v>17840000000</v>
      </c>
      <c r="O359" s="90">
        <v>-11.332946</v>
      </c>
      <c r="P359" s="40"/>
      <c r="Q359" s="91"/>
      <c r="R359" s="91"/>
      <c r="S359" s="91"/>
      <c r="T359" s="91"/>
      <c r="U359" s="91"/>
      <c r="V359" s="91"/>
      <c r="W359" s="91"/>
      <c r="X359" s="91"/>
      <c r="Y359" s="40"/>
      <c r="Z359" s="90"/>
    </row>
    <row r="360" spans="2:26" x14ac:dyDescent="0.25">
      <c r="B360" s="90">
        <v>17950000000</v>
      </c>
      <c r="C360" s="90">
        <v>-8.6625756999999997</v>
      </c>
      <c r="D360" s="40"/>
      <c r="E360" s="91"/>
      <c r="F360" s="91"/>
      <c r="G360" s="91"/>
      <c r="H360" s="91"/>
      <c r="I360" s="91"/>
      <c r="J360" s="91"/>
      <c r="K360" s="91"/>
      <c r="L360" s="91"/>
      <c r="N360" s="90">
        <v>17950000000</v>
      </c>
      <c r="O360" s="90">
        <v>-11.423549</v>
      </c>
      <c r="P360" s="40"/>
      <c r="Q360" s="91"/>
      <c r="R360" s="91"/>
      <c r="S360" s="91"/>
      <c r="T360" s="91"/>
      <c r="U360" s="91"/>
      <c r="V360" s="91"/>
      <c r="W360" s="91"/>
      <c r="X360" s="91"/>
      <c r="Y360" s="40"/>
      <c r="Z360" s="90"/>
    </row>
    <row r="361" spans="2:26" x14ac:dyDescent="0.25">
      <c r="B361" s="90">
        <v>18060000000</v>
      </c>
      <c r="C361" s="90">
        <v>-8.6616868999999994</v>
      </c>
      <c r="D361" s="40"/>
      <c r="E361" s="91"/>
      <c r="F361" s="91"/>
      <c r="G361" s="91"/>
      <c r="H361" s="91"/>
      <c r="I361" s="91"/>
      <c r="J361" s="91"/>
      <c r="K361" s="91"/>
      <c r="L361" s="91"/>
      <c r="N361" s="90">
        <v>18060000000</v>
      </c>
      <c r="O361" s="90">
        <v>-11.590630000000001</v>
      </c>
      <c r="P361" s="40"/>
      <c r="Q361" s="91"/>
      <c r="R361" s="91"/>
      <c r="S361" s="91"/>
      <c r="T361" s="91"/>
      <c r="U361" s="91"/>
      <c r="V361" s="91"/>
      <c r="W361" s="91"/>
      <c r="X361" s="91"/>
      <c r="Y361" s="40"/>
      <c r="Z361" s="90"/>
    </row>
    <row r="362" spans="2:26" x14ac:dyDescent="0.25">
      <c r="B362" s="90">
        <v>18170000000</v>
      </c>
      <c r="C362" s="90">
        <v>-8.6824188000000007</v>
      </c>
      <c r="D362" s="40"/>
      <c r="E362" s="91"/>
      <c r="F362" s="91"/>
      <c r="G362" s="91"/>
      <c r="H362" s="91"/>
      <c r="I362" s="91"/>
      <c r="J362" s="91"/>
      <c r="K362" s="91"/>
      <c r="L362" s="91"/>
      <c r="N362" s="90">
        <v>18170000000</v>
      </c>
      <c r="O362" s="90">
        <v>-11.736917</v>
      </c>
      <c r="P362" s="40"/>
      <c r="Q362" s="91"/>
      <c r="R362" s="91"/>
      <c r="S362" s="91"/>
      <c r="T362" s="91"/>
      <c r="U362" s="91"/>
      <c r="V362" s="91"/>
      <c r="W362" s="91"/>
      <c r="X362" s="91"/>
      <c r="Y362" s="40"/>
      <c r="Z362" s="90"/>
    </row>
    <row r="363" spans="2:26" x14ac:dyDescent="0.25">
      <c r="B363" s="90">
        <v>18280000000</v>
      </c>
      <c r="C363" s="90">
        <v>-8.7083559000000008</v>
      </c>
      <c r="D363" s="40"/>
      <c r="E363" s="91"/>
      <c r="F363" s="91"/>
      <c r="G363" s="91"/>
      <c r="H363" s="91"/>
      <c r="I363" s="91"/>
      <c r="J363" s="91"/>
      <c r="K363" s="91"/>
      <c r="L363" s="91"/>
      <c r="N363" s="90">
        <v>18280000000</v>
      </c>
      <c r="O363" s="90">
        <v>-11.929511</v>
      </c>
      <c r="P363" s="40"/>
      <c r="Q363" s="91"/>
      <c r="R363" s="91"/>
      <c r="S363" s="91"/>
      <c r="T363" s="91"/>
      <c r="U363" s="91"/>
      <c r="V363" s="91"/>
      <c r="W363" s="91"/>
      <c r="X363" s="91"/>
      <c r="Y363" s="40"/>
      <c r="Z363" s="90"/>
    </row>
    <row r="364" spans="2:26" x14ac:dyDescent="0.25">
      <c r="B364" s="90">
        <v>18390000000</v>
      </c>
      <c r="C364" s="90">
        <v>-8.7540054000000005</v>
      </c>
      <c r="D364" s="40"/>
      <c r="E364" s="91"/>
      <c r="F364" s="91"/>
      <c r="G364" s="91"/>
      <c r="H364" s="91"/>
      <c r="I364" s="91"/>
      <c r="J364" s="91"/>
      <c r="K364" s="91"/>
      <c r="L364" s="91"/>
      <c r="N364" s="90">
        <v>18390000000</v>
      </c>
      <c r="O364" s="90">
        <v>-12.075015</v>
      </c>
      <c r="P364" s="40"/>
      <c r="Q364" s="91"/>
      <c r="R364" s="91"/>
      <c r="S364" s="91"/>
      <c r="T364" s="91"/>
      <c r="U364" s="91"/>
      <c r="V364" s="91"/>
      <c r="W364" s="91"/>
      <c r="X364" s="91"/>
      <c r="Y364" s="40"/>
      <c r="Z364" s="90"/>
    </row>
    <row r="365" spans="2:26" x14ac:dyDescent="0.25">
      <c r="B365" s="90">
        <v>18500000000</v>
      </c>
      <c r="C365" s="90">
        <v>-8.8018836999999994</v>
      </c>
      <c r="D365" s="40"/>
      <c r="E365" s="91"/>
      <c r="F365" s="91"/>
      <c r="G365" s="91"/>
      <c r="H365" s="91"/>
      <c r="I365" s="91"/>
      <c r="J365" s="91"/>
      <c r="K365" s="91"/>
      <c r="L365" s="91"/>
      <c r="N365" s="90">
        <v>18500000000</v>
      </c>
      <c r="O365" s="90">
        <v>-12.295959</v>
      </c>
      <c r="P365" s="40"/>
      <c r="Q365" s="91"/>
      <c r="R365" s="91"/>
      <c r="S365" s="91"/>
      <c r="T365" s="91"/>
      <c r="U365" s="91"/>
      <c r="V365" s="91"/>
      <c r="W365" s="91"/>
      <c r="X365" s="91"/>
      <c r="Y365" s="40"/>
      <c r="Z365" s="90"/>
    </row>
    <row r="366" spans="2:26" x14ac:dyDescent="0.25">
      <c r="B366" s="90">
        <v>18610000000</v>
      </c>
      <c r="C366" s="90">
        <v>-8.8542614000000004</v>
      </c>
      <c r="D366" s="40"/>
      <c r="E366" s="91"/>
      <c r="F366" s="91"/>
      <c r="G366" s="91"/>
      <c r="H366" s="91"/>
      <c r="I366" s="91"/>
      <c r="J366" s="91"/>
      <c r="K366" s="91"/>
      <c r="L366" s="91"/>
      <c r="N366" s="90">
        <v>18610000000</v>
      </c>
      <c r="O366" s="90">
        <v>-12.462002999999999</v>
      </c>
      <c r="P366" s="40"/>
      <c r="Q366" s="91"/>
      <c r="R366" s="91"/>
      <c r="S366" s="91"/>
      <c r="T366" s="91"/>
      <c r="U366" s="91"/>
      <c r="V366" s="91"/>
      <c r="W366" s="91"/>
      <c r="X366" s="91"/>
      <c r="Y366" s="40"/>
      <c r="Z366" s="90"/>
    </row>
    <row r="367" spans="2:26" x14ac:dyDescent="0.25">
      <c r="B367" s="90">
        <v>18720000000</v>
      </c>
      <c r="C367" s="90">
        <v>-8.8969564000000005</v>
      </c>
      <c r="D367" s="40"/>
      <c r="E367" s="91"/>
      <c r="F367" s="91"/>
      <c r="G367" s="91"/>
      <c r="H367" s="91"/>
      <c r="I367" s="91"/>
      <c r="J367" s="91"/>
      <c r="K367" s="91"/>
      <c r="L367" s="91"/>
      <c r="N367" s="90">
        <v>18720000000</v>
      </c>
      <c r="O367" s="90">
        <v>-12.67792</v>
      </c>
      <c r="P367" s="40"/>
      <c r="Q367" s="91"/>
      <c r="R367" s="91"/>
      <c r="S367" s="91"/>
      <c r="T367" s="91"/>
      <c r="U367" s="91"/>
      <c r="V367" s="91"/>
      <c r="W367" s="91"/>
      <c r="X367" s="91"/>
      <c r="Y367" s="40"/>
      <c r="Z367" s="90"/>
    </row>
    <row r="368" spans="2:26" x14ac:dyDescent="0.25">
      <c r="B368" s="90">
        <v>18830000000</v>
      </c>
      <c r="C368" s="90">
        <v>-8.9604244000000008</v>
      </c>
      <c r="D368" s="40"/>
      <c r="E368" s="91"/>
      <c r="F368" s="91"/>
      <c r="G368" s="91"/>
      <c r="H368" s="91"/>
      <c r="I368" s="91"/>
      <c r="J368" s="91"/>
      <c r="K368" s="91"/>
      <c r="L368" s="91"/>
      <c r="N368" s="90">
        <v>18830000000</v>
      </c>
      <c r="O368" s="90">
        <v>-12.839623</v>
      </c>
      <c r="P368" s="40"/>
      <c r="Q368" s="91"/>
      <c r="R368" s="91"/>
      <c r="S368" s="91"/>
      <c r="T368" s="91"/>
      <c r="U368" s="91"/>
      <c r="V368" s="91"/>
      <c r="W368" s="91"/>
      <c r="X368" s="91"/>
      <c r="Y368" s="40"/>
      <c r="Z368" s="90"/>
    </row>
    <row r="369" spans="2:26" x14ac:dyDescent="0.25">
      <c r="B369" s="90">
        <v>18940000000</v>
      </c>
      <c r="C369" s="90">
        <v>-9.0257587000000008</v>
      </c>
      <c r="D369" s="40"/>
      <c r="E369" s="91"/>
      <c r="F369" s="91"/>
      <c r="G369" s="91"/>
      <c r="H369" s="91"/>
      <c r="I369" s="91"/>
      <c r="J369" s="91"/>
      <c r="K369" s="91"/>
      <c r="L369" s="91"/>
      <c r="N369" s="90">
        <v>18940000000</v>
      </c>
      <c r="O369" s="90">
        <v>-13.026624999999999</v>
      </c>
      <c r="P369" s="40"/>
      <c r="Q369" s="91"/>
      <c r="R369" s="91"/>
      <c r="S369" s="91"/>
      <c r="T369" s="91"/>
      <c r="U369" s="91"/>
      <c r="V369" s="91"/>
      <c r="W369" s="91"/>
      <c r="X369" s="91"/>
      <c r="Y369" s="40"/>
      <c r="Z369" s="90"/>
    </row>
    <row r="370" spans="2:26" x14ac:dyDescent="0.25">
      <c r="B370" s="90">
        <v>19050000000</v>
      </c>
      <c r="C370" s="90">
        <v>-9.0983648000000006</v>
      </c>
      <c r="D370" s="40"/>
      <c r="E370" s="91"/>
      <c r="F370" s="91"/>
      <c r="G370" s="91"/>
      <c r="H370" s="91"/>
      <c r="I370" s="91"/>
      <c r="J370" s="91"/>
      <c r="K370" s="91"/>
      <c r="L370" s="91"/>
      <c r="N370" s="90">
        <v>19050000000</v>
      </c>
      <c r="O370" s="90">
        <v>-13.144387999999999</v>
      </c>
      <c r="P370" s="40"/>
      <c r="Q370" s="91"/>
      <c r="R370" s="91"/>
      <c r="S370" s="91"/>
      <c r="T370" s="91"/>
      <c r="U370" s="91"/>
      <c r="V370" s="91"/>
      <c r="W370" s="91"/>
      <c r="X370" s="91"/>
      <c r="Y370" s="40"/>
      <c r="Z370" s="90"/>
    </row>
    <row r="371" spans="2:26" x14ac:dyDescent="0.25">
      <c r="B371" s="90">
        <v>19160000000</v>
      </c>
      <c r="C371" s="90">
        <v>-9.1879443999999992</v>
      </c>
      <c r="D371" s="40"/>
      <c r="E371" s="91"/>
      <c r="F371" s="91"/>
      <c r="G371" s="91"/>
      <c r="H371" s="91"/>
      <c r="I371" s="91"/>
      <c r="J371" s="91"/>
      <c r="K371" s="91"/>
      <c r="L371" s="91"/>
      <c r="N371" s="90">
        <v>19160000000</v>
      </c>
      <c r="O371" s="90">
        <v>-13.235574</v>
      </c>
      <c r="P371" s="40"/>
      <c r="Q371" s="91"/>
      <c r="R371" s="91"/>
      <c r="S371" s="91"/>
      <c r="T371" s="91"/>
      <c r="U371" s="91"/>
      <c r="V371" s="91"/>
      <c r="W371" s="91"/>
      <c r="X371" s="91"/>
      <c r="Y371" s="40"/>
      <c r="Z371" s="90"/>
    </row>
    <row r="372" spans="2:26" x14ac:dyDescent="0.25">
      <c r="B372" s="90">
        <v>19270000000</v>
      </c>
      <c r="C372" s="90">
        <v>-9.2797021999999991</v>
      </c>
      <c r="D372" s="40"/>
      <c r="E372" s="91"/>
      <c r="F372" s="91"/>
      <c r="G372" s="91"/>
      <c r="H372" s="91"/>
      <c r="I372" s="91"/>
      <c r="J372" s="91"/>
      <c r="K372" s="91"/>
      <c r="L372" s="91"/>
      <c r="N372" s="90">
        <v>19270000000</v>
      </c>
      <c r="O372" s="90">
        <v>-13.266667</v>
      </c>
      <c r="P372" s="40"/>
      <c r="Q372" s="91"/>
      <c r="R372" s="91"/>
      <c r="S372" s="91"/>
      <c r="T372" s="91"/>
      <c r="U372" s="91"/>
      <c r="V372" s="91"/>
      <c r="W372" s="91"/>
      <c r="X372" s="91"/>
      <c r="Y372" s="40"/>
      <c r="Z372" s="90"/>
    </row>
    <row r="373" spans="2:26" x14ac:dyDescent="0.25">
      <c r="B373" s="90">
        <v>19380000000</v>
      </c>
      <c r="C373" s="90">
        <v>-9.3808813000000004</v>
      </c>
      <c r="D373" s="40"/>
      <c r="E373" s="91"/>
      <c r="F373" s="91"/>
      <c r="G373" s="91"/>
      <c r="H373" s="91"/>
      <c r="I373" s="91"/>
      <c r="J373" s="91"/>
      <c r="K373" s="91"/>
      <c r="L373" s="91"/>
      <c r="N373" s="90">
        <v>19380000000</v>
      </c>
      <c r="O373" s="90">
        <v>-13.257382</v>
      </c>
      <c r="P373" s="40"/>
      <c r="Q373" s="91"/>
      <c r="R373" s="91"/>
      <c r="S373" s="91"/>
      <c r="T373" s="91"/>
      <c r="U373" s="91"/>
      <c r="V373" s="91"/>
      <c r="W373" s="91"/>
      <c r="X373" s="91"/>
      <c r="Y373" s="40"/>
      <c r="Z373" s="90"/>
    </row>
    <row r="374" spans="2:26" x14ac:dyDescent="0.25">
      <c r="B374" s="90">
        <v>19490000000</v>
      </c>
      <c r="C374" s="90">
        <v>-9.4836807000000007</v>
      </c>
      <c r="D374" s="40"/>
      <c r="E374" s="91"/>
      <c r="F374" s="91"/>
      <c r="G374" s="91"/>
      <c r="H374" s="91"/>
      <c r="I374" s="91"/>
      <c r="J374" s="91"/>
      <c r="K374" s="91"/>
      <c r="L374" s="91"/>
      <c r="N374" s="90">
        <v>19490000000</v>
      </c>
      <c r="O374" s="90">
        <v>-13.152813</v>
      </c>
      <c r="P374" s="40"/>
      <c r="Q374" s="91"/>
      <c r="R374" s="91"/>
      <c r="S374" s="91"/>
      <c r="T374" s="91"/>
      <c r="U374" s="91"/>
      <c r="V374" s="91"/>
      <c r="W374" s="91"/>
      <c r="X374" s="91"/>
      <c r="Y374" s="40"/>
      <c r="Z374" s="90"/>
    </row>
    <row r="375" spans="2:26" x14ac:dyDescent="0.25">
      <c r="B375" s="90">
        <v>19600000000</v>
      </c>
      <c r="C375" s="90">
        <v>-9.5561991000000006</v>
      </c>
      <c r="D375" s="40"/>
      <c r="E375" s="91"/>
      <c r="F375" s="91"/>
      <c r="G375" s="91"/>
      <c r="H375" s="91"/>
      <c r="I375" s="91"/>
      <c r="J375" s="91"/>
      <c r="K375" s="91"/>
      <c r="L375" s="91"/>
      <c r="N375" s="90">
        <v>19600000000</v>
      </c>
      <c r="O375" s="90">
        <v>-13.079784</v>
      </c>
      <c r="P375" s="40"/>
      <c r="Q375" s="91"/>
      <c r="R375" s="91"/>
      <c r="S375" s="91"/>
      <c r="T375" s="91"/>
      <c r="U375" s="91"/>
      <c r="V375" s="91"/>
      <c r="W375" s="91"/>
      <c r="X375" s="91"/>
      <c r="Y375" s="40"/>
      <c r="Z375" s="90"/>
    </row>
    <row r="376" spans="2:26" x14ac:dyDescent="0.25">
      <c r="B376" s="90">
        <v>19710000000</v>
      </c>
      <c r="C376" s="90">
        <v>-9.6360454999999998</v>
      </c>
      <c r="D376" s="40"/>
      <c r="E376" s="91"/>
      <c r="F376" s="91"/>
      <c r="G376" s="91"/>
      <c r="H376" s="91"/>
      <c r="I376" s="91"/>
      <c r="J376" s="91"/>
      <c r="K376" s="91"/>
      <c r="L376" s="91"/>
      <c r="N376" s="90">
        <v>19710000000</v>
      </c>
      <c r="O376" s="90">
        <v>-12.940469999999999</v>
      </c>
      <c r="P376" s="40"/>
      <c r="Q376" s="91"/>
      <c r="R376" s="91"/>
      <c r="S376" s="91"/>
      <c r="T376" s="91"/>
      <c r="U376" s="91"/>
      <c r="V376" s="91"/>
      <c r="W376" s="91"/>
      <c r="X376" s="91"/>
      <c r="Y376" s="40"/>
      <c r="Z376" s="90"/>
    </row>
    <row r="377" spans="2:26" x14ac:dyDescent="0.25">
      <c r="B377" s="90">
        <v>19820000000</v>
      </c>
      <c r="C377" s="90">
        <v>-9.7157602000000001</v>
      </c>
      <c r="D377" s="40"/>
      <c r="E377" s="91"/>
      <c r="F377" s="91"/>
      <c r="G377" s="91"/>
      <c r="H377" s="91"/>
      <c r="I377" s="91"/>
      <c r="J377" s="91"/>
      <c r="K377" s="91"/>
      <c r="L377" s="91"/>
      <c r="N377" s="90">
        <v>19820000000</v>
      </c>
      <c r="O377" s="90">
        <v>-12.79612</v>
      </c>
      <c r="P377" s="40"/>
      <c r="Q377" s="91"/>
      <c r="R377" s="91"/>
      <c r="S377" s="91"/>
      <c r="T377" s="91"/>
      <c r="U377" s="91"/>
      <c r="V377" s="91"/>
      <c r="W377" s="91"/>
      <c r="X377" s="91"/>
      <c r="Y377" s="40"/>
      <c r="Z377" s="90"/>
    </row>
    <row r="378" spans="2:26" x14ac:dyDescent="0.25">
      <c r="B378" s="90">
        <v>19930000000</v>
      </c>
      <c r="C378" s="90">
        <v>-9.7871016999999991</v>
      </c>
      <c r="D378" s="40"/>
      <c r="E378" s="91"/>
      <c r="F378" s="91"/>
      <c r="G378" s="91"/>
      <c r="H378" s="91"/>
      <c r="I378" s="91"/>
      <c r="J378" s="91"/>
      <c r="K378" s="91"/>
      <c r="L378" s="91"/>
      <c r="N378" s="90">
        <v>19930000000</v>
      </c>
      <c r="O378" s="90">
        <v>-12.61482</v>
      </c>
      <c r="P378" s="40"/>
      <c r="Q378" s="91"/>
      <c r="R378" s="91"/>
      <c r="S378" s="91"/>
      <c r="T378" s="91"/>
      <c r="U378" s="91"/>
      <c r="V378" s="91"/>
      <c r="W378" s="91"/>
      <c r="X378" s="91"/>
      <c r="Y378" s="40"/>
      <c r="Z378" s="90"/>
    </row>
    <row r="379" spans="2:26" x14ac:dyDescent="0.25">
      <c r="B379" s="90">
        <v>20040000000</v>
      </c>
      <c r="C379" s="90">
        <v>-9.8808126000000005</v>
      </c>
      <c r="D379" s="40"/>
      <c r="E379" s="91"/>
      <c r="F379" s="91"/>
      <c r="G379" s="91"/>
      <c r="H379" s="91"/>
      <c r="I379" s="91"/>
      <c r="J379" s="91"/>
      <c r="K379" s="91"/>
      <c r="L379" s="91"/>
      <c r="N379" s="90">
        <v>20040000000</v>
      </c>
      <c r="O379" s="90">
        <v>-12.484745999999999</v>
      </c>
      <c r="P379" s="40"/>
      <c r="Q379" s="91"/>
      <c r="R379" s="91"/>
      <c r="S379" s="91"/>
      <c r="T379" s="91"/>
      <c r="U379" s="91"/>
      <c r="V379" s="91"/>
      <c r="W379" s="91"/>
      <c r="X379" s="91"/>
      <c r="Y379" s="40"/>
      <c r="Z379" s="90"/>
    </row>
    <row r="380" spans="2:26" x14ac:dyDescent="0.25">
      <c r="B380" s="90">
        <v>20150000000</v>
      </c>
      <c r="C380" s="90">
        <v>-9.9955549000000001</v>
      </c>
      <c r="D380" s="40"/>
      <c r="E380" s="91"/>
      <c r="F380" s="91"/>
      <c r="G380" s="91"/>
      <c r="H380" s="91"/>
      <c r="I380" s="91"/>
      <c r="J380" s="91"/>
      <c r="K380" s="91"/>
      <c r="L380" s="91"/>
      <c r="N380" s="90">
        <v>20150000000</v>
      </c>
      <c r="O380" s="90">
        <v>-12.298994</v>
      </c>
      <c r="P380" s="40"/>
      <c r="Q380" s="91"/>
      <c r="R380" s="91"/>
      <c r="S380" s="91"/>
      <c r="T380" s="91"/>
      <c r="U380" s="91"/>
      <c r="V380" s="91"/>
      <c r="W380" s="91"/>
      <c r="X380" s="91"/>
      <c r="Y380" s="40"/>
      <c r="Z380" s="90"/>
    </row>
    <row r="381" spans="2:26" x14ac:dyDescent="0.25">
      <c r="B381" s="90">
        <v>20260000000</v>
      </c>
      <c r="C381" s="90">
        <v>-10.092393</v>
      </c>
      <c r="D381" s="40"/>
      <c r="E381" s="91"/>
      <c r="F381" s="91"/>
      <c r="G381" s="91"/>
      <c r="H381" s="91"/>
      <c r="I381" s="91"/>
      <c r="J381" s="91"/>
      <c r="K381" s="91"/>
      <c r="L381" s="91"/>
      <c r="N381" s="90">
        <v>20260000000</v>
      </c>
      <c r="O381" s="90">
        <v>-12.137444</v>
      </c>
      <c r="P381" s="40"/>
      <c r="Q381" s="91"/>
      <c r="R381" s="91"/>
      <c r="S381" s="91"/>
      <c r="T381" s="91"/>
      <c r="U381" s="91"/>
      <c r="V381" s="91"/>
      <c r="W381" s="91"/>
      <c r="X381" s="91"/>
      <c r="Y381" s="40"/>
      <c r="Z381" s="90"/>
    </row>
    <row r="382" spans="2:26" x14ac:dyDescent="0.25">
      <c r="B382" s="90">
        <v>20370000000</v>
      </c>
      <c r="C382" s="90">
        <v>-10.177538</v>
      </c>
      <c r="D382" s="40"/>
      <c r="E382" s="91"/>
      <c r="F382" s="91"/>
      <c r="G382" s="91"/>
      <c r="H382" s="91"/>
      <c r="I382" s="91"/>
      <c r="J382" s="91"/>
      <c r="K382" s="91"/>
      <c r="L382" s="91"/>
      <c r="N382" s="90">
        <v>20370000000</v>
      </c>
      <c r="O382" s="90">
        <v>-11.983646</v>
      </c>
      <c r="P382" s="40"/>
      <c r="Q382" s="91"/>
      <c r="R382" s="91"/>
      <c r="S382" s="91"/>
      <c r="T382" s="91"/>
      <c r="U382" s="91"/>
      <c r="V382" s="91"/>
      <c r="W382" s="91"/>
      <c r="X382" s="91"/>
      <c r="Y382" s="40"/>
      <c r="Z382" s="90"/>
    </row>
    <row r="383" spans="2:26" x14ac:dyDescent="0.25">
      <c r="B383" s="90">
        <v>20480000000</v>
      </c>
      <c r="C383" s="90">
        <v>-10.255483999999999</v>
      </c>
      <c r="D383" s="40"/>
      <c r="E383" s="91"/>
      <c r="F383" s="91"/>
      <c r="G383" s="91"/>
      <c r="H383" s="91"/>
      <c r="I383" s="91"/>
      <c r="J383" s="91"/>
      <c r="K383" s="91"/>
      <c r="L383" s="91"/>
      <c r="N383" s="90">
        <v>20480000000</v>
      </c>
      <c r="O383" s="90">
        <v>-11.863766</v>
      </c>
      <c r="P383" s="40"/>
      <c r="Q383" s="91"/>
      <c r="R383" s="91"/>
      <c r="S383" s="91"/>
      <c r="T383" s="91"/>
      <c r="U383" s="91"/>
      <c r="V383" s="91"/>
      <c r="W383" s="91"/>
      <c r="X383" s="91"/>
      <c r="Y383" s="40"/>
      <c r="Z383" s="90"/>
    </row>
    <row r="384" spans="2:26" x14ac:dyDescent="0.25">
      <c r="B384" s="90">
        <v>20590000000</v>
      </c>
      <c r="C384" s="90">
        <v>-10.319540999999999</v>
      </c>
      <c r="D384" s="40"/>
      <c r="E384" s="91"/>
      <c r="F384" s="91"/>
      <c r="G384" s="91"/>
      <c r="H384" s="91"/>
      <c r="I384" s="91"/>
      <c r="J384" s="91"/>
      <c r="K384" s="91"/>
      <c r="L384" s="91"/>
      <c r="N384" s="90">
        <v>20590000000</v>
      </c>
      <c r="O384" s="90">
        <v>-11.729198999999999</v>
      </c>
      <c r="P384" s="40"/>
      <c r="Q384" s="91"/>
      <c r="R384" s="91"/>
      <c r="S384" s="91"/>
      <c r="T384" s="91"/>
      <c r="U384" s="91"/>
      <c r="V384" s="91"/>
      <c r="W384" s="91"/>
      <c r="X384" s="91"/>
      <c r="Y384" s="40"/>
      <c r="Z384" s="90"/>
    </row>
    <row r="385" spans="2:26" x14ac:dyDescent="0.25">
      <c r="B385" s="90">
        <v>20700000000</v>
      </c>
      <c r="C385" s="90">
        <v>-10.401362000000001</v>
      </c>
      <c r="D385" s="40"/>
      <c r="E385" s="91"/>
      <c r="F385" s="91"/>
      <c r="G385" s="91"/>
      <c r="H385" s="91"/>
      <c r="I385" s="91"/>
      <c r="J385" s="91"/>
      <c r="K385" s="91"/>
      <c r="L385" s="91"/>
      <c r="N385" s="90">
        <v>20700000000</v>
      </c>
      <c r="O385" s="90">
        <v>-11.630633</v>
      </c>
      <c r="P385" s="40"/>
      <c r="Q385" s="91"/>
      <c r="R385" s="91"/>
      <c r="S385" s="91"/>
      <c r="T385" s="91"/>
      <c r="U385" s="91"/>
      <c r="V385" s="91"/>
      <c r="W385" s="91"/>
      <c r="X385" s="91"/>
      <c r="Y385" s="40"/>
      <c r="Z385" s="90"/>
    </row>
    <row r="386" spans="2:26" x14ac:dyDescent="0.25">
      <c r="B386" s="90">
        <v>20810000000</v>
      </c>
      <c r="C386" s="90">
        <v>-10.4727</v>
      </c>
      <c r="D386" s="40"/>
      <c r="E386" s="91"/>
      <c r="F386" s="91"/>
      <c r="G386" s="91"/>
      <c r="H386" s="91"/>
      <c r="I386" s="91"/>
      <c r="J386" s="91"/>
      <c r="K386" s="91"/>
      <c r="L386" s="91"/>
      <c r="N386" s="90">
        <v>20810000000</v>
      </c>
      <c r="O386" s="90">
        <v>-11.531858</v>
      </c>
      <c r="P386" s="40"/>
      <c r="Q386" s="91"/>
      <c r="R386" s="91"/>
      <c r="S386" s="91"/>
      <c r="T386" s="91"/>
      <c r="U386" s="91"/>
      <c r="V386" s="91"/>
      <c r="W386" s="91"/>
      <c r="X386" s="91"/>
      <c r="Y386" s="40"/>
      <c r="Z386" s="90"/>
    </row>
    <row r="387" spans="2:26" x14ac:dyDescent="0.25">
      <c r="B387" s="90">
        <v>20920000000</v>
      </c>
      <c r="C387" s="90">
        <v>-10.569896999999999</v>
      </c>
      <c r="D387" s="40"/>
      <c r="E387" s="91"/>
      <c r="F387" s="91"/>
      <c r="G387" s="91"/>
      <c r="H387" s="91"/>
      <c r="I387" s="91"/>
      <c r="J387" s="91"/>
      <c r="K387" s="91"/>
      <c r="L387" s="91"/>
      <c r="N387" s="90">
        <v>20920000000</v>
      </c>
      <c r="O387" s="90">
        <v>-11.465676</v>
      </c>
      <c r="P387" s="40"/>
      <c r="Q387" s="91"/>
      <c r="R387" s="91"/>
      <c r="S387" s="91"/>
      <c r="T387" s="91"/>
      <c r="U387" s="91"/>
      <c r="V387" s="91"/>
      <c r="W387" s="91"/>
      <c r="X387" s="91"/>
      <c r="Y387" s="40"/>
      <c r="Z387" s="90"/>
    </row>
    <row r="388" spans="2:26" x14ac:dyDescent="0.25">
      <c r="B388" s="90">
        <v>21030000000</v>
      </c>
      <c r="C388" s="90">
        <v>-10.683166</v>
      </c>
      <c r="D388" s="40"/>
      <c r="E388" s="91"/>
      <c r="F388" s="91"/>
      <c r="G388" s="91"/>
      <c r="H388" s="91"/>
      <c r="I388" s="91"/>
      <c r="J388" s="91"/>
      <c r="K388" s="91"/>
      <c r="L388" s="91"/>
      <c r="N388" s="90">
        <v>21030000000</v>
      </c>
      <c r="O388" s="90">
        <v>-11.394100999999999</v>
      </c>
      <c r="P388" s="40"/>
      <c r="Q388" s="91"/>
      <c r="R388" s="91"/>
      <c r="S388" s="91"/>
      <c r="T388" s="91"/>
      <c r="U388" s="91"/>
      <c r="V388" s="91"/>
      <c r="W388" s="91"/>
      <c r="X388" s="91"/>
      <c r="Y388" s="40"/>
      <c r="Z388" s="90"/>
    </row>
    <row r="389" spans="2:26" x14ac:dyDescent="0.25">
      <c r="B389" s="90">
        <v>21140000000</v>
      </c>
      <c r="C389" s="90">
        <v>-10.804337</v>
      </c>
      <c r="D389" s="40"/>
      <c r="E389" s="91"/>
      <c r="F389" s="91"/>
      <c r="G389" s="91"/>
      <c r="H389" s="91"/>
      <c r="I389" s="91"/>
      <c r="J389" s="91"/>
      <c r="K389" s="91"/>
      <c r="L389" s="91"/>
      <c r="N389" s="90">
        <v>21140000000</v>
      </c>
      <c r="O389" s="90">
        <v>-11.362982000000001</v>
      </c>
      <c r="P389" s="40"/>
      <c r="Q389" s="91"/>
      <c r="R389" s="91"/>
      <c r="S389" s="91"/>
      <c r="T389" s="91"/>
      <c r="U389" s="91"/>
      <c r="V389" s="91"/>
      <c r="W389" s="91"/>
      <c r="X389" s="91"/>
      <c r="Y389" s="40"/>
      <c r="Z389" s="90"/>
    </row>
    <row r="390" spans="2:26" x14ac:dyDescent="0.25">
      <c r="B390" s="90">
        <v>21250000000</v>
      </c>
      <c r="C390" s="90">
        <v>-10.956655</v>
      </c>
      <c r="D390" s="40"/>
      <c r="E390" s="91"/>
      <c r="F390" s="91"/>
      <c r="G390" s="91"/>
      <c r="H390" s="91"/>
      <c r="I390" s="91"/>
      <c r="J390" s="91"/>
      <c r="K390" s="91"/>
      <c r="L390" s="91"/>
      <c r="N390" s="90">
        <v>21250000000</v>
      </c>
      <c r="O390" s="90">
        <v>-11.325808</v>
      </c>
      <c r="P390" s="40"/>
      <c r="Q390" s="91"/>
      <c r="R390" s="91"/>
      <c r="S390" s="91"/>
      <c r="T390" s="91"/>
      <c r="U390" s="91"/>
      <c r="V390" s="91"/>
      <c r="W390" s="91"/>
      <c r="X390" s="91"/>
      <c r="Y390" s="40"/>
      <c r="Z390" s="90"/>
    </row>
    <row r="391" spans="2:26" x14ac:dyDescent="0.25">
      <c r="B391" s="90">
        <v>21360000000</v>
      </c>
      <c r="C391" s="90">
        <v>-11.150444</v>
      </c>
      <c r="D391" s="40"/>
      <c r="E391" s="91"/>
      <c r="F391" s="91"/>
      <c r="G391" s="91"/>
      <c r="H391" s="91"/>
      <c r="I391" s="91"/>
      <c r="J391" s="91"/>
      <c r="K391" s="91"/>
      <c r="L391" s="91"/>
      <c r="N391" s="90">
        <v>21360000000</v>
      </c>
      <c r="O391" s="90">
        <v>-11.321205000000001</v>
      </c>
      <c r="P391" s="40"/>
      <c r="Q391" s="91"/>
      <c r="R391" s="91"/>
      <c r="S391" s="91"/>
      <c r="T391" s="91"/>
      <c r="U391" s="91"/>
      <c r="V391" s="91"/>
      <c r="W391" s="91"/>
      <c r="X391" s="91"/>
      <c r="Y391" s="40"/>
      <c r="Z391" s="90"/>
    </row>
    <row r="392" spans="2:26" x14ac:dyDescent="0.25">
      <c r="B392" s="90">
        <v>21470000000</v>
      </c>
      <c r="C392" s="90">
        <v>-11.471026</v>
      </c>
      <c r="D392" s="40"/>
      <c r="E392" s="91"/>
      <c r="F392" s="91"/>
      <c r="G392" s="91"/>
      <c r="H392" s="91"/>
      <c r="I392" s="91"/>
      <c r="J392" s="91"/>
      <c r="K392" s="91"/>
      <c r="L392" s="91"/>
      <c r="N392" s="90">
        <v>21470000000</v>
      </c>
      <c r="O392" s="90">
        <v>-11.297245</v>
      </c>
      <c r="P392" s="40"/>
      <c r="Q392" s="91"/>
      <c r="R392" s="91"/>
      <c r="S392" s="91"/>
      <c r="T392" s="91"/>
      <c r="U392" s="91"/>
      <c r="V392" s="91"/>
      <c r="W392" s="91"/>
      <c r="X392" s="91"/>
      <c r="Y392" s="40"/>
      <c r="Z392" s="90"/>
    </row>
    <row r="393" spans="2:26" x14ac:dyDescent="0.25">
      <c r="B393" s="90">
        <v>21580000000</v>
      </c>
      <c r="C393" s="90">
        <v>-12.049027000000001</v>
      </c>
      <c r="D393" s="40"/>
      <c r="E393" s="91"/>
      <c r="F393" s="91"/>
      <c r="G393" s="91"/>
      <c r="H393" s="91"/>
      <c r="I393" s="91"/>
      <c r="J393" s="91"/>
      <c r="K393" s="91"/>
      <c r="L393" s="91"/>
      <c r="N393" s="90">
        <v>21580000000</v>
      </c>
      <c r="O393" s="90">
        <v>-11.297594</v>
      </c>
      <c r="P393" s="40"/>
      <c r="Q393" s="91"/>
      <c r="R393" s="91"/>
      <c r="S393" s="91"/>
      <c r="T393" s="91"/>
      <c r="U393" s="91"/>
      <c r="V393" s="91"/>
      <c r="W393" s="91"/>
      <c r="X393" s="91"/>
      <c r="Y393" s="40"/>
      <c r="Z393" s="90"/>
    </row>
    <row r="394" spans="2:26" x14ac:dyDescent="0.25">
      <c r="B394" s="90">
        <v>21690000000</v>
      </c>
      <c r="C394" s="90">
        <v>-12.71184</v>
      </c>
      <c r="D394" s="40"/>
      <c r="E394" s="91"/>
      <c r="F394" s="91"/>
      <c r="G394" s="91"/>
      <c r="H394" s="91"/>
      <c r="I394" s="91"/>
      <c r="J394" s="91"/>
      <c r="K394" s="91"/>
      <c r="L394" s="91"/>
      <c r="N394" s="90">
        <v>21690000000</v>
      </c>
      <c r="O394" s="90">
        <v>-11.299761</v>
      </c>
      <c r="P394" s="40"/>
      <c r="Q394" s="91"/>
      <c r="R394" s="91"/>
      <c r="S394" s="91"/>
      <c r="T394" s="91"/>
      <c r="U394" s="91"/>
      <c r="V394" s="91"/>
      <c r="W394" s="91"/>
      <c r="X394" s="91"/>
      <c r="Y394" s="40"/>
      <c r="Z394" s="90"/>
    </row>
    <row r="395" spans="2:26" x14ac:dyDescent="0.25">
      <c r="B395" s="90">
        <v>21800000000</v>
      </c>
      <c r="C395" s="90">
        <v>-14.043308</v>
      </c>
      <c r="D395" s="40"/>
      <c r="E395" s="91"/>
      <c r="F395" s="91"/>
      <c r="G395" s="91"/>
      <c r="H395" s="91"/>
      <c r="I395" s="91"/>
      <c r="J395" s="91"/>
      <c r="K395" s="91"/>
      <c r="L395" s="91"/>
      <c r="N395" s="90">
        <v>21800000000</v>
      </c>
      <c r="O395" s="90">
        <v>-11.299016999999999</v>
      </c>
      <c r="P395" s="40"/>
      <c r="Q395" s="91"/>
      <c r="R395" s="91"/>
      <c r="S395" s="91"/>
      <c r="T395" s="91"/>
      <c r="U395" s="91"/>
      <c r="V395" s="91"/>
      <c r="W395" s="91"/>
      <c r="X395" s="91"/>
      <c r="Y395" s="40"/>
      <c r="Z395" s="90"/>
    </row>
    <row r="396" spans="2:26" x14ac:dyDescent="0.25">
      <c r="B396" s="90">
        <v>21910000000</v>
      </c>
      <c r="C396" s="90">
        <v>-15.481626</v>
      </c>
      <c r="D396" s="40"/>
      <c r="E396" s="91"/>
      <c r="F396" s="91"/>
      <c r="G396" s="91"/>
      <c r="H396" s="91"/>
      <c r="I396" s="91"/>
      <c r="J396" s="91"/>
      <c r="K396" s="91"/>
      <c r="L396" s="91"/>
      <c r="N396" s="90">
        <v>21910000000</v>
      </c>
      <c r="O396" s="90">
        <v>-11.308775000000001</v>
      </c>
      <c r="P396" s="40"/>
      <c r="Q396" s="91"/>
      <c r="R396" s="91"/>
      <c r="S396" s="91"/>
      <c r="T396" s="91"/>
      <c r="U396" s="91"/>
      <c r="V396" s="91"/>
      <c r="W396" s="91"/>
      <c r="X396" s="91"/>
      <c r="Y396" s="40"/>
      <c r="Z396" s="90"/>
    </row>
    <row r="397" spans="2:26" x14ac:dyDescent="0.25">
      <c r="B397" s="90">
        <v>22020000000</v>
      </c>
      <c r="C397" s="90">
        <v>-18.436487</v>
      </c>
      <c r="D397" s="40"/>
      <c r="E397" s="91"/>
      <c r="F397" s="91"/>
      <c r="G397" s="91"/>
      <c r="H397" s="91"/>
      <c r="I397" s="91"/>
      <c r="J397" s="91"/>
      <c r="K397" s="91"/>
      <c r="L397" s="91"/>
      <c r="N397" s="90">
        <v>22020000000</v>
      </c>
      <c r="O397" s="90">
        <v>-11.334883</v>
      </c>
      <c r="P397" s="40"/>
      <c r="Q397" s="91"/>
      <c r="R397" s="91"/>
      <c r="S397" s="91"/>
      <c r="T397" s="91"/>
      <c r="U397" s="91"/>
      <c r="V397" s="91"/>
      <c r="W397" s="91"/>
      <c r="X397" s="91"/>
      <c r="Y397" s="40"/>
      <c r="Z397" s="90"/>
    </row>
    <row r="398" spans="2:26" x14ac:dyDescent="0.25">
      <c r="B398" s="90">
        <v>22130000000</v>
      </c>
      <c r="C398" s="90">
        <v>-20.721772999999999</v>
      </c>
      <c r="D398" s="40"/>
      <c r="E398" s="91"/>
      <c r="F398" s="91"/>
      <c r="G398" s="91"/>
      <c r="H398" s="91"/>
      <c r="I398" s="91"/>
      <c r="J398" s="91"/>
      <c r="K398" s="91"/>
      <c r="L398" s="91"/>
      <c r="N398" s="90">
        <v>22130000000</v>
      </c>
      <c r="O398" s="90">
        <v>-11.362572</v>
      </c>
      <c r="P398" s="40"/>
      <c r="Q398" s="91"/>
      <c r="R398" s="91"/>
      <c r="S398" s="91"/>
      <c r="T398" s="91"/>
      <c r="U398" s="91"/>
      <c r="V398" s="91"/>
      <c r="W398" s="91"/>
      <c r="X398" s="91"/>
      <c r="Y398" s="40"/>
      <c r="Z398" s="90"/>
    </row>
    <row r="399" spans="2:26" x14ac:dyDescent="0.25">
      <c r="B399" s="90">
        <v>22240000000</v>
      </c>
      <c r="C399" s="90">
        <v>-24.456968</v>
      </c>
      <c r="D399" s="40"/>
      <c r="E399" s="91"/>
      <c r="F399" s="91"/>
      <c r="G399" s="91"/>
      <c r="H399" s="91"/>
      <c r="I399" s="91"/>
      <c r="J399" s="91"/>
      <c r="K399" s="91"/>
      <c r="L399" s="91"/>
      <c r="N399" s="90">
        <v>22240000000</v>
      </c>
      <c r="O399" s="90">
        <v>-11.409516999999999</v>
      </c>
      <c r="P399" s="40"/>
      <c r="Q399" s="91"/>
      <c r="R399" s="91"/>
      <c r="S399" s="91"/>
      <c r="T399" s="91"/>
      <c r="U399" s="91"/>
      <c r="V399" s="91"/>
      <c r="W399" s="91"/>
      <c r="X399" s="91"/>
      <c r="Y399" s="40"/>
      <c r="Z399" s="90"/>
    </row>
    <row r="400" spans="2:26" x14ac:dyDescent="0.25">
      <c r="B400" s="90">
        <v>22350000000</v>
      </c>
      <c r="C400" s="90">
        <v>-28.117632</v>
      </c>
      <c r="D400" s="40"/>
      <c r="E400" s="91"/>
      <c r="F400" s="91"/>
      <c r="G400" s="91"/>
      <c r="H400" s="91"/>
      <c r="I400" s="91"/>
      <c r="J400" s="91"/>
      <c r="K400" s="91"/>
      <c r="L400" s="91"/>
      <c r="N400" s="90">
        <v>22350000000</v>
      </c>
      <c r="O400" s="90">
        <v>-11.468987</v>
      </c>
      <c r="P400" s="40"/>
      <c r="Q400" s="91"/>
      <c r="R400" s="91"/>
      <c r="S400" s="91"/>
      <c r="T400" s="91"/>
      <c r="U400" s="91"/>
      <c r="V400" s="91"/>
      <c r="W400" s="91"/>
      <c r="X400" s="91"/>
      <c r="Y400" s="40"/>
      <c r="Z400" s="90"/>
    </row>
    <row r="401" spans="2:26" x14ac:dyDescent="0.25">
      <c r="B401" s="90">
        <v>22460000000</v>
      </c>
      <c r="C401" s="90">
        <v>-31.764883000000001</v>
      </c>
      <c r="D401" s="40"/>
      <c r="E401" s="91"/>
      <c r="F401" s="91"/>
      <c r="G401" s="91"/>
      <c r="H401" s="91"/>
      <c r="I401" s="91"/>
      <c r="J401" s="91"/>
      <c r="K401" s="91"/>
      <c r="L401" s="91"/>
      <c r="N401" s="90">
        <v>22460000000</v>
      </c>
      <c r="O401" s="90">
        <v>-11.5542</v>
      </c>
      <c r="P401" s="40"/>
      <c r="Q401" s="91"/>
      <c r="R401" s="91"/>
      <c r="S401" s="91"/>
      <c r="T401" s="91"/>
      <c r="U401" s="91"/>
      <c r="V401" s="91"/>
      <c r="W401" s="91"/>
      <c r="X401" s="91"/>
      <c r="Y401" s="40"/>
      <c r="Z401" s="90"/>
    </row>
    <row r="402" spans="2:26" x14ac:dyDescent="0.25">
      <c r="B402" s="90">
        <v>22570000000</v>
      </c>
      <c r="C402" s="90">
        <v>-33.960341999999997</v>
      </c>
      <c r="D402" s="40"/>
      <c r="E402" s="91"/>
      <c r="F402" s="91"/>
      <c r="G402" s="91"/>
      <c r="H402" s="91"/>
      <c r="I402" s="91"/>
      <c r="J402" s="91"/>
      <c r="K402" s="91"/>
      <c r="L402" s="91"/>
      <c r="N402" s="90">
        <v>22570000000</v>
      </c>
      <c r="O402" s="90">
        <v>-11.649188000000001</v>
      </c>
      <c r="P402" s="40"/>
      <c r="Q402" s="91"/>
      <c r="R402" s="91"/>
      <c r="S402" s="91"/>
      <c r="T402" s="91"/>
      <c r="U402" s="91"/>
      <c r="V402" s="91"/>
      <c r="W402" s="91"/>
      <c r="X402" s="91"/>
      <c r="Y402" s="40"/>
      <c r="Z402" s="90"/>
    </row>
    <row r="403" spans="2:26" x14ac:dyDescent="0.25">
      <c r="B403" s="90">
        <v>22680000000</v>
      </c>
      <c r="C403" s="90">
        <v>-36.668945000000001</v>
      </c>
      <c r="D403" s="40"/>
      <c r="E403" s="91"/>
      <c r="F403" s="91"/>
      <c r="G403" s="91"/>
      <c r="H403" s="91"/>
      <c r="I403" s="91"/>
      <c r="J403" s="91"/>
      <c r="K403" s="91"/>
      <c r="L403" s="91"/>
      <c r="N403" s="90">
        <v>22680000000</v>
      </c>
      <c r="O403" s="90">
        <v>-11.766745999999999</v>
      </c>
      <c r="P403" s="40"/>
      <c r="Q403" s="91"/>
      <c r="R403" s="91"/>
      <c r="S403" s="91"/>
      <c r="T403" s="91"/>
      <c r="U403" s="91"/>
      <c r="V403" s="91"/>
      <c r="W403" s="91"/>
      <c r="X403" s="91"/>
      <c r="Y403" s="40"/>
      <c r="Z403" s="90"/>
    </row>
    <row r="404" spans="2:26" x14ac:dyDescent="0.25">
      <c r="B404" s="90">
        <v>22790000000</v>
      </c>
      <c r="C404" s="90">
        <v>-38.040184000000004</v>
      </c>
      <c r="D404" s="40"/>
      <c r="E404" s="91"/>
      <c r="F404" s="91"/>
      <c r="G404" s="91"/>
      <c r="H404" s="91"/>
      <c r="I404" s="91"/>
      <c r="J404" s="91"/>
      <c r="K404" s="91"/>
      <c r="L404" s="91"/>
      <c r="N404" s="90">
        <v>22790000000</v>
      </c>
      <c r="O404" s="90">
        <v>-11.893228000000001</v>
      </c>
      <c r="P404" s="40"/>
      <c r="Q404" s="91"/>
      <c r="R404" s="91"/>
      <c r="S404" s="91"/>
      <c r="T404" s="91"/>
      <c r="U404" s="91"/>
      <c r="V404" s="91"/>
      <c r="W404" s="91"/>
      <c r="X404" s="91"/>
      <c r="Y404" s="40"/>
      <c r="Z404" s="90"/>
    </row>
    <row r="405" spans="2:26" x14ac:dyDescent="0.25">
      <c r="B405" s="90">
        <v>22900000000</v>
      </c>
      <c r="C405" s="90">
        <v>-38.924563999999997</v>
      </c>
      <c r="D405" s="40"/>
      <c r="E405" s="91"/>
      <c r="F405" s="91"/>
      <c r="G405" s="91"/>
      <c r="H405" s="91"/>
      <c r="I405" s="91"/>
      <c r="J405" s="91"/>
      <c r="K405" s="91"/>
      <c r="L405" s="91"/>
      <c r="N405" s="90">
        <v>22900000000</v>
      </c>
      <c r="O405" s="90">
        <v>-12.038881999999999</v>
      </c>
      <c r="P405" s="40"/>
      <c r="Q405" s="91"/>
      <c r="R405" s="91"/>
      <c r="S405" s="91"/>
      <c r="T405" s="91"/>
      <c r="U405" s="91"/>
      <c r="V405" s="91"/>
      <c r="W405" s="91"/>
      <c r="X405" s="91"/>
      <c r="Y405" s="40"/>
      <c r="Z405" s="90"/>
    </row>
    <row r="406" spans="2:26" x14ac:dyDescent="0.25">
      <c r="B406" s="90">
        <v>23010000000</v>
      </c>
      <c r="C406" s="90">
        <v>-39.733657999999998</v>
      </c>
      <c r="D406" s="40"/>
      <c r="E406" s="91"/>
      <c r="F406" s="91"/>
      <c r="G406" s="91"/>
      <c r="H406" s="91"/>
      <c r="I406" s="91"/>
      <c r="J406" s="91"/>
      <c r="K406" s="91"/>
      <c r="L406" s="91"/>
      <c r="N406" s="90">
        <v>23010000000</v>
      </c>
      <c r="O406" s="90">
        <v>-12.188370000000001</v>
      </c>
      <c r="P406" s="40"/>
      <c r="Q406" s="91"/>
      <c r="R406" s="91"/>
      <c r="S406" s="91"/>
      <c r="T406" s="91"/>
      <c r="U406" s="91"/>
      <c r="V406" s="91"/>
      <c r="W406" s="91"/>
      <c r="X406" s="91"/>
      <c r="Y406" s="40"/>
      <c r="Z406" s="90"/>
    </row>
    <row r="407" spans="2:26" x14ac:dyDescent="0.25">
      <c r="B407" s="90">
        <v>23120000000</v>
      </c>
      <c r="C407" s="90">
        <v>-40.514637</v>
      </c>
      <c r="D407" s="40"/>
      <c r="E407" s="91"/>
      <c r="F407" s="91"/>
      <c r="G407" s="91"/>
      <c r="H407" s="91"/>
      <c r="I407" s="91"/>
      <c r="J407" s="91"/>
      <c r="K407" s="91"/>
      <c r="L407" s="91"/>
      <c r="N407" s="90">
        <v>23120000000</v>
      </c>
      <c r="O407" s="90">
        <v>-12.357837999999999</v>
      </c>
      <c r="P407" s="40"/>
      <c r="Q407" s="91"/>
      <c r="R407" s="91"/>
      <c r="S407" s="91"/>
      <c r="T407" s="91"/>
      <c r="U407" s="91"/>
      <c r="V407" s="91"/>
      <c r="W407" s="91"/>
      <c r="X407" s="91"/>
      <c r="Y407" s="40"/>
      <c r="Z407" s="90"/>
    </row>
    <row r="408" spans="2:26" x14ac:dyDescent="0.25">
      <c r="B408" s="90">
        <v>23230000000</v>
      </c>
      <c r="C408" s="90">
        <v>-41.254967000000001</v>
      </c>
      <c r="D408" s="40"/>
      <c r="E408" s="91"/>
      <c r="F408" s="91"/>
      <c r="G408" s="91"/>
      <c r="H408" s="91"/>
      <c r="I408" s="91"/>
      <c r="J408" s="91"/>
      <c r="K408" s="91"/>
      <c r="L408" s="91"/>
      <c r="N408" s="90">
        <v>23230000000</v>
      </c>
      <c r="O408" s="90">
        <v>-12.545824</v>
      </c>
      <c r="P408" s="40"/>
      <c r="Q408" s="91"/>
      <c r="R408" s="91"/>
      <c r="S408" s="91"/>
      <c r="T408" s="91"/>
      <c r="U408" s="91"/>
      <c r="V408" s="91"/>
      <c r="W408" s="91"/>
      <c r="X408" s="91"/>
      <c r="Y408" s="40"/>
      <c r="Z408" s="90"/>
    </row>
    <row r="409" spans="2:26" x14ac:dyDescent="0.25">
      <c r="B409" s="90">
        <v>23340000000</v>
      </c>
      <c r="C409" s="90">
        <v>-42.105533999999999</v>
      </c>
      <c r="D409" s="40"/>
      <c r="E409" s="91"/>
      <c r="F409" s="91"/>
      <c r="G409" s="91"/>
      <c r="H409" s="91"/>
      <c r="I409" s="91"/>
      <c r="J409" s="91"/>
      <c r="K409" s="91"/>
      <c r="L409" s="91"/>
      <c r="N409" s="90">
        <v>23340000000</v>
      </c>
      <c r="O409" s="90">
        <v>-12.734992</v>
      </c>
      <c r="P409" s="40"/>
      <c r="Q409" s="91"/>
      <c r="R409" s="91"/>
      <c r="S409" s="91"/>
      <c r="T409" s="91"/>
      <c r="U409" s="91"/>
      <c r="V409" s="91"/>
      <c r="W409" s="91"/>
      <c r="X409" s="91"/>
      <c r="Y409" s="40"/>
      <c r="Z409" s="90"/>
    </row>
    <row r="410" spans="2:26" x14ac:dyDescent="0.25">
      <c r="B410" s="90">
        <v>23450000000</v>
      </c>
      <c r="C410" s="90">
        <v>-42.681541000000003</v>
      </c>
      <c r="D410" s="40"/>
      <c r="E410" s="91"/>
      <c r="F410" s="91"/>
      <c r="G410" s="91"/>
      <c r="H410" s="91"/>
      <c r="I410" s="91"/>
      <c r="J410" s="91"/>
      <c r="K410" s="91"/>
      <c r="L410" s="91"/>
      <c r="N410" s="90">
        <v>23450000000</v>
      </c>
      <c r="O410" s="90">
        <v>-12.947186</v>
      </c>
      <c r="P410" s="40"/>
      <c r="Q410" s="91"/>
      <c r="R410" s="91"/>
      <c r="S410" s="91"/>
      <c r="T410" s="91"/>
      <c r="U410" s="91"/>
      <c r="V410" s="91"/>
      <c r="W410" s="91"/>
      <c r="X410" s="91"/>
      <c r="Y410" s="40"/>
      <c r="Z410" s="90"/>
    </row>
    <row r="411" spans="2:26" x14ac:dyDescent="0.25">
      <c r="B411" s="90">
        <v>23560000000</v>
      </c>
      <c r="C411" s="90">
        <v>-43.432816000000003</v>
      </c>
      <c r="D411" s="40"/>
      <c r="E411" s="91"/>
      <c r="F411" s="91"/>
      <c r="G411" s="91"/>
      <c r="H411" s="91"/>
      <c r="I411" s="91"/>
      <c r="J411" s="91"/>
      <c r="K411" s="91"/>
      <c r="L411" s="91"/>
      <c r="N411" s="90">
        <v>23560000000</v>
      </c>
      <c r="O411" s="90">
        <v>-13.182145</v>
      </c>
      <c r="P411" s="40"/>
      <c r="Q411" s="91"/>
      <c r="R411" s="91"/>
      <c r="S411" s="91"/>
      <c r="T411" s="91"/>
      <c r="U411" s="91"/>
      <c r="V411" s="91"/>
      <c r="W411" s="91"/>
      <c r="X411" s="91"/>
      <c r="Y411" s="40"/>
      <c r="Z411" s="90"/>
    </row>
    <row r="412" spans="2:26" x14ac:dyDescent="0.25">
      <c r="B412" s="90">
        <v>23670000000</v>
      </c>
      <c r="C412" s="90">
        <v>-44.094150999999997</v>
      </c>
      <c r="D412" s="40"/>
      <c r="E412" s="91"/>
      <c r="F412" s="91"/>
      <c r="G412" s="91"/>
      <c r="H412" s="91"/>
      <c r="I412" s="91"/>
      <c r="J412" s="91"/>
      <c r="K412" s="91"/>
      <c r="L412" s="91"/>
      <c r="N412" s="90">
        <v>23670000000</v>
      </c>
      <c r="O412" s="90">
        <v>-13.427049</v>
      </c>
      <c r="P412" s="40"/>
      <c r="Q412" s="91"/>
      <c r="R412" s="91"/>
      <c r="S412" s="91"/>
      <c r="T412" s="91"/>
      <c r="U412" s="91"/>
      <c r="V412" s="91"/>
      <c r="W412" s="91"/>
      <c r="X412" s="91"/>
      <c r="Y412" s="40"/>
      <c r="Z412" s="90"/>
    </row>
    <row r="413" spans="2:26" x14ac:dyDescent="0.25">
      <c r="B413" s="90">
        <v>23780000000</v>
      </c>
      <c r="C413" s="90">
        <v>-44.830970999999998</v>
      </c>
      <c r="D413" s="40"/>
      <c r="E413" s="91"/>
      <c r="F413" s="91"/>
      <c r="G413" s="91"/>
      <c r="H413" s="91"/>
      <c r="I413" s="91"/>
      <c r="J413" s="91"/>
      <c r="K413" s="91"/>
      <c r="L413" s="91"/>
      <c r="N413" s="90">
        <v>23780000000</v>
      </c>
      <c r="O413" s="90">
        <v>-13.686598999999999</v>
      </c>
      <c r="P413" s="40"/>
      <c r="Q413" s="91"/>
      <c r="R413" s="91"/>
      <c r="S413" s="91"/>
      <c r="T413" s="91"/>
      <c r="U413" s="91"/>
      <c r="V413" s="91"/>
      <c r="W413" s="91"/>
      <c r="X413" s="91"/>
      <c r="Y413" s="40"/>
      <c r="Z413" s="90"/>
    </row>
    <row r="414" spans="2:26" x14ac:dyDescent="0.25">
      <c r="B414" s="90">
        <v>23890000000</v>
      </c>
      <c r="C414" s="90">
        <v>-45.233868000000001</v>
      </c>
      <c r="D414" s="40"/>
      <c r="E414" s="91"/>
      <c r="F414" s="91"/>
      <c r="G414" s="91"/>
      <c r="H414" s="91"/>
      <c r="I414" s="91"/>
      <c r="J414" s="91"/>
      <c r="K414" s="91"/>
      <c r="L414" s="91"/>
      <c r="N414" s="90">
        <v>23890000000</v>
      </c>
      <c r="O414" s="90">
        <v>-13.906229</v>
      </c>
      <c r="P414" s="40"/>
      <c r="Q414" s="91"/>
      <c r="R414" s="91"/>
      <c r="S414" s="91"/>
      <c r="T414" s="91"/>
      <c r="U414" s="91"/>
      <c r="V414" s="91"/>
      <c r="W414" s="91"/>
      <c r="X414" s="91"/>
      <c r="Y414" s="40"/>
      <c r="Z414" s="90"/>
    </row>
    <row r="415" spans="2:26" x14ac:dyDescent="0.25">
      <c r="B415" s="90">
        <v>24000000000</v>
      </c>
      <c r="C415" s="90">
        <v>-45.740611999999999</v>
      </c>
      <c r="D415" s="40"/>
      <c r="E415" s="91"/>
      <c r="F415" s="91"/>
      <c r="G415" s="91"/>
      <c r="H415" s="91"/>
      <c r="I415" s="91"/>
      <c r="J415" s="91"/>
      <c r="K415" s="91"/>
      <c r="L415" s="91"/>
      <c r="N415" s="90">
        <v>24000000000</v>
      </c>
      <c r="O415" s="90">
        <v>-14.077519000000001</v>
      </c>
      <c r="P415" s="40"/>
      <c r="Q415" s="91"/>
      <c r="R415" s="91"/>
      <c r="S415" s="91"/>
      <c r="T415" s="91"/>
      <c r="U415" s="91"/>
      <c r="V415" s="91"/>
      <c r="W415" s="91"/>
      <c r="X415" s="91"/>
      <c r="Y415" s="40"/>
      <c r="Z415" s="90"/>
    </row>
    <row r="416" spans="2:26" x14ac:dyDescent="0.25">
      <c r="B416" s="90" t="s">
        <v>21</v>
      </c>
      <c r="D416" s="40"/>
      <c r="E416" s="91"/>
      <c r="F416" s="91"/>
      <c r="G416" s="91"/>
      <c r="H416" s="91"/>
      <c r="I416" s="91"/>
      <c r="J416" s="91"/>
      <c r="K416" s="91"/>
      <c r="L416" s="91"/>
      <c r="N416" s="90" t="s">
        <v>21</v>
      </c>
      <c r="P416" s="40"/>
      <c r="Q416" s="91"/>
      <c r="R416" s="91"/>
      <c r="S416" s="91"/>
      <c r="T416" s="91"/>
      <c r="U416" s="91"/>
      <c r="V416" s="91"/>
      <c r="W416" s="91"/>
      <c r="X416" s="91"/>
      <c r="Y416" s="40"/>
      <c r="Z416" s="90"/>
    </row>
    <row r="417" spans="2:26" x14ac:dyDescent="0.25">
      <c r="D417" s="40"/>
      <c r="E417" s="91"/>
      <c r="F417" s="91"/>
      <c r="G417" s="91"/>
      <c r="H417" s="91"/>
      <c r="I417" s="91"/>
      <c r="J417" s="91"/>
      <c r="K417" s="91"/>
      <c r="L417" s="91"/>
      <c r="P417" s="40"/>
      <c r="Q417" s="91"/>
      <c r="R417" s="91"/>
      <c r="S417" s="91"/>
      <c r="T417" s="91"/>
      <c r="U417" s="91"/>
      <c r="V417" s="91"/>
      <c r="W417" s="91"/>
      <c r="X417" s="91"/>
      <c r="Y417" s="40"/>
      <c r="Z417" s="90"/>
    </row>
    <row r="418" spans="2:26" x14ac:dyDescent="0.25">
      <c r="D418" s="40"/>
      <c r="E418" s="91"/>
      <c r="F418" s="91"/>
      <c r="G418" s="91"/>
      <c r="H418" s="91"/>
      <c r="I418" s="91"/>
      <c r="J418" s="91"/>
      <c r="K418" s="91"/>
      <c r="L418" s="91"/>
      <c r="P418" s="40"/>
      <c r="Q418" s="91"/>
      <c r="R418" s="91"/>
      <c r="S418" s="91"/>
      <c r="T418" s="91"/>
      <c r="U418" s="91"/>
      <c r="V418" s="91"/>
      <c r="W418" s="91"/>
      <c r="X418" s="91"/>
      <c r="Y418" s="40"/>
      <c r="Z418" s="90"/>
    </row>
    <row r="419" spans="2:26" x14ac:dyDescent="0.25">
      <c r="B419" s="90" t="s">
        <v>18</v>
      </c>
      <c r="D419" s="40"/>
      <c r="E419" s="91"/>
      <c r="F419" s="91"/>
      <c r="G419" s="91"/>
      <c r="H419" s="91"/>
      <c r="I419" s="91"/>
      <c r="J419" s="91"/>
      <c r="K419" s="91"/>
      <c r="L419" s="91"/>
      <c r="N419" s="90" t="s">
        <v>18</v>
      </c>
      <c r="P419" s="40"/>
      <c r="Q419" s="91"/>
      <c r="R419" s="91"/>
      <c r="S419" s="91"/>
      <c r="T419" s="91"/>
      <c r="U419" s="91"/>
      <c r="V419" s="91"/>
      <c r="W419" s="91"/>
      <c r="X419" s="91"/>
      <c r="Y419" s="40"/>
      <c r="Z419" s="90"/>
    </row>
    <row r="420" spans="2:26" x14ac:dyDescent="0.25">
      <c r="B420" s="90" t="s">
        <v>19</v>
      </c>
      <c r="C420" s="90" t="s">
        <v>270</v>
      </c>
      <c r="D420" s="40"/>
      <c r="E420" s="91"/>
      <c r="F420" s="91"/>
      <c r="G420" s="91"/>
      <c r="H420" s="91"/>
      <c r="I420" s="91"/>
      <c r="J420" s="91"/>
      <c r="K420" s="91"/>
      <c r="L420" s="91"/>
      <c r="N420" s="90" t="s">
        <v>19</v>
      </c>
      <c r="O420" s="90" t="s">
        <v>270</v>
      </c>
      <c r="P420" s="40"/>
      <c r="Q420" s="91"/>
      <c r="R420" s="91"/>
      <c r="S420" s="91"/>
      <c r="T420" s="91"/>
      <c r="U420" s="91"/>
      <c r="V420" s="91"/>
      <c r="W420" s="91"/>
      <c r="X420" s="91"/>
      <c r="Y420" s="40"/>
      <c r="Z420" s="90"/>
    </row>
    <row r="421" spans="2:26" x14ac:dyDescent="0.25">
      <c r="B421" s="90">
        <v>2000000000</v>
      </c>
      <c r="C421" s="90">
        <v>-9.6094112000000003</v>
      </c>
      <c r="D421" s="40"/>
      <c r="E421" s="91"/>
      <c r="F421" s="91"/>
      <c r="G421" s="91"/>
      <c r="H421" s="91"/>
      <c r="I421" s="91"/>
      <c r="J421" s="91"/>
      <c r="K421" s="91"/>
      <c r="L421" s="91"/>
      <c r="N421" s="90">
        <v>2000000000</v>
      </c>
      <c r="O421" s="90">
        <v>-12.847515</v>
      </c>
      <c r="P421" s="40"/>
      <c r="Q421" s="91"/>
      <c r="R421" s="91"/>
      <c r="S421" s="91"/>
      <c r="T421" s="91"/>
      <c r="U421" s="91"/>
      <c r="V421" s="91"/>
      <c r="W421" s="91"/>
      <c r="X421" s="91"/>
      <c r="Y421" s="40"/>
      <c r="Z421" s="90"/>
    </row>
    <row r="422" spans="2:26" x14ac:dyDescent="0.25">
      <c r="B422" s="90">
        <v>2110000000</v>
      </c>
      <c r="C422" s="90">
        <v>-9.5918264000000004</v>
      </c>
      <c r="D422" s="40"/>
      <c r="E422" s="91"/>
      <c r="F422" s="91"/>
      <c r="G422" s="91"/>
      <c r="H422" s="91"/>
      <c r="I422" s="91"/>
      <c r="J422" s="91"/>
      <c r="K422" s="91"/>
      <c r="L422" s="91"/>
      <c r="N422" s="90">
        <v>2110000000</v>
      </c>
      <c r="O422" s="90">
        <v>-12.551797000000001</v>
      </c>
      <c r="P422" s="40"/>
      <c r="Q422" s="91"/>
      <c r="R422" s="91"/>
      <c r="S422" s="91"/>
      <c r="T422" s="91"/>
      <c r="U422" s="91"/>
      <c r="V422" s="91"/>
      <c r="W422" s="91"/>
      <c r="X422" s="91"/>
      <c r="Y422" s="40"/>
      <c r="Z422" s="90"/>
    </row>
    <row r="423" spans="2:26" x14ac:dyDescent="0.25">
      <c r="B423" s="90">
        <v>2220000000</v>
      </c>
      <c r="C423" s="90">
        <v>-9.5617228000000001</v>
      </c>
      <c r="D423" s="40"/>
      <c r="E423" s="91"/>
      <c r="F423" s="91"/>
      <c r="G423" s="91"/>
      <c r="H423" s="91"/>
      <c r="I423" s="91"/>
      <c r="J423" s="91"/>
      <c r="K423" s="91"/>
      <c r="L423" s="91"/>
      <c r="N423" s="90">
        <v>2220000000</v>
      </c>
      <c r="O423" s="90">
        <v>-12.231875</v>
      </c>
      <c r="P423" s="40"/>
      <c r="Q423" s="91"/>
      <c r="R423" s="91"/>
      <c r="S423" s="91"/>
      <c r="T423" s="91"/>
      <c r="U423" s="91"/>
      <c r="V423" s="91"/>
      <c r="W423" s="91"/>
      <c r="X423" s="91"/>
      <c r="Y423" s="40"/>
      <c r="Z423" s="90"/>
    </row>
    <row r="424" spans="2:26" x14ac:dyDescent="0.25">
      <c r="B424" s="90">
        <v>2330000000</v>
      </c>
      <c r="C424" s="90">
        <v>-9.3972397000000001</v>
      </c>
      <c r="D424" s="40"/>
      <c r="E424" s="91"/>
      <c r="F424" s="91"/>
      <c r="G424" s="91"/>
      <c r="H424" s="91"/>
      <c r="I424" s="91"/>
      <c r="J424" s="91"/>
      <c r="K424" s="91"/>
      <c r="L424" s="91"/>
      <c r="N424" s="90">
        <v>2330000000</v>
      </c>
      <c r="O424" s="90">
        <v>-11.845492999999999</v>
      </c>
      <c r="P424" s="40"/>
      <c r="Q424" s="91"/>
      <c r="R424" s="91"/>
      <c r="S424" s="91"/>
      <c r="T424" s="91"/>
      <c r="U424" s="91"/>
      <c r="V424" s="91"/>
      <c r="W424" s="91"/>
      <c r="X424" s="91"/>
      <c r="Y424" s="40"/>
      <c r="Z424" s="90"/>
    </row>
    <row r="425" spans="2:26" x14ac:dyDescent="0.25">
      <c r="B425" s="90">
        <v>2440000000</v>
      </c>
      <c r="C425" s="90">
        <v>-9.180377</v>
      </c>
      <c r="D425" s="40"/>
      <c r="E425" s="91"/>
      <c r="F425" s="91"/>
      <c r="G425" s="91"/>
      <c r="H425" s="91"/>
      <c r="I425" s="91"/>
      <c r="J425" s="91"/>
      <c r="K425" s="91"/>
      <c r="L425" s="91"/>
      <c r="N425" s="90">
        <v>2440000000</v>
      </c>
      <c r="O425" s="90">
        <v>-11.499393</v>
      </c>
      <c r="P425" s="40"/>
      <c r="Q425" s="91"/>
      <c r="R425" s="91"/>
      <c r="S425" s="91"/>
      <c r="T425" s="91"/>
      <c r="U425" s="91"/>
      <c r="V425" s="91"/>
      <c r="W425" s="91"/>
      <c r="X425" s="91"/>
      <c r="Y425" s="40"/>
      <c r="Z425" s="90"/>
    </row>
    <row r="426" spans="2:26" x14ac:dyDescent="0.25">
      <c r="B426" s="90">
        <v>2550000000</v>
      </c>
      <c r="C426" s="90">
        <v>-8.8896809000000001</v>
      </c>
      <c r="D426" s="40"/>
      <c r="E426" s="91"/>
      <c r="F426" s="91"/>
      <c r="G426" s="91"/>
      <c r="H426" s="91"/>
      <c r="I426" s="91"/>
      <c r="J426" s="91"/>
      <c r="K426" s="91"/>
      <c r="L426" s="91"/>
      <c r="N426" s="90">
        <v>2550000000</v>
      </c>
      <c r="O426" s="90">
        <v>-11.207426999999999</v>
      </c>
      <c r="P426" s="40"/>
      <c r="Q426" s="91"/>
      <c r="R426" s="91"/>
      <c r="S426" s="91"/>
      <c r="T426" s="91"/>
      <c r="U426" s="91"/>
      <c r="V426" s="91"/>
      <c r="W426" s="91"/>
      <c r="X426" s="91"/>
      <c r="Y426" s="40"/>
      <c r="Z426" s="90"/>
    </row>
    <row r="427" spans="2:26" x14ac:dyDescent="0.25">
      <c r="B427" s="90">
        <v>2660000000</v>
      </c>
      <c r="C427" s="90">
        <v>-8.5660915000000006</v>
      </c>
      <c r="D427" s="40"/>
      <c r="E427" s="91"/>
      <c r="F427" s="91"/>
      <c r="G427" s="91"/>
      <c r="H427" s="91"/>
      <c r="I427" s="91"/>
      <c r="J427" s="91"/>
      <c r="K427" s="91"/>
      <c r="L427" s="91"/>
      <c r="N427" s="90">
        <v>2660000000</v>
      </c>
      <c r="O427" s="90">
        <v>-10.880034</v>
      </c>
      <c r="P427" s="40"/>
      <c r="Q427" s="91"/>
      <c r="R427" s="91"/>
      <c r="S427" s="91"/>
      <c r="T427" s="91"/>
      <c r="U427" s="91"/>
      <c r="V427" s="91"/>
      <c r="W427" s="91"/>
      <c r="X427" s="91"/>
      <c r="Y427" s="40"/>
      <c r="Z427" s="90"/>
    </row>
    <row r="428" spans="2:26" x14ac:dyDescent="0.25">
      <c r="B428" s="90">
        <v>2770000000</v>
      </c>
      <c r="C428" s="90">
        <v>-8.2879152000000005</v>
      </c>
      <c r="D428" s="40"/>
      <c r="E428" s="91"/>
      <c r="F428" s="91"/>
      <c r="G428" s="91"/>
      <c r="H428" s="91"/>
      <c r="I428" s="91"/>
      <c r="J428" s="91"/>
      <c r="K428" s="91"/>
      <c r="L428" s="91"/>
      <c r="N428" s="90">
        <v>2770000000</v>
      </c>
      <c r="O428" s="90">
        <v>-10.457345999999999</v>
      </c>
      <c r="P428" s="40"/>
      <c r="Q428" s="91"/>
      <c r="R428" s="91"/>
      <c r="S428" s="91"/>
      <c r="T428" s="91"/>
      <c r="U428" s="91"/>
      <c r="V428" s="91"/>
      <c r="W428" s="91"/>
      <c r="X428" s="91"/>
      <c r="Y428" s="40"/>
      <c r="Z428" s="90"/>
    </row>
    <row r="429" spans="2:26" x14ac:dyDescent="0.25">
      <c r="B429" s="90">
        <v>2880000000</v>
      </c>
      <c r="C429" s="90">
        <v>-8.1266470000000002</v>
      </c>
      <c r="D429" s="40"/>
      <c r="E429" s="91"/>
      <c r="F429" s="91"/>
      <c r="G429" s="91"/>
      <c r="H429" s="91"/>
      <c r="I429" s="91"/>
      <c r="J429" s="91"/>
      <c r="K429" s="91"/>
      <c r="L429" s="91"/>
      <c r="N429" s="90">
        <v>2880000000</v>
      </c>
      <c r="O429" s="90">
        <v>-10.051890999999999</v>
      </c>
      <c r="P429" s="40"/>
      <c r="Q429" s="91"/>
      <c r="R429" s="91"/>
      <c r="S429" s="91"/>
      <c r="T429" s="91"/>
      <c r="U429" s="91"/>
      <c r="V429" s="91"/>
      <c r="W429" s="91"/>
      <c r="X429" s="91"/>
      <c r="Y429" s="40"/>
      <c r="Z429" s="90"/>
    </row>
    <row r="430" spans="2:26" x14ac:dyDescent="0.25">
      <c r="B430" s="90">
        <v>2990000000</v>
      </c>
      <c r="C430" s="90">
        <v>-7.9920945000000003</v>
      </c>
      <c r="D430" s="40"/>
      <c r="E430" s="91"/>
      <c r="F430" s="91"/>
      <c r="G430" s="91"/>
      <c r="H430" s="91"/>
      <c r="I430" s="91"/>
      <c r="J430" s="91"/>
      <c r="K430" s="91"/>
      <c r="L430" s="91"/>
      <c r="N430" s="90">
        <v>2990000000</v>
      </c>
      <c r="O430" s="90">
        <v>-9.6993159999999996</v>
      </c>
      <c r="P430" s="40"/>
      <c r="Q430" s="91"/>
      <c r="R430" s="91"/>
      <c r="S430" s="91"/>
      <c r="T430" s="91"/>
      <c r="U430" s="91"/>
      <c r="V430" s="91"/>
      <c r="W430" s="91"/>
      <c r="X430" s="91"/>
      <c r="Y430" s="40"/>
      <c r="Z430" s="90"/>
    </row>
    <row r="431" spans="2:26" x14ac:dyDescent="0.25">
      <c r="B431" s="90">
        <v>3100000000</v>
      </c>
      <c r="C431" s="90">
        <v>-7.8997402000000001</v>
      </c>
      <c r="D431" s="40"/>
      <c r="E431" s="91"/>
      <c r="F431" s="91"/>
      <c r="G431" s="91"/>
      <c r="H431" s="91"/>
      <c r="I431" s="91"/>
      <c r="J431" s="91"/>
      <c r="K431" s="91"/>
      <c r="L431" s="91"/>
      <c r="N431" s="90">
        <v>3100000000</v>
      </c>
      <c r="O431" s="90">
        <v>-9.3880739000000002</v>
      </c>
      <c r="P431" s="40"/>
      <c r="Q431" s="91"/>
      <c r="R431" s="91"/>
      <c r="S431" s="91"/>
      <c r="T431" s="91"/>
      <c r="U431" s="91"/>
      <c r="V431" s="91"/>
      <c r="W431" s="91"/>
      <c r="X431" s="91"/>
      <c r="Y431" s="40"/>
      <c r="Z431" s="90"/>
    </row>
    <row r="432" spans="2:26" x14ac:dyDescent="0.25">
      <c r="B432" s="90">
        <v>3210000000</v>
      </c>
      <c r="C432" s="90">
        <v>-7.7923492999999997</v>
      </c>
      <c r="D432" s="40"/>
      <c r="E432" s="91"/>
      <c r="F432" s="91"/>
      <c r="G432" s="91"/>
      <c r="H432" s="91"/>
      <c r="I432" s="91"/>
      <c r="J432" s="91"/>
      <c r="K432" s="91"/>
      <c r="L432" s="91"/>
      <c r="N432" s="90">
        <v>3210000000</v>
      </c>
      <c r="O432" s="90">
        <v>-9.2024840999999995</v>
      </c>
      <c r="P432" s="40"/>
      <c r="Q432" s="91"/>
      <c r="R432" s="91"/>
      <c r="S432" s="91"/>
      <c r="T432" s="91"/>
      <c r="U432" s="91"/>
      <c r="V432" s="91"/>
      <c r="W432" s="91"/>
      <c r="X432" s="91"/>
      <c r="Y432" s="40"/>
      <c r="Z432" s="90"/>
    </row>
    <row r="433" spans="2:26" x14ac:dyDescent="0.25">
      <c r="B433" s="90">
        <v>3320000000</v>
      </c>
      <c r="C433" s="90">
        <v>-7.6248569000000002</v>
      </c>
      <c r="D433" s="40"/>
      <c r="E433" s="91"/>
      <c r="F433" s="91"/>
      <c r="G433" s="91"/>
      <c r="H433" s="91"/>
      <c r="I433" s="91"/>
      <c r="J433" s="91"/>
      <c r="K433" s="91"/>
      <c r="L433" s="91"/>
      <c r="N433" s="90">
        <v>3320000000</v>
      </c>
      <c r="O433" s="90">
        <v>-9.1793203000000005</v>
      </c>
      <c r="P433" s="40"/>
      <c r="Q433" s="91"/>
      <c r="R433" s="91"/>
      <c r="S433" s="91"/>
      <c r="T433" s="91"/>
      <c r="U433" s="91"/>
      <c r="V433" s="91"/>
      <c r="W433" s="91"/>
      <c r="X433" s="91"/>
      <c r="Y433" s="40"/>
      <c r="Z433" s="90"/>
    </row>
    <row r="434" spans="2:26" x14ac:dyDescent="0.25">
      <c r="B434" s="90">
        <v>3430000000</v>
      </c>
      <c r="C434" s="90">
        <v>-7.4627004000000001</v>
      </c>
      <c r="D434" s="40"/>
      <c r="E434" s="91"/>
      <c r="F434" s="91"/>
      <c r="G434" s="91"/>
      <c r="H434" s="91"/>
      <c r="I434" s="91"/>
      <c r="J434" s="91"/>
      <c r="K434" s="91"/>
      <c r="L434" s="91"/>
      <c r="N434" s="90">
        <v>3430000000</v>
      </c>
      <c r="O434" s="90">
        <v>-9.2402657999999995</v>
      </c>
      <c r="P434" s="40"/>
      <c r="Q434" s="91"/>
      <c r="R434" s="91"/>
      <c r="S434" s="91"/>
      <c r="T434" s="91"/>
      <c r="U434" s="91"/>
      <c r="V434" s="91"/>
      <c r="W434" s="91"/>
      <c r="X434" s="91"/>
      <c r="Y434" s="40"/>
      <c r="Z434" s="90"/>
    </row>
    <row r="435" spans="2:26" x14ac:dyDescent="0.25">
      <c r="B435" s="90">
        <v>3540000000</v>
      </c>
      <c r="C435" s="90">
        <v>-7.4364429000000003</v>
      </c>
      <c r="D435" s="40"/>
      <c r="E435" s="91"/>
      <c r="F435" s="91"/>
      <c r="G435" s="91"/>
      <c r="H435" s="91"/>
      <c r="I435" s="91"/>
      <c r="J435" s="91"/>
      <c r="K435" s="91"/>
      <c r="L435" s="91"/>
      <c r="N435" s="90">
        <v>3540000000</v>
      </c>
      <c r="O435" s="90">
        <v>-9.2398118999999994</v>
      </c>
      <c r="P435" s="40"/>
      <c r="Q435" s="91"/>
      <c r="R435" s="91"/>
      <c r="S435" s="91"/>
      <c r="T435" s="91"/>
      <c r="U435" s="91"/>
      <c r="V435" s="91"/>
      <c r="W435" s="91"/>
      <c r="X435" s="91"/>
      <c r="Y435" s="40"/>
      <c r="Z435" s="90"/>
    </row>
    <row r="436" spans="2:26" x14ac:dyDescent="0.25">
      <c r="B436" s="90">
        <v>3650000000</v>
      </c>
      <c r="C436" s="90">
        <v>-7.4631771999999996</v>
      </c>
      <c r="D436" s="40"/>
      <c r="E436" s="91"/>
      <c r="F436" s="91"/>
      <c r="G436" s="91"/>
      <c r="H436" s="91"/>
      <c r="I436" s="91"/>
      <c r="J436" s="91"/>
      <c r="K436" s="91"/>
      <c r="L436" s="91"/>
      <c r="N436" s="90">
        <v>3650000000</v>
      </c>
      <c r="O436" s="90">
        <v>-9.1920795000000002</v>
      </c>
      <c r="P436" s="40"/>
      <c r="Q436" s="91"/>
      <c r="R436" s="91"/>
      <c r="S436" s="91"/>
      <c r="T436" s="91"/>
      <c r="U436" s="91"/>
      <c r="V436" s="91"/>
      <c r="W436" s="91"/>
      <c r="X436" s="91"/>
      <c r="Y436" s="40"/>
      <c r="Z436" s="90"/>
    </row>
    <row r="437" spans="2:26" x14ac:dyDescent="0.25">
      <c r="B437" s="90">
        <v>3760000000</v>
      </c>
      <c r="C437" s="90">
        <v>-7.4767584999999999</v>
      </c>
      <c r="D437" s="40"/>
      <c r="E437" s="91"/>
      <c r="F437" s="91"/>
      <c r="G437" s="91"/>
      <c r="H437" s="91"/>
      <c r="I437" s="91"/>
      <c r="J437" s="91"/>
      <c r="K437" s="91"/>
      <c r="L437" s="91"/>
      <c r="N437" s="90">
        <v>3760000000</v>
      </c>
      <c r="O437" s="90">
        <v>-9.1357546000000003</v>
      </c>
      <c r="P437" s="40"/>
      <c r="Q437" s="91"/>
      <c r="R437" s="91"/>
      <c r="S437" s="91"/>
      <c r="T437" s="91"/>
      <c r="U437" s="91"/>
      <c r="V437" s="91"/>
      <c r="W437" s="91"/>
      <c r="X437" s="91"/>
      <c r="Y437" s="40"/>
      <c r="Z437" s="90"/>
    </row>
    <row r="438" spans="2:26" x14ac:dyDescent="0.25">
      <c r="B438" s="90">
        <v>3870000000</v>
      </c>
      <c r="C438" s="90">
        <v>-7.5037107000000001</v>
      </c>
      <c r="D438" s="40"/>
      <c r="E438" s="91"/>
      <c r="F438" s="91"/>
      <c r="G438" s="91"/>
      <c r="H438" s="91"/>
      <c r="I438" s="91"/>
      <c r="J438" s="91"/>
      <c r="K438" s="91"/>
      <c r="L438" s="91"/>
      <c r="N438" s="90">
        <v>3870000000</v>
      </c>
      <c r="O438" s="90">
        <v>-9.0351047999999992</v>
      </c>
      <c r="P438" s="40"/>
      <c r="Q438" s="91"/>
      <c r="R438" s="91"/>
      <c r="S438" s="91"/>
      <c r="T438" s="91"/>
      <c r="U438" s="91"/>
      <c r="V438" s="91"/>
      <c r="W438" s="91"/>
      <c r="X438" s="91"/>
      <c r="Y438" s="40"/>
      <c r="Z438" s="90"/>
    </row>
    <row r="439" spans="2:26" x14ac:dyDescent="0.25">
      <c r="B439" s="90">
        <v>3980000000</v>
      </c>
      <c r="C439" s="90">
        <v>-7.5590714999999999</v>
      </c>
      <c r="D439" s="40"/>
      <c r="E439" s="91"/>
      <c r="F439" s="91"/>
      <c r="G439" s="91"/>
      <c r="H439" s="91"/>
      <c r="I439" s="91"/>
      <c r="J439" s="91"/>
      <c r="K439" s="91"/>
      <c r="L439" s="91"/>
      <c r="N439" s="90">
        <v>3980000000</v>
      </c>
      <c r="O439" s="90">
        <v>-8.8987932000000001</v>
      </c>
      <c r="P439" s="40"/>
      <c r="Q439" s="91"/>
      <c r="R439" s="91"/>
      <c r="S439" s="91"/>
      <c r="T439" s="91"/>
      <c r="U439" s="91"/>
      <c r="V439" s="91"/>
      <c r="W439" s="91"/>
      <c r="X439" s="91"/>
      <c r="Y439" s="40"/>
      <c r="Z439" s="90"/>
    </row>
    <row r="440" spans="2:26" x14ac:dyDescent="0.25">
      <c r="B440" s="90">
        <v>4090000000</v>
      </c>
      <c r="C440" s="90">
        <v>-7.5281824999999998</v>
      </c>
      <c r="D440" s="40"/>
      <c r="E440" s="91"/>
      <c r="F440" s="91"/>
      <c r="G440" s="91"/>
      <c r="H440" s="91"/>
      <c r="I440" s="91"/>
      <c r="J440" s="91"/>
      <c r="K440" s="91"/>
      <c r="L440" s="91"/>
      <c r="N440" s="90">
        <v>4090000000</v>
      </c>
      <c r="O440" s="90">
        <v>-8.8278732000000009</v>
      </c>
      <c r="P440" s="40"/>
      <c r="Q440" s="91"/>
      <c r="R440" s="91"/>
      <c r="S440" s="91"/>
      <c r="T440" s="91"/>
      <c r="U440" s="91"/>
      <c r="V440" s="91"/>
      <c r="W440" s="91"/>
      <c r="X440" s="91"/>
      <c r="Y440" s="40"/>
      <c r="Z440" s="90"/>
    </row>
    <row r="441" spans="2:26" x14ac:dyDescent="0.25">
      <c r="B441" s="90">
        <v>4200000000</v>
      </c>
      <c r="C441" s="90">
        <v>-7.4313307000000002</v>
      </c>
      <c r="D441" s="40"/>
      <c r="E441" s="91"/>
      <c r="F441" s="91"/>
      <c r="G441" s="91"/>
      <c r="H441" s="91"/>
      <c r="I441" s="91"/>
      <c r="J441" s="91"/>
      <c r="K441" s="91"/>
      <c r="L441" s="91"/>
      <c r="N441" s="90">
        <v>4200000000</v>
      </c>
      <c r="O441" s="90">
        <v>-8.7874403000000001</v>
      </c>
      <c r="P441" s="40"/>
      <c r="Q441" s="91"/>
      <c r="R441" s="91"/>
      <c r="S441" s="91"/>
      <c r="T441" s="91"/>
      <c r="U441" s="91"/>
      <c r="V441" s="91"/>
      <c r="W441" s="91"/>
      <c r="X441" s="91"/>
      <c r="Y441" s="40"/>
      <c r="Z441" s="90"/>
    </row>
    <row r="442" spans="2:26" x14ac:dyDescent="0.25">
      <c r="B442" s="90">
        <v>4310000000</v>
      </c>
      <c r="C442" s="90">
        <v>-7.3187965999999998</v>
      </c>
      <c r="D442" s="40"/>
      <c r="E442" s="91"/>
      <c r="F442" s="91"/>
      <c r="G442" s="91"/>
      <c r="H442" s="91"/>
      <c r="I442" s="91"/>
      <c r="J442" s="91"/>
      <c r="K442" s="91"/>
      <c r="L442" s="91"/>
      <c r="N442" s="90">
        <v>4310000000</v>
      </c>
      <c r="O442" s="90">
        <v>-8.7322264000000001</v>
      </c>
      <c r="P442" s="40"/>
      <c r="Q442" s="91"/>
      <c r="R442" s="91"/>
      <c r="S442" s="91"/>
      <c r="T442" s="91"/>
      <c r="U442" s="91"/>
      <c r="V442" s="91"/>
      <c r="W442" s="91"/>
      <c r="X442" s="91"/>
      <c r="Y442" s="40"/>
      <c r="Z442" s="90"/>
    </row>
    <row r="443" spans="2:26" x14ac:dyDescent="0.25">
      <c r="B443" s="90">
        <v>4420000000</v>
      </c>
      <c r="C443" s="90">
        <v>-7.2503314000000003</v>
      </c>
      <c r="D443" s="40"/>
      <c r="E443" s="91"/>
      <c r="F443" s="91"/>
      <c r="G443" s="91"/>
      <c r="H443" s="91"/>
      <c r="I443" s="91"/>
      <c r="J443" s="91"/>
      <c r="K443" s="91"/>
      <c r="L443" s="91"/>
      <c r="N443" s="90">
        <v>4420000000</v>
      </c>
      <c r="O443" s="90">
        <v>-8.6386547</v>
      </c>
      <c r="P443" s="40"/>
      <c r="Q443" s="91"/>
      <c r="R443" s="91"/>
      <c r="S443" s="91"/>
      <c r="T443" s="91"/>
      <c r="U443" s="91"/>
      <c r="V443" s="91"/>
      <c r="W443" s="91"/>
      <c r="X443" s="91"/>
      <c r="Y443" s="40"/>
      <c r="Z443" s="90"/>
    </row>
    <row r="444" spans="2:26" x14ac:dyDescent="0.25">
      <c r="B444" s="90">
        <v>4530000000</v>
      </c>
      <c r="C444" s="90">
        <v>-7.1828189</v>
      </c>
      <c r="D444" s="40"/>
      <c r="E444" s="91"/>
      <c r="F444" s="91"/>
      <c r="G444" s="91"/>
      <c r="H444" s="91"/>
      <c r="I444" s="91"/>
      <c r="J444" s="91"/>
      <c r="K444" s="91"/>
      <c r="L444" s="91"/>
      <c r="N444" s="90">
        <v>4530000000</v>
      </c>
      <c r="O444" s="90">
        <v>-8.5280895000000001</v>
      </c>
      <c r="P444" s="40"/>
      <c r="Q444" s="91"/>
      <c r="R444" s="91"/>
      <c r="S444" s="91"/>
      <c r="T444" s="91"/>
      <c r="U444" s="91"/>
      <c r="V444" s="91"/>
      <c r="W444" s="91"/>
      <c r="X444" s="91"/>
      <c r="Y444" s="40"/>
      <c r="Z444" s="90"/>
    </row>
    <row r="445" spans="2:26" x14ac:dyDescent="0.25">
      <c r="B445" s="90">
        <v>4640000000</v>
      </c>
      <c r="C445" s="90">
        <v>-7.1256865999999999</v>
      </c>
      <c r="D445" s="40"/>
      <c r="E445" s="91"/>
      <c r="F445" s="91"/>
      <c r="G445" s="91"/>
      <c r="H445" s="91"/>
      <c r="I445" s="91"/>
      <c r="J445" s="91"/>
      <c r="K445" s="91"/>
      <c r="L445" s="91"/>
      <c r="N445" s="90">
        <v>4640000000</v>
      </c>
      <c r="O445" s="90">
        <v>-8.4217595999999997</v>
      </c>
      <c r="P445" s="40"/>
      <c r="Q445" s="91"/>
      <c r="R445" s="91"/>
      <c r="S445" s="91"/>
      <c r="T445" s="91"/>
      <c r="U445" s="91"/>
      <c r="V445" s="91"/>
      <c r="W445" s="91"/>
      <c r="X445" s="91"/>
      <c r="Y445" s="40"/>
      <c r="Z445" s="90"/>
    </row>
    <row r="446" spans="2:26" x14ac:dyDescent="0.25">
      <c r="B446" s="90">
        <v>4750000000</v>
      </c>
      <c r="C446" s="90">
        <v>-7.0957355</v>
      </c>
      <c r="D446" s="40"/>
      <c r="E446" s="91"/>
      <c r="F446" s="91"/>
      <c r="G446" s="91"/>
      <c r="H446" s="91"/>
      <c r="I446" s="91"/>
      <c r="J446" s="91"/>
      <c r="K446" s="91"/>
      <c r="L446" s="91"/>
      <c r="N446" s="90">
        <v>4750000000</v>
      </c>
      <c r="O446" s="90">
        <v>-8.3166846999999997</v>
      </c>
      <c r="P446" s="40"/>
      <c r="Q446" s="91"/>
      <c r="R446" s="91"/>
      <c r="S446" s="91"/>
      <c r="T446" s="91"/>
      <c r="U446" s="91"/>
      <c r="V446" s="91"/>
      <c r="W446" s="91"/>
      <c r="X446" s="91"/>
      <c r="Y446" s="40"/>
      <c r="Z446" s="90"/>
    </row>
    <row r="447" spans="2:26" x14ac:dyDescent="0.25">
      <c r="B447" s="90">
        <v>4860000000</v>
      </c>
      <c r="C447" s="90">
        <v>-7.1030582999999998</v>
      </c>
      <c r="D447" s="40"/>
      <c r="E447" s="91"/>
      <c r="F447" s="91"/>
      <c r="G447" s="91"/>
      <c r="H447" s="91"/>
      <c r="I447" s="91"/>
      <c r="J447" s="91"/>
      <c r="K447" s="91"/>
      <c r="L447" s="91"/>
      <c r="N447" s="90">
        <v>4860000000</v>
      </c>
      <c r="O447" s="90">
        <v>-8.2179832000000008</v>
      </c>
      <c r="P447" s="40"/>
      <c r="Q447" s="91"/>
      <c r="R447" s="91"/>
      <c r="S447" s="91"/>
      <c r="T447" s="91"/>
      <c r="U447" s="91"/>
      <c r="V447" s="91"/>
      <c r="W447" s="91"/>
      <c r="X447" s="91"/>
      <c r="Y447" s="40"/>
      <c r="Z447" s="90"/>
    </row>
    <row r="448" spans="2:26" x14ac:dyDescent="0.25">
      <c r="B448" s="90">
        <v>4970000000</v>
      </c>
      <c r="C448" s="90">
        <v>-7.0840731000000003</v>
      </c>
      <c r="D448" s="40"/>
      <c r="E448" s="91"/>
      <c r="F448" s="91"/>
      <c r="G448" s="91"/>
      <c r="H448" s="91"/>
      <c r="I448" s="91"/>
      <c r="J448" s="91"/>
      <c r="K448" s="91"/>
      <c r="L448" s="91"/>
      <c r="N448" s="90">
        <v>4970000000</v>
      </c>
      <c r="O448" s="90">
        <v>-8.1644745000000007</v>
      </c>
      <c r="P448" s="40"/>
      <c r="Q448" s="91"/>
      <c r="R448" s="91"/>
      <c r="S448" s="91"/>
      <c r="T448" s="91"/>
      <c r="U448" s="91"/>
      <c r="V448" s="91"/>
      <c r="W448" s="91"/>
      <c r="X448" s="91"/>
      <c r="Y448" s="40"/>
      <c r="Z448" s="90"/>
    </row>
    <row r="449" spans="2:26" x14ac:dyDescent="0.25">
      <c r="B449" s="90">
        <v>5080000000</v>
      </c>
      <c r="C449" s="90">
        <v>-7.0177851000000002</v>
      </c>
      <c r="D449" s="40"/>
      <c r="E449" s="91"/>
      <c r="F449" s="91"/>
      <c r="G449" s="91"/>
      <c r="H449" s="91"/>
      <c r="I449" s="91"/>
      <c r="J449" s="91"/>
      <c r="K449" s="91"/>
      <c r="L449" s="91"/>
      <c r="N449" s="90">
        <v>5080000000</v>
      </c>
      <c r="O449" s="90">
        <v>-8.1247796999999995</v>
      </c>
      <c r="P449" s="40"/>
      <c r="Q449" s="91"/>
      <c r="R449" s="91"/>
      <c r="S449" s="91"/>
      <c r="T449" s="91"/>
      <c r="U449" s="91"/>
      <c r="V449" s="91"/>
      <c r="W449" s="91"/>
      <c r="X449" s="91"/>
      <c r="Y449" s="40"/>
      <c r="Z449" s="90"/>
    </row>
    <row r="450" spans="2:26" x14ac:dyDescent="0.25">
      <c r="B450" s="90">
        <v>5190000000</v>
      </c>
      <c r="C450" s="90">
        <v>-6.9836016000000001</v>
      </c>
      <c r="D450" s="40"/>
      <c r="E450" s="91"/>
      <c r="F450" s="91"/>
      <c r="G450" s="91"/>
      <c r="H450" s="91"/>
      <c r="I450" s="91"/>
      <c r="J450" s="91"/>
      <c r="K450" s="91"/>
      <c r="L450" s="91"/>
      <c r="N450" s="90">
        <v>5190000000</v>
      </c>
      <c r="O450" s="90">
        <v>-8.0576428999999994</v>
      </c>
      <c r="P450" s="40"/>
      <c r="Q450" s="91"/>
      <c r="R450" s="91"/>
      <c r="S450" s="91"/>
      <c r="T450" s="91"/>
      <c r="U450" s="91"/>
      <c r="V450" s="91"/>
      <c r="W450" s="91"/>
      <c r="X450" s="91"/>
      <c r="Y450" s="40"/>
      <c r="Z450" s="90"/>
    </row>
    <row r="451" spans="2:26" x14ac:dyDescent="0.25">
      <c r="B451" s="90">
        <v>5300000000</v>
      </c>
      <c r="C451" s="90">
        <v>-6.9449262999999997</v>
      </c>
      <c r="D451" s="40"/>
      <c r="E451" s="91"/>
      <c r="F451" s="91"/>
      <c r="G451" s="91"/>
      <c r="H451" s="91"/>
      <c r="I451" s="91"/>
      <c r="J451" s="91"/>
      <c r="K451" s="91"/>
      <c r="L451" s="91"/>
      <c r="N451" s="90">
        <v>5300000000</v>
      </c>
      <c r="O451" s="90">
        <v>-8.0029955000000008</v>
      </c>
      <c r="P451" s="40"/>
      <c r="Q451" s="91"/>
      <c r="R451" s="91"/>
      <c r="S451" s="91"/>
      <c r="T451" s="91"/>
      <c r="U451" s="91"/>
      <c r="V451" s="91"/>
      <c r="W451" s="91"/>
      <c r="X451" s="91"/>
      <c r="Y451" s="40"/>
      <c r="Z451" s="90"/>
    </row>
    <row r="452" spans="2:26" x14ac:dyDescent="0.25">
      <c r="B452" s="90">
        <v>5410000000</v>
      </c>
      <c r="C452" s="90">
        <v>-6.9241672000000003</v>
      </c>
      <c r="D452" s="40"/>
      <c r="E452" s="91"/>
      <c r="F452" s="91"/>
      <c r="G452" s="91"/>
      <c r="H452" s="91"/>
      <c r="I452" s="91"/>
      <c r="J452" s="91"/>
      <c r="K452" s="91"/>
      <c r="L452" s="91"/>
      <c r="N452" s="90">
        <v>5410000000</v>
      </c>
      <c r="O452" s="90">
        <v>-7.9501786000000001</v>
      </c>
      <c r="P452" s="40"/>
      <c r="Q452" s="91"/>
      <c r="R452" s="91"/>
      <c r="S452" s="91"/>
      <c r="T452" s="91"/>
      <c r="U452" s="91"/>
      <c r="V452" s="91"/>
      <c r="W452" s="91"/>
      <c r="X452" s="91"/>
      <c r="Y452" s="40"/>
      <c r="Z452" s="90"/>
    </row>
    <row r="453" spans="2:26" x14ac:dyDescent="0.25">
      <c r="B453" s="90">
        <v>5520000000</v>
      </c>
      <c r="C453" s="90">
        <v>-6.9363340999999998</v>
      </c>
      <c r="D453" s="40"/>
      <c r="E453" s="91"/>
      <c r="F453" s="91"/>
      <c r="G453" s="91"/>
      <c r="H453" s="91"/>
      <c r="I453" s="91"/>
      <c r="J453" s="91"/>
      <c r="K453" s="91"/>
      <c r="L453" s="91"/>
      <c r="N453" s="90">
        <v>5520000000</v>
      </c>
      <c r="O453" s="90">
        <v>-7.9068636999999997</v>
      </c>
      <c r="P453" s="40"/>
      <c r="Q453" s="91"/>
      <c r="R453" s="91"/>
      <c r="S453" s="91"/>
      <c r="T453" s="91"/>
      <c r="U453" s="91"/>
      <c r="V453" s="91"/>
      <c r="W453" s="91"/>
      <c r="X453" s="91"/>
      <c r="Y453" s="40"/>
      <c r="Z453" s="90"/>
    </row>
    <row r="454" spans="2:26" x14ac:dyDescent="0.25">
      <c r="B454" s="90">
        <v>5630000000</v>
      </c>
      <c r="C454" s="90">
        <v>-6.9789127999999998</v>
      </c>
      <c r="D454" s="40"/>
      <c r="E454" s="91"/>
      <c r="F454" s="91"/>
      <c r="G454" s="91"/>
      <c r="H454" s="91"/>
      <c r="I454" s="91"/>
      <c r="J454" s="91"/>
      <c r="K454" s="91"/>
      <c r="L454" s="91"/>
      <c r="N454" s="90">
        <v>5630000000</v>
      </c>
      <c r="O454" s="90">
        <v>-7.8723124999999996</v>
      </c>
      <c r="P454" s="40"/>
      <c r="Q454" s="91"/>
      <c r="R454" s="91"/>
      <c r="S454" s="91"/>
      <c r="T454" s="91"/>
      <c r="U454" s="91"/>
      <c r="V454" s="91"/>
      <c r="W454" s="91"/>
      <c r="X454" s="91"/>
      <c r="Y454" s="40"/>
      <c r="Z454" s="90"/>
    </row>
    <row r="455" spans="2:26" x14ac:dyDescent="0.25">
      <c r="B455" s="90">
        <v>5740000000</v>
      </c>
      <c r="C455" s="90">
        <v>-7.0067005</v>
      </c>
      <c r="D455" s="40"/>
      <c r="E455" s="91"/>
      <c r="F455" s="91"/>
      <c r="G455" s="91"/>
      <c r="H455" s="91"/>
      <c r="I455" s="91"/>
      <c r="J455" s="91"/>
      <c r="K455" s="91"/>
      <c r="L455" s="91"/>
      <c r="N455" s="90">
        <v>5740000000</v>
      </c>
      <c r="O455" s="90">
        <v>-7.8703918000000002</v>
      </c>
      <c r="P455" s="40"/>
      <c r="Q455" s="91"/>
      <c r="R455" s="91"/>
      <c r="S455" s="91"/>
      <c r="T455" s="91"/>
      <c r="U455" s="91"/>
      <c r="V455" s="91"/>
      <c r="W455" s="91"/>
      <c r="X455" s="91"/>
      <c r="Y455" s="40"/>
      <c r="Z455" s="90"/>
    </row>
    <row r="456" spans="2:26" x14ac:dyDescent="0.25">
      <c r="B456" s="90">
        <v>5850000000</v>
      </c>
      <c r="C456" s="90">
        <v>-7.0472393000000002</v>
      </c>
      <c r="D456" s="40"/>
      <c r="E456" s="91"/>
      <c r="F456" s="91"/>
      <c r="G456" s="91"/>
      <c r="H456" s="91"/>
      <c r="I456" s="91"/>
      <c r="J456" s="91"/>
      <c r="K456" s="91"/>
      <c r="L456" s="91"/>
      <c r="N456" s="90">
        <v>5850000000</v>
      </c>
      <c r="O456" s="90">
        <v>-7.9063353999999997</v>
      </c>
      <c r="P456" s="40"/>
      <c r="Q456" s="91"/>
      <c r="R456" s="91"/>
      <c r="S456" s="91"/>
      <c r="T456" s="91"/>
      <c r="U456" s="91"/>
      <c r="V456" s="91"/>
      <c r="W456" s="91"/>
      <c r="X456" s="91"/>
      <c r="Y456" s="40"/>
      <c r="Z456" s="90"/>
    </row>
    <row r="457" spans="2:26" x14ac:dyDescent="0.25">
      <c r="B457" s="90">
        <v>5960000000</v>
      </c>
      <c r="C457" s="90">
        <v>-7.0994505999999999</v>
      </c>
      <c r="D457" s="40"/>
      <c r="E457" s="91"/>
      <c r="F457" s="91"/>
      <c r="G457" s="91"/>
      <c r="H457" s="91"/>
      <c r="I457" s="91"/>
      <c r="J457" s="91"/>
      <c r="K457" s="91"/>
      <c r="L457" s="91"/>
      <c r="N457" s="90">
        <v>5960000000</v>
      </c>
      <c r="O457" s="90">
        <v>-7.9753002999999998</v>
      </c>
      <c r="P457" s="40"/>
      <c r="Q457" s="91"/>
      <c r="R457" s="91"/>
      <c r="S457" s="91"/>
      <c r="T457" s="91"/>
      <c r="U457" s="91"/>
      <c r="V457" s="91"/>
      <c r="W457" s="91"/>
      <c r="X457" s="91"/>
      <c r="Y457" s="40"/>
      <c r="Z457" s="90"/>
    </row>
    <row r="458" spans="2:26" x14ac:dyDescent="0.25">
      <c r="B458" s="90">
        <v>6070000000</v>
      </c>
      <c r="C458" s="90">
        <v>-7.1219090999999999</v>
      </c>
      <c r="D458" s="40"/>
      <c r="E458" s="91"/>
      <c r="F458" s="91"/>
      <c r="G458" s="91"/>
      <c r="H458" s="91"/>
      <c r="I458" s="91"/>
      <c r="J458" s="91"/>
      <c r="K458" s="91"/>
      <c r="L458" s="91"/>
      <c r="N458" s="90">
        <v>6070000000</v>
      </c>
      <c r="O458" s="90">
        <v>-8.0487126999999994</v>
      </c>
      <c r="P458" s="40"/>
      <c r="Q458" s="91"/>
      <c r="R458" s="91"/>
      <c r="S458" s="91"/>
      <c r="T458" s="91"/>
      <c r="U458" s="91"/>
      <c r="V458" s="91"/>
      <c r="W458" s="91"/>
      <c r="X458" s="91"/>
      <c r="Y458" s="40"/>
      <c r="Z458" s="90"/>
    </row>
    <row r="459" spans="2:26" x14ac:dyDescent="0.25">
      <c r="B459" s="90">
        <v>6180000000</v>
      </c>
      <c r="C459" s="90">
        <v>-7.1338210000000002</v>
      </c>
      <c r="D459" s="40"/>
      <c r="E459" s="91"/>
      <c r="F459" s="91"/>
      <c r="G459" s="91"/>
      <c r="H459" s="91"/>
      <c r="I459" s="91"/>
      <c r="J459" s="91"/>
      <c r="K459" s="91"/>
      <c r="L459" s="91"/>
      <c r="N459" s="90">
        <v>6180000000</v>
      </c>
      <c r="O459" s="90">
        <v>-8.1065997999999997</v>
      </c>
      <c r="P459" s="40"/>
      <c r="Q459" s="91"/>
      <c r="R459" s="91"/>
      <c r="S459" s="91"/>
      <c r="T459" s="91"/>
      <c r="U459" s="91"/>
      <c r="V459" s="91"/>
      <c r="W459" s="91"/>
      <c r="X459" s="91"/>
      <c r="Y459" s="40"/>
      <c r="Z459" s="90"/>
    </row>
    <row r="460" spans="2:26" x14ac:dyDescent="0.25">
      <c r="B460" s="90">
        <v>6290000000</v>
      </c>
      <c r="C460" s="90">
        <v>-7.2191314999999996</v>
      </c>
      <c r="D460" s="40"/>
      <c r="E460" s="91"/>
      <c r="F460" s="91"/>
      <c r="G460" s="91"/>
      <c r="H460" s="91"/>
      <c r="I460" s="91"/>
      <c r="J460" s="91"/>
      <c r="K460" s="91"/>
      <c r="L460" s="91"/>
      <c r="N460" s="90">
        <v>6290000000</v>
      </c>
      <c r="O460" s="90">
        <v>-8.1643647999999995</v>
      </c>
      <c r="P460" s="40"/>
      <c r="Q460" s="91"/>
      <c r="R460" s="91"/>
      <c r="S460" s="91"/>
      <c r="T460" s="91"/>
      <c r="U460" s="91"/>
      <c r="V460" s="91"/>
      <c r="W460" s="91"/>
      <c r="X460" s="91"/>
      <c r="Y460" s="40"/>
      <c r="Z460" s="90"/>
    </row>
    <row r="461" spans="2:26" x14ac:dyDescent="0.25">
      <c r="B461" s="90">
        <v>6400000000</v>
      </c>
      <c r="C461" s="90">
        <v>-7.3567413999999998</v>
      </c>
      <c r="D461" s="40"/>
      <c r="E461" s="91"/>
      <c r="F461" s="91"/>
      <c r="G461" s="91"/>
      <c r="H461" s="91"/>
      <c r="I461" s="91"/>
      <c r="J461" s="91"/>
      <c r="K461" s="91"/>
      <c r="L461" s="91"/>
      <c r="N461" s="90">
        <v>6400000000</v>
      </c>
      <c r="O461" s="90">
        <v>-8.2437906000000005</v>
      </c>
      <c r="P461" s="40"/>
      <c r="Q461" s="91"/>
      <c r="R461" s="91"/>
      <c r="S461" s="91"/>
      <c r="T461" s="91"/>
      <c r="U461" s="91"/>
      <c r="V461" s="91"/>
      <c r="W461" s="91"/>
      <c r="X461" s="91"/>
      <c r="Y461" s="40"/>
      <c r="Z461" s="90"/>
    </row>
    <row r="462" spans="2:26" x14ac:dyDescent="0.25">
      <c r="B462" s="90">
        <v>6510000000</v>
      </c>
      <c r="C462" s="90">
        <v>-7.5055246000000002</v>
      </c>
      <c r="D462" s="40"/>
      <c r="E462" s="91"/>
      <c r="F462" s="91"/>
      <c r="G462" s="91"/>
      <c r="H462" s="91"/>
      <c r="I462" s="91"/>
      <c r="J462" s="91"/>
      <c r="K462" s="91"/>
      <c r="L462" s="91"/>
      <c r="N462" s="90">
        <v>6510000000</v>
      </c>
      <c r="O462" s="90">
        <v>-8.3352126999999996</v>
      </c>
      <c r="P462" s="40"/>
      <c r="Q462" s="91"/>
      <c r="R462" s="91"/>
      <c r="S462" s="91"/>
      <c r="T462" s="91"/>
      <c r="U462" s="91"/>
      <c r="V462" s="91"/>
      <c r="W462" s="91"/>
      <c r="X462" s="91"/>
      <c r="Y462" s="40"/>
      <c r="Z462" s="90"/>
    </row>
    <row r="463" spans="2:26" x14ac:dyDescent="0.25">
      <c r="B463" s="90">
        <v>6620000000</v>
      </c>
      <c r="C463" s="90">
        <v>-7.6341786000000003</v>
      </c>
      <c r="D463" s="40"/>
      <c r="E463" s="91"/>
      <c r="F463" s="91"/>
      <c r="G463" s="91"/>
      <c r="H463" s="91"/>
      <c r="I463" s="91"/>
      <c r="J463" s="91"/>
      <c r="K463" s="91"/>
      <c r="L463" s="91"/>
      <c r="N463" s="90">
        <v>6620000000</v>
      </c>
      <c r="O463" s="90">
        <v>-8.4361162000000007</v>
      </c>
      <c r="P463" s="40"/>
      <c r="Q463" s="91"/>
      <c r="R463" s="91"/>
      <c r="S463" s="91"/>
      <c r="T463" s="91"/>
      <c r="U463" s="91"/>
      <c r="V463" s="91"/>
      <c r="W463" s="91"/>
      <c r="X463" s="91"/>
      <c r="Y463" s="40"/>
      <c r="Z463" s="90"/>
    </row>
    <row r="464" spans="2:26" x14ac:dyDescent="0.25">
      <c r="B464" s="90">
        <v>6730000000</v>
      </c>
      <c r="C464" s="90">
        <v>-7.7881388999999999</v>
      </c>
      <c r="D464" s="40"/>
      <c r="E464" s="91"/>
      <c r="F464" s="91"/>
      <c r="G464" s="91"/>
      <c r="H464" s="91"/>
      <c r="I464" s="91"/>
      <c r="J464" s="91"/>
      <c r="K464" s="91"/>
      <c r="L464" s="91"/>
      <c r="N464" s="90">
        <v>6730000000</v>
      </c>
      <c r="O464" s="90">
        <v>-8.5718908000000003</v>
      </c>
      <c r="P464" s="40"/>
      <c r="Q464" s="91"/>
      <c r="R464" s="91"/>
      <c r="S464" s="91"/>
      <c r="T464" s="91"/>
      <c r="U464" s="91"/>
      <c r="V464" s="91"/>
      <c r="W464" s="91"/>
      <c r="X464" s="91"/>
      <c r="Y464" s="40"/>
      <c r="Z464" s="90"/>
    </row>
    <row r="465" spans="2:26" x14ac:dyDescent="0.25">
      <c r="B465" s="90">
        <v>6840000000</v>
      </c>
      <c r="C465" s="90">
        <v>-7.9340630000000001</v>
      </c>
      <c r="D465" s="40"/>
      <c r="E465" s="91"/>
      <c r="F465" s="91"/>
      <c r="G465" s="91"/>
      <c r="H465" s="91"/>
      <c r="I465" s="91"/>
      <c r="J465" s="91"/>
      <c r="K465" s="91"/>
      <c r="L465" s="91"/>
      <c r="N465" s="90">
        <v>6840000000</v>
      </c>
      <c r="O465" s="90">
        <v>-8.7049550999999994</v>
      </c>
      <c r="P465" s="40"/>
      <c r="Q465" s="91"/>
      <c r="R465" s="91"/>
      <c r="S465" s="91"/>
      <c r="T465" s="91"/>
      <c r="U465" s="91"/>
      <c r="V465" s="91"/>
      <c r="W465" s="91"/>
      <c r="X465" s="91"/>
      <c r="Y465" s="40"/>
      <c r="Z465" s="90"/>
    </row>
    <row r="466" spans="2:26" x14ac:dyDescent="0.25">
      <c r="B466" s="90">
        <v>6950000000</v>
      </c>
      <c r="C466" s="90">
        <v>-8.1009826999999994</v>
      </c>
      <c r="D466" s="40"/>
      <c r="E466" s="91"/>
      <c r="F466" s="91"/>
      <c r="G466" s="91"/>
      <c r="H466" s="91"/>
      <c r="I466" s="91"/>
      <c r="J466" s="91"/>
      <c r="K466" s="91"/>
      <c r="L466" s="91"/>
      <c r="N466" s="90">
        <v>6950000000</v>
      </c>
      <c r="O466" s="90">
        <v>-8.8324946999999998</v>
      </c>
      <c r="P466" s="40"/>
      <c r="Q466" s="91"/>
      <c r="R466" s="91"/>
      <c r="S466" s="91"/>
      <c r="T466" s="91"/>
      <c r="U466" s="91"/>
      <c r="V466" s="91"/>
      <c r="W466" s="91"/>
      <c r="X466" s="91"/>
      <c r="Y466" s="40"/>
      <c r="Z466" s="90"/>
    </row>
    <row r="467" spans="2:26" x14ac:dyDescent="0.25">
      <c r="B467" s="90">
        <v>7060000000</v>
      </c>
      <c r="C467" s="90">
        <v>-8.2296467</v>
      </c>
      <c r="D467" s="40"/>
      <c r="E467" s="91"/>
      <c r="F467" s="91"/>
      <c r="G467" s="91"/>
      <c r="H467" s="91"/>
      <c r="I467" s="91"/>
      <c r="J467" s="91"/>
      <c r="K467" s="91"/>
      <c r="L467" s="91"/>
      <c r="N467" s="90">
        <v>7060000000</v>
      </c>
      <c r="O467" s="90">
        <v>-8.9399700000000006</v>
      </c>
      <c r="P467" s="40"/>
      <c r="Q467" s="91"/>
      <c r="R467" s="91"/>
      <c r="S467" s="91"/>
      <c r="T467" s="91"/>
      <c r="U467" s="91"/>
      <c r="V467" s="91"/>
      <c r="W467" s="91"/>
      <c r="X467" s="91"/>
      <c r="Y467" s="40"/>
      <c r="Z467" s="90"/>
    </row>
    <row r="468" spans="2:26" x14ac:dyDescent="0.25">
      <c r="B468" s="90">
        <v>7170000000</v>
      </c>
      <c r="C468" s="90">
        <v>-8.4041891</v>
      </c>
      <c r="D468" s="40"/>
      <c r="E468" s="91"/>
      <c r="F468" s="91"/>
      <c r="G468" s="91"/>
      <c r="H468" s="91"/>
      <c r="I468" s="91"/>
      <c r="J468" s="91"/>
      <c r="K468" s="91"/>
      <c r="L468" s="91"/>
      <c r="N468" s="90">
        <v>7170000000</v>
      </c>
      <c r="O468" s="90">
        <v>-9.0161200000000008</v>
      </c>
      <c r="P468" s="40"/>
      <c r="Q468" s="91"/>
      <c r="R468" s="91"/>
      <c r="S468" s="91"/>
      <c r="T468" s="91"/>
      <c r="U468" s="91"/>
      <c r="V468" s="91"/>
      <c r="W468" s="91"/>
      <c r="X468" s="91"/>
      <c r="Y468" s="40"/>
      <c r="Z468" s="90"/>
    </row>
    <row r="469" spans="2:26" x14ac:dyDescent="0.25">
      <c r="B469" s="90">
        <v>7280000000</v>
      </c>
      <c r="C469" s="90">
        <v>-8.6520823999999994</v>
      </c>
      <c r="D469" s="40"/>
      <c r="E469" s="91"/>
      <c r="F469" s="91"/>
      <c r="G469" s="91"/>
      <c r="H469" s="91"/>
      <c r="I469" s="91"/>
      <c r="J469" s="91"/>
      <c r="K469" s="91"/>
      <c r="L469" s="91"/>
      <c r="N469" s="90">
        <v>7280000000</v>
      </c>
      <c r="O469" s="90">
        <v>-9.0835656999999994</v>
      </c>
      <c r="P469" s="40"/>
      <c r="Q469" s="91"/>
      <c r="R469" s="91"/>
      <c r="S469" s="91"/>
      <c r="T469" s="91"/>
      <c r="U469" s="91"/>
      <c r="V469" s="91"/>
      <c r="W469" s="91"/>
      <c r="X469" s="91"/>
      <c r="Y469" s="40"/>
      <c r="Z469" s="90"/>
    </row>
    <row r="470" spans="2:26" x14ac:dyDescent="0.25">
      <c r="B470" s="90">
        <v>7390000000</v>
      </c>
      <c r="C470" s="90">
        <v>-8.8248405000000005</v>
      </c>
      <c r="D470" s="40"/>
      <c r="E470" s="91"/>
      <c r="F470" s="91"/>
      <c r="G470" s="91"/>
      <c r="H470" s="91"/>
      <c r="I470" s="91"/>
      <c r="J470" s="91"/>
      <c r="K470" s="91"/>
      <c r="L470" s="91"/>
      <c r="N470" s="90">
        <v>7390000000</v>
      </c>
      <c r="O470" s="90">
        <v>-9.1677198000000004</v>
      </c>
      <c r="P470" s="40"/>
      <c r="Q470" s="91"/>
      <c r="R470" s="91"/>
      <c r="S470" s="91"/>
      <c r="T470" s="91"/>
      <c r="U470" s="91"/>
      <c r="V470" s="91"/>
      <c r="W470" s="91"/>
      <c r="X470" s="91"/>
      <c r="Y470" s="40"/>
      <c r="Z470" s="90"/>
    </row>
    <row r="471" spans="2:26" x14ac:dyDescent="0.25">
      <c r="B471" s="90">
        <v>7500000000</v>
      </c>
      <c r="C471" s="90">
        <v>-8.9356135999999999</v>
      </c>
      <c r="D471" s="40"/>
      <c r="E471" s="91"/>
      <c r="F471" s="91"/>
      <c r="G471" s="91"/>
      <c r="H471" s="91"/>
      <c r="I471" s="91"/>
      <c r="J471" s="91"/>
      <c r="K471" s="91"/>
      <c r="L471" s="91"/>
      <c r="N471" s="90">
        <v>7500000000</v>
      </c>
      <c r="O471" s="90">
        <v>-9.2016401000000005</v>
      </c>
      <c r="P471" s="40"/>
      <c r="Q471" s="91"/>
      <c r="R471" s="91"/>
      <c r="S471" s="91"/>
      <c r="T471" s="91"/>
      <c r="U471" s="91"/>
      <c r="V471" s="91"/>
      <c r="W471" s="91"/>
      <c r="X471" s="91"/>
      <c r="Y471" s="40"/>
      <c r="Z471" s="90"/>
    </row>
    <row r="472" spans="2:26" x14ac:dyDescent="0.25">
      <c r="B472" s="90">
        <v>7610000000</v>
      </c>
      <c r="C472" s="90">
        <v>-9.0401477999999997</v>
      </c>
      <c r="D472" s="40"/>
      <c r="E472" s="91"/>
      <c r="F472" s="91"/>
      <c r="G472" s="91"/>
      <c r="H472" s="91"/>
      <c r="I472" s="91"/>
      <c r="J472" s="91"/>
      <c r="K472" s="91"/>
      <c r="L472" s="91"/>
      <c r="N472" s="90">
        <v>7610000000</v>
      </c>
      <c r="O472" s="90">
        <v>-9.2285652000000002</v>
      </c>
      <c r="P472" s="40"/>
      <c r="Q472" s="91"/>
      <c r="R472" s="91"/>
      <c r="S472" s="91"/>
      <c r="T472" s="91"/>
      <c r="U472" s="91"/>
      <c r="V472" s="91"/>
      <c r="W472" s="91"/>
      <c r="X472" s="91"/>
      <c r="Y472" s="40"/>
      <c r="Z472" s="90"/>
    </row>
    <row r="473" spans="2:26" x14ac:dyDescent="0.25">
      <c r="B473" s="90">
        <v>7720000000</v>
      </c>
      <c r="C473" s="90">
        <v>-9.0836781999999996</v>
      </c>
      <c r="D473" s="40"/>
      <c r="E473" s="91"/>
      <c r="F473" s="91"/>
      <c r="G473" s="91"/>
      <c r="H473" s="91"/>
      <c r="I473" s="91"/>
      <c r="J473" s="91"/>
      <c r="K473" s="91"/>
      <c r="L473" s="91"/>
      <c r="N473" s="90">
        <v>7720000000</v>
      </c>
      <c r="O473" s="90">
        <v>-9.2553529999999995</v>
      </c>
      <c r="P473" s="40"/>
      <c r="Q473" s="91"/>
      <c r="R473" s="91"/>
      <c r="S473" s="91"/>
      <c r="T473" s="91"/>
      <c r="U473" s="91"/>
      <c r="V473" s="91"/>
      <c r="W473" s="91"/>
      <c r="X473" s="91"/>
      <c r="Y473" s="40"/>
      <c r="Z473" s="90"/>
    </row>
    <row r="474" spans="2:26" x14ac:dyDescent="0.25">
      <c r="B474" s="90">
        <v>7830000000</v>
      </c>
      <c r="C474" s="90">
        <v>-9.0502300000000009</v>
      </c>
      <c r="D474" s="40"/>
      <c r="E474" s="91"/>
      <c r="F474" s="91"/>
      <c r="G474" s="91"/>
      <c r="H474" s="91"/>
      <c r="I474" s="91"/>
      <c r="J474" s="91"/>
      <c r="K474" s="91"/>
      <c r="L474" s="91"/>
      <c r="N474" s="90">
        <v>7830000000</v>
      </c>
      <c r="O474" s="90">
        <v>-9.2487954999999999</v>
      </c>
      <c r="P474" s="40"/>
      <c r="Q474" s="91"/>
      <c r="R474" s="91"/>
      <c r="S474" s="91"/>
      <c r="T474" s="91"/>
      <c r="U474" s="91"/>
      <c r="V474" s="91"/>
      <c r="W474" s="91"/>
      <c r="X474" s="91"/>
      <c r="Y474" s="40"/>
      <c r="Z474" s="90"/>
    </row>
    <row r="475" spans="2:26" x14ac:dyDescent="0.25">
      <c r="B475" s="90">
        <v>7940000000</v>
      </c>
      <c r="C475" s="90">
        <v>-9.0452261000000007</v>
      </c>
      <c r="D475" s="40"/>
      <c r="E475" s="91"/>
      <c r="F475" s="91"/>
      <c r="G475" s="91"/>
      <c r="H475" s="91"/>
      <c r="I475" s="91"/>
      <c r="J475" s="91"/>
      <c r="K475" s="91"/>
      <c r="L475" s="91"/>
      <c r="N475" s="90">
        <v>7940000000</v>
      </c>
      <c r="O475" s="90">
        <v>-9.2102565999999992</v>
      </c>
      <c r="P475" s="40"/>
      <c r="Q475" s="91"/>
      <c r="R475" s="91"/>
      <c r="S475" s="91"/>
      <c r="T475" s="91"/>
      <c r="U475" s="91"/>
      <c r="V475" s="91"/>
      <c r="W475" s="91"/>
      <c r="X475" s="91"/>
      <c r="Y475" s="40"/>
      <c r="Z475" s="90"/>
    </row>
    <row r="476" spans="2:26" x14ac:dyDescent="0.25">
      <c r="B476" s="90">
        <v>8050000000</v>
      </c>
      <c r="C476" s="90">
        <v>-9.0594348999999994</v>
      </c>
      <c r="D476" s="40"/>
      <c r="E476" s="91"/>
      <c r="F476" s="91"/>
      <c r="G476" s="91"/>
      <c r="H476" s="91"/>
      <c r="I476" s="91"/>
      <c r="J476" s="91"/>
      <c r="K476" s="91"/>
      <c r="L476" s="91"/>
      <c r="N476" s="90">
        <v>8050000000</v>
      </c>
      <c r="O476" s="90">
        <v>-9.1608962999999992</v>
      </c>
      <c r="P476" s="40"/>
      <c r="Q476" s="91"/>
      <c r="R476" s="91"/>
      <c r="S476" s="91"/>
      <c r="T476" s="91"/>
      <c r="U476" s="91"/>
      <c r="V476" s="91"/>
      <c r="W476" s="91"/>
      <c r="X476" s="91"/>
      <c r="Y476" s="40"/>
      <c r="Z476" s="90"/>
    </row>
    <row r="477" spans="2:26" x14ac:dyDescent="0.25">
      <c r="B477" s="90">
        <v>8160000000</v>
      </c>
      <c r="C477" s="90">
        <v>-9.0488520000000001</v>
      </c>
      <c r="D477" s="40"/>
      <c r="E477" s="91"/>
      <c r="F477" s="91"/>
      <c r="G477" s="91"/>
      <c r="H477" s="91"/>
      <c r="I477" s="91"/>
      <c r="J477" s="91"/>
      <c r="K477" s="91"/>
      <c r="L477" s="91"/>
      <c r="N477" s="90">
        <v>8160000000</v>
      </c>
      <c r="O477" s="90">
        <v>-9.1289634999999993</v>
      </c>
      <c r="P477" s="40"/>
      <c r="Q477" s="91"/>
      <c r="R477" s="91"/>
      <c r="S477" s="91"/>
      <c r="T477" s="91"/>
      <c r="U477" s="91"/>
      <c r="V477" s="91"/>
      <c r="W477" s="91"/>
      <c r="X477" s="91"/>
      <c r="Y477" s="40"/>
      <c r="Z477" s="90"/>
    </row>
    <row r="478" spans="2:26" x14ac:dyDescent="0.25">
      <c r="B478" s="90">
        <v>8270000000</v>
      </c>
      <c r="C478" s="90">
        <v>-9.0871887000000005</v>
      </c>
      <c r="D478" s="40"/>
      <c r="E478" s="91"/>
      <c r="F478" s="91"/>
      <c r="G478" s="91"/>
      <c r="H478" s="91"/>
      <c r="I478" s="91"/>
      <c r="J478" s="91"/>
      <c r="K478" s="91"/>
      <c r="L478" s="91"/>
      <c r="N478" s="90">
        <v>8270000000</v>
      </c>
      <c r="O478" s="90">
        <v>-9.1074637999999997</v>
      </c>
      <c r="P478" s="40"/>
      <c r="Q478" s="91"/>
      <c r="R478" s="91"/>
      <c r="S478" s="91"/>
      <c r="T478" s="91"/>
      <c r="U478" s="91"/>
      <c r="V478" s="91"/>
      <c r="W478" s="91"/>
      <c r="X478" s="91"/>
      <c r="Y478" s="40"/>
      <c r="Z478" s="90"/>
    </row>
    <row r="479" spans="2:26" x14ac:dyDescent="0.25">
      <c r="B479" s="90">
        <v>8380000000</v>
      </c>
      <c r="C479" s="90">
        <v>-9.0950079000000006</v>
      </c>
      <c r="D479" s="40"/>
      <c r="E479" s="91"/>
      <c r="F479" s="91"/>
      <c r="G479" s="91"/>
      <c r="H479" s="91"/>
      <c r="I479" s="91"/>
      <c r="J479" s="91"/>
      <c r="K479" s="91"/>
      <c r="L479" s="91"/>
      <c r="N479" s="90">
        <v>8380000000</v>
      </c>
      <c r="O479" s="90">
        <v>-9.1214142000000002</v>
      </c>
      <c r="P479" s="40"/>
      <c r="Q479" s="91"/>
      <c r="R479" s="91"/>
      <c r="S479" s="91"/>
      <c r="T479" s="91"/>
      <c r="U479" s="91"/>
      <c r="V479" s="91"/>
      <c r="W479" s="91"/>
      <c r="X479" s="91"/>
      <c r="Y479" s="40"/>
      <c r="Z479" s="90"/>
    </row>
    <row r="480" spans="2:26" x14ac:dyDescent="0.25">
      <c r="B480" s="90">
        <v>8490000000</v>
      </c>
      <c r="C480" s="90">
        <v>-9.0526304</v>
      </c>
      <c r="D480" s="40"/>
      <c r="E480" s="91"/>
      <c r="F480" s="91"/>
      <c r="G480" s="91"/>
      <c r="H480" s="91"/>
      <c r="I480" s="91"/>
      <c r="J480" s="91"/>
      <c r="K480" s="91"/>
      <c r="L480" s="91"/>
      <c r="N480" s="90">
        <v>8490000000</v>
      </c>
      <c r="O480" s="90">
        <v>-9.1622438000000006</v>
      </c>
      <c r="P480" s="40"/>
      <c r="Q480" s="91"/>
      <c r="R480" s="91"/>
      <c r="S480" s="91"/>
      <c r="T480" s="91"/>
      <c r="U480" s="91"/>
      <c r="V480" s="91"/>
      <c r="W480" s="91"/>
      <c r="X480" s="91"/>
      <c r="Y480" s="40"/>
      <c r="Z480" s="90"/>
    </row>
    <row r="481" spans="2:26" x14ac:dyDescent="0.25">
      <c r="B481" s="90">
        <v>8600000000</v>
      </c>
      <c r="C481" s="90">
        <v>-8.9848013000000009</v>
      </c>
      <c r="D481" s="40"/>
      <c r="E481" s="91"/>
      <c r="F481" s="91"/>
      <c r="G481" s="91"/>
      <c r="H481" s="91"/>
      <c r="I481" s="91"/>
      <c r="J481" s="91"/>
      <c r="K481" s="91"/>
      <c r="L481" s="91"/>
      <c r="N481" s="90">
        <v>8600000000</v>
      </c>
      <c r="O481" s="90">
        <v>-9.2064179999999993</v>
      </c>
      <c r="P481" s="40"/>
      <c r="Q481" s="91"/>
      <c r="R481" s="91"/>
      <c r="S481" s="91"/>
      <c r="T481" s="91"/>
      <c r="U481" s="91"/>
      <c r="V481" s="91"/>
      <c r="W481" s="91"/>
      <c r="X481" s="91"/>
      <c r="Y481" s="40"/>
      <c r="Z481" s="90"/>
    </row>
    <row r="482" spans="2:26" x14ac:dyDescent="0.25">
      <c r="B482" s="90">
        <v>8710000000</v>
      </c>
      <c r="C482" s="90">
        <v>-8.9181223000000003</v>
      </c>
      <c r="D482" s="40"/>
      <c r="E482" s="91"/>
      <c r="F482" s="91"/>
      <c r="G482" s="91"/>
      <c r="H482" s="91"/>
      <c r="I482" s="91"/>
      <c r="J482" s="91"/>
      <c r="K482" s="91"/>
      <c r="L482" s="91"/>
      <c r="N482" s="90">
        <v>8710000000</v>
      </c>
      <c r="O482" s="90">
        <v>-9.2586451000000007</v>
      </c>
      <c r="P482" s="40"/>
      <c r="Q482" s="91"/>
      <c r="R482" s="91"/>
      <c r="S482" s="91"/>
      <c r="T482" s="91"/>
      <c r="U482" s="91"/>
      <c r="V482" s="91"/>
      <c r="W482" s="91"/>
      <c r="X482" s="91"/>
      <c r="Y482" s="40"/>
      <c r="Z482" s="90"/>
    </row>
    <row r="483" spans="2:26" x14ac:dyDescent="0.25">
      <c r="B483" s="90">
        <v>8820000000</v>
      </c>
      <c r="C483" s="90">
        <v>-8.8436059999999994</v>
      </c>
      <c r="D483" s="40"/>
      <c r="E483" s="91"/>
      <c r="F483" s="91"/>
      <c r="G483" s="91"/>
      <c r="H483" s="91"/>
      <c r="I483" s="91"/>
      <c r="J483" s="91"/>
      <c r="K483" s="91"/>
      <c r="L483" s="91"/>
      <c r="N483" s="90">
        <v>8820000000</v>
      </c>
      <c r="O483" s="90">
        <v>-9.2904730000000004</v>
      </c>
      <c r="P483" s="40"/>
      <c r="Q483" s="91"/>
      <c r="R483" s="91"/>
      <c r="S483" s="91"/>
      <c r="T483" s="91"/>
      <c r="U483" s="91"/>
      <c r="V483" s="91"/>
      <c r="W483" s="91"/>
      <c r="X483" s="91"/>
      <c r="Y483" s="40"/>
      <c r="Z483" s="90"/>
    </row>
    <row r="484" spans="2:26" x14ac:dyDescent="0.25">
      <c r="B484" s="90">
        <v>8930000000</v>
      </c>
      <c r="C484" s="90">
        <v>-8.7658348000000004</v>
      </c>
      <c r="D484" s="40"/>
      <c r="E484" s="91"/>
      <c r="F484" s="91"/>
      <c r="G484" s="91"/>
      <c r="H484" s="91"/>
      <c r="I484" s="91"/>
      <c r="J484" s="91"/>
      <c r="K484" s="91"/>
      <c r="L484" s="91"/>
      <c r="N484" s="90">
        <v>8930000000</v>
      </c>
      <c r="O484" s="90">
        <v>-9.2954091999999999</v>
      </c>
      <c r="P484" s="40"/>
      <c r="Q484" s="91"/>
      <c r="R484" s="91"/>
      <c r="S484" s="91"/>
      <c r="T484" s="91"/>
      <c r="U484" s="91"/>
      <c r="V484" s="91"/>
      <c r="W484" s="91"/>
      <c r="X484" s="91"/>
      <c r="Y484" s="40"/>
      <c r="Z484" s="90"/>
    </row>
    <row r="485" spans="2:26" x14ac:dyDescent="0.25">
      <c r="B485" s="90">
        <v>9040000000</v>
      </c>
      <c r="C485" s="90">
        <v>-8.7316666000000005</v>
      </c>
      <c r="D485" s="40"/>
      <c r="E485" s="91"/>
      <c r="F485" s="91"/>
      <c r="G485" s="91"/>
      <c r="H485" s="91"/>
      <c r="I485" s="91"/>
      <c r="J485" s="91"/>
      <c r="K485" s="91"/>
      <c r="L485" s="91"/>
      <c r="N485" s="90">
        <v>9040000000</v>
      </c>
      <c r="O485" s="90">
        <v>-9.2889546999999997</v>
      </c>
      <c r="P485" s="40"/>
      <c r="Q485" s="91"/>
      <c r="R485" s="91"/>
      <c r="S485" s="91"/>
      <c r="T485" s="91"/>
      <c r="U485" s="91"/>
      <c r="V485" s="91"/>
      <c r="W485" s="91"/>
      <c r="X485" s="91"/>
      <c r="Y485" s="40"/>
      <c r="Z485" s="90"/>
    </row>
    <row r="486" spans="2:26" x14ac:dyDescent="0.25">
      <c r="B486" s="90">
        <v>9150000000</v>
      </c>
      <c r="C486" s="90">
        <v>-8.7196321000000001</v>
      </c>
      <c r="D486" s="40"/>
      <c r="E486" s="91"/>
      <c r="F486" s="91"/>
      <c r="G486" s="91"/>
      <c r="H486" s="91"/>
      <c r="I486" s="91"/>
      <c r="J486" s="91"/>
      <c r="K486" s="91"/>
      <c r="L486" s="91"/>
      <c r="N486" s="90">
        <v>9150000000</v>
      </c>
      <c r="O486" s="90">
        <v>-9.3366766000000005</v>
      </c>
      <c r="P486" s="40"/>
      <c r="Q486" s="91"/>
      <c r="R486" s="91"/>
      <c r="S486" s="91"/>
      <c r="T486" s="91"/>
      <c r="U486" s="91"/>
      <c r="V486" s="91"/>
      <c r="W486" s="91"/>
      <c r="X486" s="91"/>
      <c r="Y486" s="40"/>
      <c r="Z486" s="90"/>
    </row>
    <row r="487" spans="2:26" x14ac:dyDescent="0.25">
      <c r="B487" s="90">
        <v>9260000000</v>
      </c>
      <c r="C487" s="90">
        <v>-8.6797743000000001</v>
      </c>
      <c r="D487" s="40"/>
      <c r="E487" s="91"/>
      <c r="F487" s="91"/>
      <c r="G487" s="91"/>
      <c r="H487" s="91"/>
      <c r="I487" s="91"/>
      <c r="J487" s="91"/>
      <c r="K487" s="91"/>
      <c r="L487" s="91"/>
      <c r="N487" s="90">
        <v>9260000000</v>
      </c>
      <c r="O487" s="90">
        <v>-9.3906050000000008</v>
      </c>
      <c r="P487" s="40"/>
      <c r="Q487" s="91"/>
      <c r="R487" s="91"/>
      <c r="S487" s="91"/>
      <c r="T487" s="91"/>
      <c r="U487" s="91"/>
      <c r="V487" s="91"/>
      <c r="W487" s="91"/>
      <c r="X487" s="91"/>
      <c r="Y487" s="40"/>
      <c r="Z487" s="90"/>
    </row>
    <row r="488" spans="2:26" x14ac:dyDescent="0.25">
      <c r="B488" s="90">
        <v>9370000000</v>
      </c>
      <c r="C488" s="90">
        <v>-8.6179752000000001</v>
      </c>
      <c r="D488" s="40"/>
      <c r="E488" s="91"/>
      <c r="F488" s="91"/>
      <c r="G488" s="91"/>
      <c r="H488" s="91"/>
      <c r="I488" s="91"/>
      <c r="J488" s="91"/>
      <c r="K488" s="91"/>
      <c r="L488" s="91"/>
      <c r="N488" s="90">
        <v>9370000000</v>
      </c>
      <c r="O488" s="90">
        <v>-9.4721259999999994</v>
      </c>
      <c r="P488" s="40"/>
      <c r="Q488" s="91"/>
      <c r="R488" s="91"/>
      <c r="S488" s="91"/>
      <c r="T488" s="91"/>
      <c r="U488" s="91"/>
      <c r="V488" s="91"/>
      <c r="W488" s="91"/>
      <c r="X488" s="91"/>
      <c r="Y488" s="40"/>
      <c r="Z488" s="90"/>
    </row>
    <row r="489" spans="2:26" x14ac:dyDescent="0.25">
      <c r="B489" s="90">
        <v>9480000000</v>
      </c>
      <c r="C489" s="90">
        <v>-8.5434941999999996</v>
      </c>
      <c r="D489" s="40"/>
      <c r="E489" s="91"/>
      <c r="F489" s="91"/>
      <c r="G489" s="91"/>
      <c r="H489" s="91"/>
      <c r="I489" s="91"/>
      <c r="J489" s="91"/>
      <c r="K489" s="91"/>
      <c r="L489" s="91"/>
      <c r="N489" s="90">
        <v>9480000000</v>
      </c>
      <c r="O489" s="90">
        <v>-9.5733051000000007</v>
      </c>
      <c r="P489" s="40"/>
      <c r="Q489" s="91"/>
      <c r="R489" s="91"/>
      <c r="S489" s="91"/>
      <c r="T489" s="91"/>
      <c r="U489" s="91"/>
      <c r="V489" s="91"/>
      <c r="W489" s="91"/>
      <c r="X489" s="91"/>
      <c r="Y489" s="40"/>
      <c r="Z489" s="90"/>
    </row>
    <row r="490" spans="2:26" x14ac:dyDescent="0.25">
      <c r="B490" s="90">
        <v>9590000000</v>
      </c>
      <c r="C490" s="90">
        <v>-8.4577541000000007</v>
      </c>
      <c r="D490" s="40"/>
      <c r="E490" s="91"/>
      <c r="F490" s="91"/>
      <c r="G490" s="91"/>
      <c r="H490" s="91"/>
      <c r="I490" s="91"/>
      <c r="J490" s="91"/>
      <c r="K490" s="91"/>
      <c r="L490" s="91"/>
      <c r="N490" s="90">
        <v>9590000000</v>
      </c>
      <c r="O490" s="90">
        <v>-9.6826629999999998</v>
      </c>
      <c r="P490" s="40"/>
      <c r="Q490" s="91"/>
      <c r="R490" s="91"/>
      <c r="S490" s="91"/>
      <c r="T490" s="91"/>
      <c r="U490" s="91"/>
      <c r="V490" s="91"/>
      <c r="W490" s="91"/>
      <c r="X490" s="91"/>
      <c r="Y490" s="40"/>
      <c r="Z490" s="90"/>
    </row>
    <row r="491" spans="2:26" x14ac:dyDescent="0.25">
      <c r="B491" s="90">
        <v>9700000000</v>
      </c>
      <c r="C491" s="90">
        <v>-8.3396281999999999</v>
      </c>
      <c r="D491" s="40"/>
      <c r="E491" s="91"/>
      <c r="F491" s="91"/>
      <c r="G491" s="91"/>
      <c r="H491" s="91"/>
      <c r="I491" s="91"/>
      <c r="J491" s="91"/>
      <c r="K491" s="91"/>
      <c r="L491" s="91"/>
      <c r="N491" s="90">
        <v>9700000000</v>
      </c>
      <c r="O491" s="90">
        <v>-9.7615947999999992</v>
      </c>
      <c r="P491" s="40"/>
      <c r="Q491" s="91"/>
      <c r="R491" s="91"/>
      <c r="S491" s="91"/>
      <c r="T491" s="91"/>
      <c r="U491" s="91"/>
      <c r="V491" s="91"/>
      <c r="W491" s="91"/>
      <c r="X491" s="91"/>
      <c r="Y491" s="40"/>
      <c r="Z491" s="90"/>
    </row>
    <row r="492" spans="2:26" x14ac:dyDescent="0.25">
      <c r="B492" s="90">
        <v>9810000000</v>
      </c>
      <c r="C492" s="90">
        <v>-8.2830209999999997</v>
      </c>
      <c r="D492" s="40"/>
      <c r="E492" s="91"/>
      <c r="F492" s="91"/>
      <c r="G492" s="91"/>
      <c r="H492" s="91"/>
      <c r="I492" s="91"/>
      <c r="J492" s="91"/>
      <c r="K492" s="91"/>
      <c r="L492" s="91"/>
      <c r="N492" s="90">
        <v>9810000000</v>
      </c>
      <c r="O492" s="90">
        <v>-9.8279343000000008</v>
      </c>
      <c r="P492" s="40"/>
      <c r="Q492" s="91"/>
      <c r="R492" s="91"/>
      <c r="S492" s="91"/>
      <c r="T492" s="91"/>
      <c r="U492" s="91"/>
      <c r="V492" s="91"/>
      <c r="W492" s="91"/>
      <c r="X492" s="91"/>
      <c r="Y492" s="40"/>
      <c r="Z492" s="90"/>
    </row>
    <row r="493" spans="2:26" x14ac:dyDescent="0.25">
      <c r="B493" s="90">
        <v>9920000000</v>
      </c>
      <c r="C493" s="90">
        <v>-8.2655869000000006</v>
      </c>
      <c r="D493" s="40"/>
      <c r="E493" s="91"/>
      <c r="F493" s="91"/>
      <c r="G493" s="91"/>
      <c r="H493" s="91"/>
      <c r="I493" s="91"/>
      <c r="J493" s="91"/>
      <c r="K493" s="91"/>
      <c r="L493" s="91"/>
      <c r="N493" s="90">
        <v>9920000000</v>
      </c>
      <c r="O493" s="90">
        <v>-9.9250621999999993</v>
      </c>
      <c r="P493" s="40"/>
      <c r="Q493" s="91"/>
      <c r="R493" s="91"/>
      <c r="S493" s="91"/>
      <c r="T493" s="91"/>
      <c r="U493" s="91"/>
      <c r="V493" s="91"/>
      <c r="W493" s="91"/>
      <c r="X493" s="91"/>
      <c r="Y493" s="40"/>
      <c r="Z493" s="90"/>
    </row>
    <row r="494" spans="2:26" x14ac:dyDescent="0.25">
      <c r="B494" s="90">
        <v>10030000000</v>
      </c>
      <c r="C494" s="90">
        <v>-8.2850579999999994</v>
      </c>
      <c r="D494" s="40"/>
      <c r="E494" s="91"/>
      <c r="F494" s="91"/>
      <c r="G494" s="91"/>
      <c r="H494" s="91"/>
      <c r="I494" s="91"/>
      <c r="J494" s="91"/>
      <c r="K494" s="91"/>
      <c r="L494" s="91"/>
      <c r="N494" s="90">
        <v>10030000000</v>
      </c>
      <c r="O494" s="90">
        <v>-10.054496</v>
      </c>
      <c r="P494" s="40"/>
      <c r="Q494" s="91"/>
      <c r="R494" s="91"/>
      <c r="S494" s="91"/>
      <c r="T494" s="91"/>
      <c r="U494" s="91"/>
      <c r="V494" s="91"/>
      <c r="W494" s="91"/>
      <c r="X494" s="91"/>
      <c r="Y494" s="40"/>
      <c r="Z494" s="90"/>
    </row>
    <row r="495" spans="2:26" x14ac:dyDescent="0.25">
      <c r="B495" s="90">
        <v>10140000000</v>
      </c>
      <c r="C495" s="90">
        <v>-8.3307094999999993</v>
      </c>
      <c r="D495" s="40"/>
      <c r="E495" s="91"/>
      <c r="F495" s="91"/>
      <c r="G495" s="91"/>
      <c r="H495" s="91"/>
      <c r="I495" s="91"/>
      <c r="J495" s="91"/>
      <c r="K495" s="91"/>
      <c r="L495" s="91"/>
      <c r="N495" s="90">
        <v>10140000000</v>
      </c>
      <c r="O495" s="90">
        <v>-10.170752</v>
      </c>
      <c r="P495" s="40"/>
      <c r="Q495" s="91"/>
      <c r="R495" s="91"/>
      <c r="S495" s="91"/>
      <c r="T495" s="91"/>
      <c r="U495" s="91"/>
      <c r="V495" s="91"/>
      <c r="W495" s="91"/>
      <c r="X495" s="91"/>
      <c r="Y495" s="40"/>
      <c r="Z495" s="90"/>
    </row>
    <row r="496" spans="2:26" x14ac:dyDescent="0.25">
      <c r="B496" s="90">
        <v>10250000000</v>
      </c>
      <c r="C496" s="90">
        <v>-8.3859691999999999</v>
      </c>
      <c r="D496" s="40"/>
      <c r="E496" s="91"/>
      <c r="F496" s="91"/>
      <c r="G496" s="91"/>
      <c r="H496" s="91"/>
      <c r="I496" s="91"/>
      <c r="J496" s="91"/>
      <c r="K496" s="91"/>
      <c r="L496" s="91"/>
      <c r="N496" s="90">
        <v>10250000000</v>
      </c>
      <c r="O496" s="90">
        <v>-10.332876000000001</v>
      </c>
      <c r="P496" s="40"/>
      <c r="Q496" s="91"/>
      <c r="R496" s="91"/>
      <c r="S496" s="91"/>
      <c r="T496" s="91"/>
      <c r="U496" s="91"/>
      <c r="V496" s="91"/>
      <c r="W496" s="91"/>
      <c r="X496" s="91"/>
      <c r="Y496" s="40"/>
      <c r="Z496" s="90"/>
    </row>
    <row r="497" spans="2:26" x14ac:dyDescent="0.25">
      <c r="B497" s="90">
        <v>10360000000</v>
      </c>
      <c r="C497" s="90">
        <v>-8.429862</v>
      </c>
      <c r="D497" s="40"/>
      <c r="E497" s="91"/>
      <c r="F497" s="91"/>
      <c r="G497" s="91"/>
      <c r="H497" s="91"/>
      <c r="I497" s="91"/>
      <c r="J497" s="91"/>
      <c r="K497" s="91"/>
      <c r="L497" s="91"/>
      <c r="N497" s="90">
        <v>10360000000</v>
      </c>
      <c r="O497" s="90">
        <v>-10.484101000000001</v>
      </c>
      <c r="P497" s="40"/>
      <c r="Q497" s="91"/>
      <c r="R497" s="91"/>
      <c r="S497" s="91"/>
      <c r="T497" s="91"/>
      <c r="U497" s="91"/>
      <c r="V497" s="91"/>
      <c r="W497" s="91"/>
      <c r="X497" s="91"/>
      <c r="Y497" s="40"/>
      <c r="Z497" s="90"/>
    </row>
    <row r="498" spans="2:26" x14ac:dyDescent="0.25">
      <c r="B498" s="90">
        <v>10470000000</v>
      </c>
      <c r="C498" s="90">
        <v>-8.4341630999999992</v>
      </c>
      <c r="D498" s="40"/>
      <c r="E498" s="91"/>
      <c r="F498" s="91"/>
      <c r="G498" s="91"/>
      <c r="H498" s="91"/>
      <c r="I498" s="91"/>
      <c r="J498" s="91"/>
      <c r="K498" s="91"/>
      <c r="L498" s="91"/>
      <c r="N498" s="90">
        <v>10470000000</v>
      </c>
      <c r="O498" s="90">
        <v>-10.582153</v>
      </c>
      <c r="P498" s="40"/>
      <c r="Q498" s="91"/>
      <c r="R498" s="91"/>
      <c r="S498" s="91"/>
      <c r="T498" s="91"/>
      <c r="U498" s="91"/>
      <c r="V498" s="91"/>
      <c r="W498" s="91"/>
      <c r="X498" s="91"/>
      <c r="Y498" s="40"/>
      <c r="Z498" s="90"/>
    </row>
    <row r="499" spans="2:26" x14ac:dyDescent="0.25">
      <c r="B499" s="90">
        <v>10580000000</v>
      </c>
      <c r="C499" s="90">
        <v>-8.4389420000000008</v>
      </c>
      <c r="D499" s="40"/>
      <c r="E499" s="91"/>
      <c r="F499" s="91"/>
      <c r="G499" s="91"/>
      <c r="H499" s="91"/>
      <c r="I499" s="91"/>
      <c r="J499" s="91"/>
      <c r="K499" s="91"/>
      <c r="L499" s="91"/>
      <c r="N499" s="90">
        <v>10580000000</v>
      </c>
      <c r="O499" s="90">
        <v>-10.628256</v>
      </c>
      <c r="P499" s="40"/>
      <c r="Q499" s="91"/>
      <c r="R499" s="91"/>
      <c r="S499" s="91"/>
      <c r="T499" s="91"/>
      <c r="U499" s="91"/>
      <c r="V499" s="91"/>
      <c r="W499" s="91"/>
      <c r="X499" s="91"/>
      <c r="Y499" s="40"/>
      <c r="Z499" s="90"/>
    </row>
    <row r="500" spans="2:26" x14ac:dyDescent="0.25">
      <c r="B500" s="90">
        <v>10690000000</v>
      </c>
      <c r="C500" s="90">
        <v>-8.4450854999999994</v>
      </c>
      <c r="D500" s="40"/>
      <c r="E500" s="91"/>
      <c r="F500" s="91"/>
      <c r="G500" s="91"/>
      <c r="H500" s="91"/>
      <c r="I500" s="91"/>
      <c r="J500" s="91"/>
      <c r="K500" s="91"/>
      <c r="L500" s="91"/>
      <c r="N500" s="90">
        <v>10690000000</v>
      </c>
      <c r="O500" s="90">
        <v>-10.679911000000001</v>
      </c>
      <c r="P500" s="40"/>
      <c r="Q500" s="91"/>
      <c r="R500" s="91"/>
      <c r="S500" s="91"/>
      <c r="T500" s="91"/>
      <c r="U500" s="91"/>
      <c r="V500" s="91"/>
      <c r="W500" s="91"/>
      <c r="X500" s="91"/>
      <c r="Y500" s="40"/>
      <c r="Z500" s="90"/>
    </row>
    <row r="501" spans="2:26" x14ac:dyDescent="0.25">
      <c r="B501" s="90">
        <v>10800000000</v>
      </c>
      <c r="C501" s="90">
        <v>-8.4453545000000005</v>
      </c>
      <c r="D501" s="40"/>
      <c r="E501" s="91"/>
      <c r="F501" s="91"/>
      <c r="G501" s="91"/>
      <c r="H501" s="91"/>
      <c r="I501" s="91"/>
      <c r="J501" s="91"/>
      <c r="K501" s="91"/>
      <c r="L501" s="91"/>
      <c r="N501" s="90">
        <v>10800000000</v>
      </c>
      <c r="O501" s="90">
        <v>-10.674421000000001</v>
      </c>
      <c r="P501" s="40"/>
      <c r="Q501" s="91"/>
      <c r="R501" s="91"/>
      <c r="S501" s="91"/>
      <c r="T501" s="91"/>
      <c r="U501" s="91"/>
      <c r="V501" s="91"/>
      <c r="W501" s="91"/>
      <c r="X501" s="91"/>
      <c r="Y501" s="40"/>
      <c r="Z501" s="90"/>
    </row>
    <row r="502" spans="2:26" x14ac:dyDescent="0.25">
      <c r="B502" s="90">
        <v>10910000000</v>
      </c>
      <c r="C502" s="90">
        <v>-8.4432497000000009</v>
      </c>
      <c r="D502" s="40"/>
      <c r="E502" s="91"/>
      <c r="F502" s="91"/>
      <c r="G502" s="91"/>
      <c r="H502" s="91"/>
      <c r="I502" s="91"/>
      <c r="J502" s="91"/>
      <c r="K502" s="91"/>
      <c r="L502" s="91"/>
      <c r="N502" s="90">
        <v>10910000000</v>
      </c>
      <c r="O502" s="90">
        <v>-10.645417999999999</v>
      </c>
      <c r="P502" s="40"/>
      <c r="Q502" s="91"/>
      <c r="R502" s="91"/>
      <c r="S502" s="91"/>
      <c r="T502" s="91"/>
      <c r="U502" s="91"/>
      <c r="V502" s="91"/>
      <c r="W502" s="91"/>
      <c r="X502" s="91"/>
      <c r="Y502" s="40"/>
      <c r="Z502" s="90"/>
    </row>
    <row r="503" spans="2:26" x14ac:dyDescent="0.25">
      <c r="B503" s="90">
        <v>11020000000</v>
      </c>
      <c r="C503" s="90">
        <v>-8.4434880999999997</v>
      </c>
      <c r="D503" s="40"/>
      <c r="E503" s="91"/>
      <c r="F503" s="91"/>
      <c r="G503" s="91"/>
      <c r="H503" s="91"/>
      <c r="I503" s="91"/>
      <c r="J503" s="91"/>
      <c r="K503" s="91"/>
      <c r="L503" s="91"/>
      <c r="N503" s="90">
        <v>11020000000</v>
      </c>
      <c r="O503" s="90">
        <v>-10.610993000000001</v>
      </c>
      <c r="P503" s="40"/>
      <c r="Q503" s="91"/>
      <c r="R503" s="91"/>
      <c r="S503" s="91"/>
      <c r="T503" s="91"/>
      <c r="U503" s="91"/>
      <c r="V503" s="91"/>
      <c r="W503" s="91"/>
      <c r="X503" s="91"/>
      <c r="Y503" s="40"/>
      <c r="Z503" s="90"/>
    </row>
    <row r="504" spans="2:26" x14ac:dyDescent="0.25">
      <c r="B504" s="90">
        <v>11130000000</v>
      </c>
      <c r="C504" s="90">
        <v>-8.4525804999999998</v>
      </c>
      <c r="D504" s="40"/>
      <c r="E504" s="91"/>
      <c r="F504" s="91"/>
      <c r="G504" s="91"/>
      <c r="H504" s="91"/>
      <c r="I504" s="91"/>
      <c r="J504" s="91"/>
      <c r="K504" s="91"/>
      <c r="L504" s="91"/>
      <c r="N504" s="90">
        <v>11130000000</v>
      </c>
      <c r="O504" s="90">
        <v>-10.577947</v>
      </c>
      <c r="P504" s="40"/>
      <c r="Q504" s="91"/>
      <c r="R504" s="91"/>
      <c r="S504" s="91"/>
      <c r="T504" s="91"/>
      <c r="U504" s="91"/>
      <c r="V504" s="91"/>
      <c r="W504" s="91"/>
      <c r="X504" s="91"/>
      <c r="Y504" s="40"/>
      <c r="Z504" s="90"/>
    </row>
    <row r="505" spans="2:26" x14ac:dyDescent="0.25">
      <c r="B505" s="90">
        <v>11240000000</v>
      </c>
      <c r="C505" s="90">
        <v>-8.4477472000000002</v>
      </c>
      <c r="D505" s="40"/>
      <c r="E505" s="91"/>
      <c r="F505" s="91"/>
      <c r="G505" s="91"/>
      <c r="H505" s="91"/>
      <c r="I505" s="91"/>
      <c r="J505" s="91"/>
      <c r="K505" s="91"/>
      <c r="L505" s="91"/>
      <c r="N505" s="90">
        <v>11240000000</v>
      </c>
      <c r="O505" s="90">
        <v>-10.534005000000001</v>
      </c>
      <c r="P505" s="40"/>
      <c r="Q505" s="91"/>
      <c r="R505" s="91"/>
      <c r="S505" s="91"/>
      <c r="T505" s="91"/>
      <c r="U505" s="91"/>
      <c r="V505" s="91"/>
      <c r="W505" s="91"/>
      <c r="X505" s="91"/>
      <c r="Y505" s="40"/>
      <c r="Z505" s="90"/>
    </row>
    <row r="506" spans="2:26" x14ac:dyDescent="0.25">
      <c r="B506" s="90">
        <v>11350000000</v>
      </c>
      <c r="C506" s="90">
        <v>-8.4291190999999994</v>
      </c>
      <c r="D506" s="40"/>
      <c r="E506" s="91"/>
      <c r="F506" s="91"/>
      <c r="G506" s="91"/>
      <c r="H506" s="91"/>
      <c r="I506" s="91"/>
      <c r="J506" s="91"/>
      <c r="K506" s="91"/>
      <c r="L506" s="91"/>
      <c r="N506" s="90">
        <v>11350000000</v>
      </c>
      <c r="O506" s="90">
        <v>-10.454514</v>
      </c>
      <c r="P506" s="40"/>
      <c r="Q506" s="91"/>
      <c r="R506" s="91"/>
      <c r="S506" s="91"/>
      <c r="T506" s="91"/>
      <c r="U506" s="91"/>
      <c r="V506" s="91"/>
      <c r="W506" s="91"/>
      <c r="X506" s="91"/>
      <c r="Y506" s="40"/>
      <c r="Z506" s="90"/>
    </row>
    <row r="507" spans="2:26" x14ac:dyDescent="0.25">
      <c r="B507" s="90">
        <v>11460000000</v>
      </c>
      <c r="C507" s="90">
        <v>-8.4049634999999991</v>
      </c>
      <c r="D507" s="40"/>
      <c r="E507" s="91"/>
      <c r="F507" s="91"/>
      <c r="G507" s="91"/>
      <c r="H507" s="91"/>
      <c r="I507" s="91"/>
      <c r="J507" s="91"/>
      <c r="K507" s="91"/>
      <c r="L507" s="91"/>
      <c r="N507" s="90">
        <v>11460000000</v>
      </c>
      <c r="O507" s="90">
        <v>-10.363064</v>
      </c>
      <c r="P507" s="40"/>
      <c r="Q507" s="91"/>
      <c r="R507" s="91"/>
      <c r="S507" s="91"/>
      <c r="T507" s="91"/>
      <c r="U507" s="91"/>
      <c r="V507" s="91"/>
      <c r="W507" s="91"/>
      <c r="X507" s="91"/>
      <c r="Y507" s="40"/>
      <c r="Z507" s="90"/>
    </row>
    <row r="508" spans="2:26" x14ac:dyDescent="0.25">
      <c r="B508" s="90">
        <v>11570000000</v>
      </c>
      <c r="C508" s="90">
        <v>-8.3744001000000008</v>
      </c>
      <c r="D508" s="40"/>
      <c r="E508" s="91"/>
      <c r="F508" s="91"/>
      <c r="G508" s="91"/>
      <c r="H508" s="91"/>
      <c r="I508" s="91"/>
      <c r="J508" s="91"/>
      <c r="K508" s="91"/>
      <c r="L508" s="91"/>
      <c r="N508" s="90">
        <v>11570000000</v>
      </c>
      <c r="O508" s="90">
        <v>-10.286303</v>
      </c>
      <c r="P508" s="40"/>
      <c r="Q508" s="91"/>
      <c r="R508" s="91"/>
      <c r="S508" s="91"/>
      <c r="T508" s="91"/>
      <c r="U508" s="91"/>
      <c r="V508" s="91"/>
      <c r="W508" s="91"/>
      <c r="X508" s="91"/>
      <c r="Y508" s="40"/>
      <c r="Z508" s="90"/>
    </row>
    <row r="509" spans="2:26" x14ac:dyDescent="0.25">
      <c r="B509" s="90">
        <v>11680000000</v>
      </c>
      <c r="C509" s="90">
        <v>-8.3512278000000002</v>
      </c>
      <c r="D509" s="40"/>
      <c r="E509" s="91"/>
      <c r="F509" s="91"/>
      <c r="G509" s="91"/>
      <c r="H509" s="91"/>
      <c r="I509" s="91"/>
      <c r="J509" s="91"/>
      <c r="K509" s="91"/>
      <c r="L509" s="91"/>
      <c r="N509" s="90">
        <v>11680000000</v>
      </c>
      <c r="O509" s="90">
        <v>-10.201468999999999</v>
      </c>
      <c r="P509" s="40"/>
      <c r="Q509" s="91"/>
      <c r="R509" s="91"/>
      <c r="S509" s="91"/>
      <c r="T509" s="91"/>
      <c r="U509" s="91"/>
      <c r="V509" s="91"/>
      <c r="W509" s="91"/>
      <c r="X509" s="91"/>
      <c r="Y509" s="40"/>
      <c r="Z509" s="90"/>
    </row>
    <row r="510" spans="2:26" x14ac:dyDescent="0.25">
      <c r="B510" s="90">
        <v>11790000000</v>
      </c>
      <c r="C510" s="90">
        <v>-8.3404635999999996</v>
      </c>
      <c r="D510" s="40"/>
      <c r="E510" s="91"/>
      <c r="F510" s="91"/>
      <c r="G510" s="91"/>
      <c r="H510" s="91"/>
      <c r="I510" s="91"/>
      <c r="J510" s="91"/>
      <c r="K510" s="91"/>
      <c r="L510" s="91"/>
      <c r="N510" s="90">
        <v>11790000000</v>
      </c>
      <c r="O510" s="90">
        <v>-10.125800999999999</v>
      </c>
      <c r="P510" s="40"/>
      <c r="Q510" s="91"/>
      <c r="R510" s="91"/>
      <c r="S510" s="91"/>
      <c r="T510" s="91"/>
      <c r="U510" s="91"/>
      <c r="V510" s="91"/>
      <c r="W510" s="91"/>
      <c r="X510" s="91"/>
      <c r="Y510" s="40"/>
      <c r="Z510" s="90"/>
    </row>
    <row r="511" spans="2:26" x14ac:dyDescent="0.25">
      <c r="B511" s="90">
        <v>11900000000</v>
      </c>
      <c r="C511" s="90">
        <v>-8.3390149999999998</v>
      </c>
      <c r="D511" s="40"/>
      <c r="E511" s="91"/>
      <c r="F511" s="91"/>
      <c r="G511" s="91"/>
      <c r="H511" s="91"/>
      <c r="I511" s="91"/>
      <c r="J511" s="91"/>
      <c r="K511" s="91"/>
      <c r="L511" s="91"/>
      <c r="N511" s="90">
        <v>11900000000</v>
      </c>
      <c r="O511" s="90">
        <v>-10.071323</v>
      </c>
      <c r="P511" s="40"/>
      <c r="Q511" s="91"/>
      <c r="R511" s="91"/>
      <c r="S511" s="91"/>
      <c r="T511" s="91"/>
      <c r="U511" s="91"/>
      <c r="V511" s="91"/>
      <c r="W511" s="91"/>
      <c r="X511" s="91"/>
      <c r="Y511" s="40"/>
      <c r="Z511" s="90"/>
    </row>
    <row r="512" spans="2:26" x14ac:dyDescent="0.25">
      <c r="B512" s="90">
        <v>12010000000</v>
      </c>
      <c r="C512" s="90">
        <v>-8.3765687999999994</v>
      </c>
      <c r="D512" s="40"/>
      <c r="E512" s="91"/>
      <c r="F512" s="91"/>
      <c r="G512" s="91"/>
      <c r="H512" s="91"/>
      <c r="I512" s="91"/>
      <c r="J512" s="91"/>
      <c r="K512" s="91"/>
      <c r="L512" s="91"/>
      <c r="N512" s="90">
        <v>12010000000</v>
      </c>
      <c r="O512" s="90">
        <v>-10.064213000000001</v>
      </c>
      <c r="P512" s="40"/>
      <c r="Q512" s="91"/>
      <c r="R512" s="91"/>
      <c r="S512" s="91"/>
      <c r="T512" s="91"/>
      <c r="U512" s="91"/>
      <c r="V512" s="91"/>
      <c r="W512" s="91"/>
      <c r="X512" s="91"/>
      <c r="Y512" s="40"/>
      <c r="Z512" s="90"/>
    </row>
    <row r="513" spans="2:26" x14ac:dyDescent="0.25">
      <c r="B513" s="90">
        <v>12120000000</v>
      </c>
      <c r="C513" s="90">
        <v>-8.4173650999999996</v>
      </c>
      <c r="D513" s="40"/>
      <c r="E513" s="91"/>
      <c r="F513" s="91"/>
      <c r="G513" s="91"/>
      <c r="H513" s="91"/>
      <c r="I513" s="91"/>
      <c r="J513" s="91"/>
      <c r="K513" s="91"/>
      <c r="L513" s="91"/>
      <c r="N513" s="90">
        <v>12120000000</v>
      </c>
      <c r="O513" s="90">
        <v>-10.021201</v>
      </c>
      <c r="P513" s="40"/>
      <c r="Q513" s="91"/>
      <c r="R513" s="91"/>
      <c r="S513" s="91"/>
      <c r="T513" s="91"/>
      <c r="U513" s="91"/>
      <c r="V513" s="91"/>
      <c r="W513" s="91"/>
      <c r="X513" s="91"/>
      <c r="Y513" s="40"/>
      <c r="Z513" s="90"/>
    </row>
    <row r="514" spans="2:26" x14ac:dyDescent="0.25">
      <c r="B514" s="90">
        <v>12230000000</v>
      </c>
      <c r="C514" s="90">
        <v>-8.3992080999999992</v>
      </c>
      <c r="D514" s="40"/>
      <c r="E514" s="91"/>
      <c r="F514" s="91"/>
      <c r="G514" s="91"/>
      <c r="H514" s="91"/>
      <c r="I514" s="91"/>
      <c r="J514" s="91"/>
      <c r="K514" s="91"/>
      <c r="L514" s="91"/>
      <c r="N514" s="90">
        <v>12230000000</v>
      </c>
      <c r="O514" s="90">
        <v>-9.9562206</v>
      </c>
      <c r="P514" s="40"/>
      <c r="Q514" s="91"/>
      <c r="R514" s="91"/>
      <c r="S514" s="91"/>
      <c r="T514" s="91"/>
      <c r="U514" s="91"/>
      <c r="V514" s="91"/>
      <c r="W514" s="91"/>
      <c r="X514" s="91"/>
      <c r="Y514" s="40"/>
      <c r="Z514" s="90"/>
    </row>
    <row r="515" spans="2:26" x14ac:dyDescent="0.25">
      <c r="B515" s="90">
        <v>12340000000</v>
      </c>
      <c r="C515" s="90">
        <v>-8.3851098999999998</v>
      </c>
      <c r="D515" s="40"/>
      <c r="E515" s="91"/>
      <c r="F515" s="91"/>
      <c r="G515" s="91"/>
      <c r="H515" s="91"/>
      <c r="I515" s="91"/>
      <c r="J515" s="91"/>
      <c r="K515" s="91"/>
      <c r="L515" s="91"/>
      <c r="N515" s="90">
        <v>12340000000</v>
      </c>
      <c r="O515" s="90">
        <v>-9.8915433999999998</v>
      </c>
      <c r="P515" s="40"/>
      <c r="Q515" s="91"/>
      <c r="R515" s="91"/>
      <c r="S515" s="91"/>
      <c r="T515" s="91"/>
      <c r="U515" s="91"/>
      <c r="V515" s="91"/>
      <c r="W515" s="91"/>
      <c r="X515" s="91"/>
      <c r="Y515" s="40"/>
      <c r="Z515" s="90"/>
    </row>
    <row r="516" spans="2:26" x14ac:dyDescent="0.25">
      <c r="B516" s="90">
        <v>12450000000</v>
      </c>
      <c r="C516" s="90">
        <v>-8.3989229000000005</v>
      </c>
      <c r="D516" s="40"/>
      <c r="E516" s="91"/>
      <c r="F516" s="91"/>
      <c r="G516" s="91"/>
      <c r="H516" s="91"/>
      <c r="I516" s="91"/>
      <c r="J516" s="91"/>
      <c r="K516" s="91"/>
      <c r="L516" s="91"/>
      <c r="N516" s="90">
        <v>12450000000</v>
      </c>
      <c r="O516" s="90">
        <v>-9.8260983999999993</v>
      </c>
      <c r="P516" s="40"/>
      <c r="Q516" s="91"/>
      <c r="R516" s="91"/>
      <c r="S516" s="91"/>
      <c r="T516" s="91"/>
      <c r="U516" s="91"/>
      <c r="V516" s="91"/>
      <c r="W516" s="91"/>
      <c r="X516" s="91"/>
      <c r="Y516" s="40"/>
      <c r="Z516" s="90"/>
    </row>
    <row r="517" spans="2:26" x14ac:dyDescent="0.25">
      <c r="B517" s="90">
        <v>12560000000</v>
      </c>
      <c r="C517" s="90">
        <v>-8.3660536000000008</v>
      </c>
      <c r="D517" s="40"/>
      <c r="E517" s="91"/>
      <c r="F517" s="91"/>
      <c r="G517" s="91"/>
      <c r="H517" s="91"/>
      <c r="I517" s="91"/>
      <c r="J517" s="91"/>
      <c r="K517" s="91"/>
      <c r="L517" s="91"/>
      <c r="N517" s="90">
        <v>12560000000</v>
      </c>
      <c r="O517" s="90">
        <v>-9.7337092999999992</v>
      </c>
      <c r="P517" s="40"/>
      <c r="Q517" s="91"/>
      <c r="R517" s="91"/>
      <c r="S517" s="91"/>
      <c r="T517" s="91"/>
      <c r="U517" s="91"/>
      <c r="V517" s="91"/>
      <c r="W517" s="91"/>
      <c r="X517" s="91"/>
      <c r="Y517" s="40"/>
      <c r="Z517" s="90"/>
    </row>
    <row r="518" spans="2:26" x14ac:dyDescent="0.25">
      <c r="B518" s="90">
        <v>12670000000</v>
      </c>
      <c r="C518" s="90">
        <v>-8.3880128999999997</v>
      </c>
      <c r="D518" s="40"/>
      <c r="E518" s="91"/>
      <c r="F518" s="91"/>
      <c r="G518" s="91"/>
      <c r="H518" s="91"/>
      <c r="I518" s="91"/>
      <c r="J518" s="91"/>
      <c r="K518" s="91"/>
      <c r="L518" s="91"/>
      <c r="N518" s="90">
        <v>12670000000</v>
      </c>
      <c r="O518" s="90">
        <v>-9.6912651000000007</v>
      </c>
      <c r="P518" s="40"/>
      <c r="Q518" s="91"/>
      <c r="R518" s="91"/>
      <c r="S518" s="91"/>
      <c r="T518" s="91"/>
      <c r="U518" s="91"/>
      <c r="V518" s="91"/>
      <c r="W518" s="91"/>
      <c r="X518" s="91"/>
      <c r="Y518" s="40"/>
      <c r="Z518" s="90"/>
    </row>
    <row r="519" spans="2:26" x14ac:dyDescent="0.25">
      <c r="B519" s="90">
        <v>12780000000</v>
      </c>
      <c r="C519" s="90">
        <v>-8.4255972000000003</v>
      </c>
      <c r="D519" s="40"/>
      <c r="E519" s="91"/>
      <c r="F519" s="91"/>
      <c r="G519" s="91"/>
      <c r="H519" s="91"/>
      <c r="I519" s="91"/>
      <c r="J519" s="91"/>
      <c r="K519" s="91"/>
      <c r="L519" s="91"/>
      <c r="N519" s="90">
        <v>12780000000</v>
      </c>
      <c r="O519" s="90">
        <v>-9.6606196999999998</v>
      </c>
      <c r="P519" s="40"/>
      <c r="Q519" s="91"/>
      <c r="R519" s="91"/>
      <c r="S519" s="91"/>
      <c r="T519" s="91"/>
      <c r="U519" s="91"/>
      <c r="V519" s="91"/>
      <c r="W519" s="91"/>
      <c r="X519" s="91"/>
      <c r="Y519" s="40"/>
      <c r="Z519" s="90"/>
    </row>
    <row r="520" spans="2:26" x14ac:dyDescent="0.25">
      <c r="B520" s="90">
        <v>12890000000</v>
      </c>
      <c r="C520" s="90">
        <v>-8.4634180000000008</v>
      </c>
      <c r="D520" s="40"/>
      <c r="E520" s="91"/>
      <c r="F520" s="91"/>
      <c r="G520" s="91"/>
      <c r="H520" s="91"/>
      <c r="I520" s="91"/>
      <c r="J520" s="91"/>
      <c r="K520" s="91"/>
      <c r="L520" s="91"/>
      <c r="N520" s="90">
        <v>12890000000</v>
      </c>
      <c r="O520" s="90">
        <v>-9.6514729999999993</v>
      </c>
      <c r="P520" s="40"/>
      <c r="Q520" s="91"/>
      <c r="R520" s="91"/>
      <c r="S520" s="91"/>
      <c r="T520" s="91"/>
      <c r="U520" s="91"/>
      <c r="V520" s="91"/>
      <c r="W520" s="91"/>
      <c r="X520" s="91"/>
      <c r="Y520" s="40"/>
      <c r="Z520" s="90"/>
    </row>
    <row r="521" spans="2:26" x14ac:dyDescent="0.25">
      <c r="B521" s="90">
        <v>13000000000</v>
      </c>
      <c r="C521" s="90">
        <v>-8.4698829999999994</v>
      </c>
      <c r="D521" s="40"/>
      <c r="E521" s="91"/>
      <c r="F521" s="91"/>
      <c r="G521" s="91"/>
      <c r="H521" s="91"/>
      <c r="I521" s="91"/>
      <c r="J521" s="91"/>
      <c r="K521" s="91"/>
      <c r="L521" s="91"/>
      <c r="N521" s="90">
        <v>13000000000</v>
      </c>
      <c r="O521" s="90">
        <v>-9.6325464000000007</v>
      </c>
      <c r="P521" s="40"/>
      <c r="Q521" s="91"/>
      <c r="R521" s="91"/>
      <c r="S521" s="91"/>
      <c r="T521" s="91"/>
      <c r="U521" s="91"/>
      <c r="V521" s="91"/>
      <c r="W521" s="91"/>
      <c r="X521" s="91"/>
      <c r="Y521" s="40"/>
      <c r="Z521" s="90"/>
    </row>
    <row r="522" spans="2:26" x14ac:dyDescent="0.25">
      <c r="B522" s="90">
        <v>13110000000</v>
      </c>
      <c r="C522" s="90">
        <v>-8.4924067999999995</v>
      </c>
      <c r="D522" s="40"/>
      <c r="E522" s="91"/>
      <c r="F522" s="91"/>
      <c r="G522" s="91"/>
      <c r="H522" s="91"/>
      <c r="I522" s="91"/>
      <c r="J522" s="91"/>
      <c r="K522" s="91"/>
      <c r="L522" s="91"/>
      <c r="N522" s="90">
        <v>13110000000</v>
      </c>
      <c r="O522" s="90">
        <v>-9.6317214999999994</v>
      </c>
      <c r="P522" s="40"/>
      <c r="Q522" s="91"/>
      <c r="R522" s="91"/>
      <c r="S522" s="91"/>
      <c r="T522" s="91"/>
      <c r="U522" s="91"/>
      <c r="V522" s="91"/>
      <c r="W522" s="91"/>
      <c r="X522" s="91"/>
      <c r="Y522" s="40"/>
      <c r="Z522" s="90"/>
    </row>
    <row r="523" spans="2:26" x14ac:dyDescent="0.25">
      <c r="B523" s="90">
        <v>13220000000</v>
      </c>
      <c r="C523" s="90">
        <v>-8.4903382999999994</v>
      </c>
      <c r="D523" s="40"/>
      <c r="E523" s="91"/>
      <c r="F523" s="91"/>
      <c r="G523" s="91"/>
      <c r="H523" s="91"/>
      <c r="I523" s="91"/>
      <c r="J523" s="91"/>
      <c r="K523" s="91"/>
      <c r="L523" s="91"/>
      <c r="N523" s="90">
        <v>13220000000</v>
      </c>
      <c r="O523" s="90">
        <v>-9.6130247000000004</v>
      </c>
      <c r="P523" s="40"/>
      <c r="Q523" s="91"/>
      <c r="R523" s="91"/>
      <c r="S523" s="91"/>
      <c r="T523" s="91"/>
      <c r="U523" s="91"/>
      <c r="V523" s="91"/>
      <c r="W523" s="91"/>
      <c r="X523" s="91"/>
      <c r="Y523" s="40"/>
      <c r="Z523" s="90"/>
    </row>
    <row r="524" spans="2:26" x14ac:dyDescent="0.25">
      <c r="B524" s="90">
        <v>13330000000</v>
      </c>
      <c r="C524" s="90">
        <v>-8.5064030000000006</v>
      </c>
      <c r="D524" s="40"/>
      <c r="E524" s="91"/>
      <c r="F524" s="91"/>
      <c r="G524" s="91"/>
      <c r="H524" s="91"/>
      <c r="I524" s="91"/>
      <c r="J524" s="91"/>
      <c r="K524" s="91"/>
      <c r="L524" s="91"/>
      <c r="N524" s="90">
        <v>13330000000</v>
      </c>
      <c r="O524" s="90">
        <v>-9.6227883999999992</v>
      </c>
      <c r="P524" s="40"/>
      <c r="Q524" s="91"/>
      <c r="R524" s="91"/>
      <c r="S524" s="91"/>
      <c r="T524" s="91"/>
      <c r="U524" s="91"/>
      <c r="V524" s="91"/>
      <c r="W524" s="91"/>
      <c r="X524" s="91"/>
      <c r="Y524" s="40"/>
      <c r="Z524" s="90"/>
    </row>
    <row r="525" spans="2:26" x14ac:dyDescent="0.25">
      <c r="B525" s="90">
        <v>13440000000</v>
      </c>
      <c r="C525" s="90">
        <v>-8.5434771000000005</v>
      </c>
      <c r="D525" s="40"/>
      <c r="E525" s="91"/>
      <c r="F525" s="91"/>
      <c r="G525" s="91"/>
      <c r="H525" s="91"/>
      <c r="I525" s="91"/>
      <c r="J525" s="91"/>
      <c r="K525" s="91"/>
      <c r="L525" s="91"/>
      <c r="N525" s="90">
        <v>13440000000</v>
      </c>
      <c r="O525" s="90">
        <v>-9.6222247999999997</v>
      </c>
      <c r="P525" s="40"/>
      <c r="Q525" s="91"/>
      <c r="R525" s="91"/>
      <c r="S525" s="91"/>
      <c r="T525" s="91"/>
      <c r="U525" s="91"/>
      <c r="V525" s="91"/>
      <c r="W525" s="91"/>
      <c r="X525" s="91"/>
      <c r="Y525" s="40"/>
      <c r="Z525" s="90"/>
    </row>
    <row r="526" spans="2:26" x14ac:dyDescent="0.25">
      <c r="B526" s="90">
        <v>13550000000</v>
      </c>
      <c r="C526" s="90">
        <v>-8.5826273000000004</v>
      </c>
      <c r="D526" s="40"/>
      <c r="E526" s="91"/>
      <c r="F526" s="91"/>
      <c r="G526" s="91"/>
      <c r="H526" s="91"/>
      <c r="I526" s="91"/>
      <c r="J526" s="91"/>
      <c r="K526" s="91"/>
      <c r="L526" s="91"/>
      <c r="N526" s="90">
        <v>13550000000</v>
      </c>
      <c r="O526" s="90">
        <v>-9.6324538999999998</v>
      </c>
      <c r="P526" s="40"/>
      <c r="Q526" s="91"/>
      <c r="R526" s="91"/>
      <c r="S526" s="91"/>
      <c r="T526" s="91"/>
      <c r="U526" s="91"/>
      <c r="V526" s="91"/>
      <c r="W526" s="91"/>
      <c r="X526" s="91"/>
      <c r="Y526" s="40"/>
      <c r="Z526" s="90"/>
    </row>
    <row r="527" spans="2:26" x14ac:dyDescent="0.25">
      <c r="B527" s="90">
        <v>13660000000</v>
      </c>
      <c r="C527" s="90">
        <v>-8.6551886000000007</v>
      </c>
      <c r="D527" s="40"/>
      <c r="E527" s="91"/>
      <c r="F527" s="91"/>
      <c r="G527" s="91"/>
      <c r="H527" s="91"/>
      <c r="I527" s="91"/>
      <c r="J527" s="91"/>
      <c r="K527" s="91"/>
      <c r="L527" s="91"/>
      <c r="N527" s="90">
        <v>13660000000</v>
      </c>
      <c r="O527" s="90">
        <v>-9.6558837999999998</v>
      </c>
      <c r="P527" s="40"/>
      <c r="Q527" s="91"/>
      <c r="R527" s="91"/>
      <c r="S527" s="91"/>
      <c r="T527" s="91"/>
      <c r="U527" s="91"/>
      <c r="V527" s="91"/>
      <c r="W527" s="91"/>
      <c r="X527" s="91"/>
      <c r="Y527" s="40"/>
      <c r="Z527" s="90"/>
    </row>
    <row r="528" spans="2:26" x14ac:dyDescent="0.25">
      <c r="B528" s="90">
        <v>13770000000</v>
      </c>
      <c r="C528" s="90">
        <v>-8.7037858999999997</v>
      </c>
      <c r="D528" s="40"/>
      <c r="E528" s="91"/>
      <c r="F528" s="91"/>
      <c r="G528" s="91"/>
      <c r="H528" s="91"/>
      <c r="I528" s="91"/>
      <c r="J528" s="91"/>
      <c r="K528" s="91"/>
      <c r="L528" s="91"/>
      <c r="N528" s="90">
        <v>13770000000</v>
      </c>
      <c r="O528" s="90">
        <v>-9.6642770999999996</v>
      </c>
      <c r="P528" s="40"/>
      <c r="Q528" s="91"/>
      <c r="R528" s="91"/>
      <c r="S528" s="91"/>
      <c r="T528" s="91"/>
      <c r="U528" s="91"/>
      <c r="V528" s="91"/>
      <c r="W528" s="91"/>
      <c r="X528" s="91"/>
      <c r="Y528" s="40"/>
      <c r="Z528" s="90"/>
    </row>
    <row r="529" spans="2:26" x14ac:dyDescent="0.25">
      <c r="B529" s="90">
        <v>13880000000</v>
      </c>
      <c r="C529" s="90">
        <v>-8.7862338999999992</v>
      </c>
      <c r="D529" s="40"/>
      <c r="E529" s="91"/>
      <c r="F529" s="91"/>
      <c r="G529" s="91"/>
      <c r="H529" s="91"/>
      <c r="I529" s="91"/>
      <c r="J529" s="91"/>
      <c r="K529" s="91"/>
      <c r="L529" s="91"/>
      <c r="N529" s="90">
        <v>13880000000</v>
      </c>
      <c r="O529" s="90">
        <v>-9.7094296999999994</v>
      </c>
      <c r="P529" s="40"/>
      <c r="Q529" s="91"/>
      <c r="R529" s="91"/>
      <c r="S529" s="91"/>
      <c r="T529" s="91"/>
      <c r="U529" s="91"/>
      <c r="V529" s="91"/>
      <c r="W529" s="91"/>
      <c r="X529" s="91"/>
      <c r="Y529" s="40"/>
      <c r="Z529" s="90"/>
    </row>
    <row r="530" spans="2:26" x14ac:dyDescent="0.25">
      <c r="B530" s="90">
        <v>13990000000</v>
      </c>
      <c r="C530" s="90">
        <v>-8.8459377000000003</v>
      </c>
      <c r="D530" s="40"/>
      <c r="E530" s="91"/>
      <c r="F530" s="91"/>
      <c r="G530" s="91"/>
      <c r="H530" s="91"/>
      <c r="I530" s="91"/>
      <c r="J530" s="91"/>
      <c r="K530" s="91"/>
      <c r="L530" s="91"/>
      <c r="N530" s="90">
        <v>13990000000</v>
      </c>
      <c r="O530" s="90">
        <v>-9.7242812999999995</v>
      </c>
      <c r="P530" s="40"/>
      <c r="Q530" s="91"/>
      <c r="R530" s="91"/>
      <c r="S530" s="91"/>
      <c r="T530" s="91"/>
      <c r="U530" s="91"/>
      <c r="V530" s="91"/>
      <c r="W530" s="91"/>
      <c r="X530" s="91"/>
      <c r="Y530" s="40"/>
      <c r="Z530" s="90"/>
    </row>
    <row r="531" spans="2:26" x14ac:dyDescent="0.25">
      <c r="B531" s="90">
        <v>14100000000</v>
      </c>
      <c r="C531" s="90">
        <v>-8.8807983000000004</v>
      </c>
      <c r="D531" s="40"/>
      <c r="E531" s="91"/>
      <c r="F531" s="91"/>
      <c r="G531" s="91"/>
      <c r="H531" s="91"/>
      <c r="I531" s="91"/>
      <c r="J531" s="91"/>
      <c r="K531" s="91"/>
      <c r="L531" s="91"/>
      <c r="N531" s="90">
        <v>14100000000</v>
      </c>
      <c r="O531" s="90">
        <v>-9.7390404000000004</v>
      </c>
      <c r="P531" s="40"/>
      <c r="Q531" s="91"/>
      <c r="R531" s="91"/>
      <c r="S531" s="91"/>
      <c r="T531" s="91"/>
      <c r="U531" s="91"/>
      <c r="V531" s="91"/>
      <c r="W531" s="91"/>
      <c r="X531" s="91"/>
      <c r="Y531" s="40"/>
      <c r="Z531" s="90"/>
    </row>
    <row r="532" spans="2:26" x14ac:dyDescent="0.25">
      <c r="B532" s="90">
        <v>14210000000</v>
      </c>
      <c r="C532" s="90">
        <v>-8.9174928999999992</v>
      </c>
      <c r="D532" s="40"/>
      <c r="E532" s="91"/>
      <c r="F532" s="91"/>
      <c r="G532" s="91"/>
      <c r="H532" s="91"/>
      <c r="I532" s="91"/>
      <c r="J532" s="91"/>
      <c r="K532" s="91"/>
      <c r="L532" s="91"/>
      <c r="N532" s="90">
        <v>14210000000</v>
      </c>
      <c r="O532" s="90">
        <v>-9.7653064999999994</v>
      </c>
      <c r="P532" s="40"/>
      <c r="Q532" s="91"/>
      <c r="R532" s="91"/>
      <c r="S532" s="91"/>
      <c r="T532" s="91"/>
      <c r="U532" s="91"/>
      <c r="V532" s="91"/>
      <c r="W532" s="91"/>
      <c r="X532" s="91"/>
      <c r="Y532" s="40"/>
      <c r="Z532" s="90"/>
    </row>
    <row r="533" spans="2:26" x14ac:dyDescent="0.25">
      <c r="B533" s="90">
        <v>14320000000</v>
      </c>
      <c r="C533" s="90">
        <v>-8.9436368999999996</v>
      </c>
      <c r="D533" s="40"/>
      <c r="E533" s="91"/>
      <c r="F533" s="91"/>
      <c r="G533" s="91"/>
      <c r="H533" s="91"/>
      <c r="I533" s="91"/>
      <c r="J533" s="91"/>
      <c r="K533" s="91"/>
      <c r="L533" s="91"/>
      <c r="N533" s="90">
        <v>14320000000</v>
      </c>
      <c r="O533" s="90">
        <v>-9.7895936999999993</v>
      </c>
      <c r="P533" s="40"/>
      <c r="Q533" s="91"/>
      <c r="R533" s="91"/>
      <c r="S533" s="91"/>
      <c r="T533" s="91"/>
      <c r="U533" s="91"/>
      <c r="V533" s="91"/>
      <c r="W533" s="91"/>
      <c r="X533" s="91"/>
      <c r="Y533" s="40"/>
      <c r="Z533" s="90"/>
    </row>
    <row r="534" spans="2:26" x14ac:dyDescent="0.25">
      <c r="B534" s="90">
        <v>14430000000</v>
      </c>
      <c r="C534" s="90">
        <v>-8.9635487000000005</v>
      </c>
      <c r="D534" s="40"/>
      <c r="E534" s="91"/>
      <c r="F534" s="91"/>
      <c r="G534" s="91"/>
      <c r="H534" s="91"/>
      <c r="I534" s="91"/>
      <c r="J534" s="91"/>
      <c r="K534" s="91"/>
      <c r="L534" s="91"/>
      <c r="N534" s="90">
        <v>14430000000</v>
      </c>
      <c r="O534" s="90">
        <v>-9.7920798999999992</v>
      </c>
      <c r="P534" s="40"/>
      <c r="Q534" s="91"/>
      <c r="R534" s="91"/>
      <c r="S534" s="91"/>
      <c r="T534" s="91"/>
      <c r="U534" s="91"/>
      <c r="V534" s="91"/>
      <c r="W534" s="91"/>
      <c r="X534" s="91"/>
      <c r="Y534" s="40"/>
      <c r="Z534" s="90"/>
    </row>
    <row r="535" spans="2:26" x14ac:dyDescent="0.25">
      <c r="B535" s="90">
        <v>14540000000</v>
      </c>
      <c r="C535" s="90">
        <v>-8.9693088999999997</v>
      </c>
      <c r="D535" s="40"/>
      <c r="E535" s="91"/>
      <c r="F535" s="91"/>
      <c r="G535" s="91"/>
      <c r="H535" s="91"/>
      <c r="I535" s="91"/>
      <c r="J535" s="91"/>
      <c r="K535" s="91"/>
      <c r="L535" s="91"/>
      <c r="N535" s="90">
        <v>14540000000</v>
      </c>
      <c r="O535" s="90">
        <v>-9.8002663000000005</v>
      </c>
      <c r="P535" s="40"/>
      <c r="Q535" s="91"/>
      <c r="R535" s="91"/>
      <c r="S535" s="91"/>
      <c r="T535" s="91"/>
      <c r="U535" s="91"/>
      <c r="V535" s="91"/>
      <c r="W535" s="91"/>
      <c r="X535" s="91"/>
      <c r="Y535" s="40"/>
      <c r="Z535" s="90"/>
    </row>
    <row r="536" spans="2:26" x14ac:dyDescent="0.25">
      <c r="B536" s="90">
        <v>14650000000</v>
      </c>
      <c r="C536" s="90">
        <v>-9.0165290999999996</v>
      </c>
      <c r="D536" s="40"/>
      <c r="E536" s="91"/>
      <c r="F536" s="91"/>
      <c r="G536" s="91"/>
      <c r="H536" s="91"/>
      <c r="I536" s="91"/>
      <c r="J536" s="91"/>
      <c r="K536" s="91"/>
      <c r="L536" s="91"/>
      <c r="N536" s="90">
        <v>14650000000</v>
      </c>
      <c r="O536" s="90">
        <v>-9.8559731999999993</v>
      </c>
      <c r="P536" s="40"/>
      <c r="Q536" s="91"/>
      <c r="R536" s="91"/>
      <c r="S536" s="91"/>
      <c r="T536" s="91"/>
      <c r="U536" s="91"/>
      <c r="V536" s="91"/>
      <c r="W536" s="91"/>
      <c r="X536" s="91"/>
      <c r="Y536" s="40"/>
      <c r="Z536" s="90"/>
    </row>
    <row r="537" spans="2:26" x14ac:dyDescent="0.25">
      <c r="B537" s="90">
        <v>14760000000</v>
      </c>
      <c r="C537" s="90">
        <v>-9.0507059000000005</v>
      </c>
      <c r="D537" s="40"/>
      <c r="E537" s="91"/>
      <c r="F537" s="91"/>
      <c r="G537" s="91"/>
      <c r="H537" s="91"/>
      <c r="I537" s="91"/>
      <c r="J537" s="91"/>
      <c r="K537" s="91"/>
      <c r="L537" s="91"/>
      <c r="N537" s="90">
        <v>14760000000</v>
      </c>
      <c r="O537" s="90">
        <v>-9.8837662000000002</v>
      </c>
      <c r="P537" s="40"/>
      <c r="Q537" s="91"/>
      <c r="R537" s="91"/>
      <c r="S537" s="91"/>
      <c r="T537" s="91"/>
      <c r="U537" s="91"/>
      <c r="V537" s="91"/>
      <c r="W537" s="91"/>
      <c r="X537" s="91"/>
      <c r="Y537" s="40"/>
      <c r="Z537" s="90"/>
    </row>
    <row r="538" spans="2:26" x14ac:dyDescent="0.25">
      <c r="B538" s="90">
        <v>14870000000</v>
      </c>
      <c r="C538" s="90">
        <v>-9.0810337000000008</v>
      </c>
      <c r="D538" s="40"/>
      <c r="E538" s="91"/>
      <c r="F538" s="91"/>
      <c r="G538" s="91"/>
      <c r="H538" s="91"/>
      <c r="I538" s="91"/>
      <c r="J538" s="91"/>
      <c r="K538" s="91"/>
      <c r="L538" s="91"/>
      <c r="N538" s="90">
        <v>14870000000</v>
      </c>
      <c r="O538" s="90">
        <v>-9.9201756000000003</v>
      </c>
      <c r="P538" s="40"/>
      <c r="Q538" s="91"/>
      <c r="R538" s="91"/>
      <c r="S538" s="91"/>
      <c r="T538" s="91"/>
      <c r="U538" s="91"/>
      <c r="V538" s="91"/>
      <c r="W538" s="91"/>
      <c r="X538" s="91"/>
      <c r="Y538" s="40"/>
      <c r="Z538" s="90"/>
    </row>
    <row r="539" spans="2:26" x14ac:dyDescent="0.25">
      <c r="B539" s="90">
        <v>14980000000</v>
      </c>
      <c r="C539" s="90">
        <v>-9.0913457999999991</v>
      </c>
      <c r="D539" s="40"/>
      <c r="E539" s="91"/>
      <c r="F539" s="91"/>
      <c r="G539" s="91"/>
      <c r="H539" s="91"/>
      <c r="I539" s="91"/>
      <c r="J539" s="91"/>
      <c r="K539" s="91"/>
      <c r="L539" s="91"/>
      <c r="N539" s="90">
        <v>14980000000</v>
      </c>
      <c r="O539" s="90">
        <v>-9.9580088</v>
      </c>
      <c r="P539" s="40"/>
      <c r="Q539" s="91"/>
      <c r="R539" s="91"/>
      <c r="S539" s="91"/>
      <c r="T539" s="91"/>
      <c r="U539" s="91"/>
      <c r="V539" s="91"/>
      <c r="W539" s="91"/>
      <c r="X539" s="91"/>
      <c r="Y539" s="40"/>
      <c r="Z539" s="90"/>
    </row>
    <row r="540" spans="2:26" x14ac:dyDescent="0.25">
      <c r="B540" s="90">
        <v>15090000000</v>
      </c>
      <c r="C540" s="90">
        <v>-9.0950327000000009</v>
      </c>
      <c r="D540" s="40"/>
      <c r="E540" s="91"/>
      <c r="F540" s="91"/>
      <c r="G540" s="91"/>
      <c r="H540" s="91"/>
      <c r="I540" s="91"/>
      <c r="J540" s="91"/>
      <c r="K540" s="91"/>
      <c r="L540" s="91"/>
      <c r="N540" s="90">
        <v>15090000000</v>
      </c>
      <c r="O540" s="90">
        <v>-10.014502</v>
      </c>
      <c r="P540" s="40"/>
      <c r="Q540" s="91"/>
      <c r="R540" s="91"/>
      <c r="S540" s="91"/>
      <c r="T540" s="91"/>
      <c r="U540" s="91"/>
      <c r="V540" s="91"/>
      <c r="W540" s="91"/>
      <c r="X540" s="91"/>
      <c r="Y540" s="40"/>
      <c r="Z540" s="90"/>
    </row>
    <row r="541" spans="2:26" x14ac:dyDescent="0.25">
      <c r="B541" s="90">
        <v>15200000000</v>
      </c>
      <c r="C541" s="90">
        <v>-9.0902004000000005</v>
      </c>
      <c r="D541" s="40"/>
      <c r="E541" s="91"/>
      <c r="F541" s="91"/>
      <c r="G541" s="91"/>
      <c r="H541" s="91"/>
      <c r="I541" s="91"/>
      <c r="J541" s="91"/>
      <c r="K541" s="91"/>
      <c r="L541" s="91"/>
      <c r="N541" s="90">
        <v>15200000000</v>
      </c>
      <c r="O541" s="90">
        <v>-10.069952000000001</v>
      </c>
      <c r="P541" s="40"/>
      <c r="Q541" s="91"/>
      <c r="R541" s="91"/>
      <c r="S541" s="91"/>
      <c r="T541" s="91"/>
      <c r="U541" s="91"/>
      <c r="V541" s="91"/>
      <c r="W541" s="91"/>
      <c r="X541" s="91"/>
      <c r="Y541" s="40"/>
      <c r="Z541" s="90"/>
    </row>
    <row r="542" spans="2:26" x14ac:dyDescent="0.25">
      <c r="B542" s="90">
        <v>15310000000</v>
      </c>
      <c r="C542" s="90">
        <v>-9.0993394999999992</v>
      </c>
      <c r="D542" s="40"/>
      <c r="E542" s="91"/>
      <c r="F542" s="91"/>
      <c r="G542" s="91"/>
      <c r="H542" s="91"/>
      <c r="I542" s="91"/>
      <c r="J542" s="91"/>
      <c r="K542" s="91"/>
      <c r="L542" s="91"/>
      <c r="N542" s="90">
        <v>15310000000</v>
      </c>
      <c r="O542" s="90">
        <v>-10.10093</v>
      </c>
      <c r="P542" s="40"/>
      <c r="Q542" s="91"/>
      <c r="R542" s="91"/>
      <c r="S542" s="91"/>
      <c r="T542" s="91"/>
      <c r="U542" s="91"/>
      <c r="V542" s="91"/>
      <c r="W542" s="91"/>
      <c r="X542" s="91"/>
      <c r="Y542" s="40"/>
      <c r="Z542" s="90"/>
    </row>
    <row r="543" spans="2:26" x14ac:dyDescent="0.25">
      <c r="B543" s="90">
        <v>15420000000</v>
      </c>
      <c r="C543" s="90">
        <v>-9.1090698000000003</v>
      </c>
      <c r="D543" s="40"/>
      <c r="E543" s="91"/>
      <c r="F543" s="91"/>
      <c r="G543" s="91"/>
      <c r="H543" s="91"/>
      <c r="I543" s="91"/>
      <c r="J543" s="91"/>
      <c r="K543" s="91"/>
      <c r="L543" s="91"/>
      <c r="N543" s="90">
        <v>15420000000</v>
      </c>
      <c r="O543" s="90">
        <v>-10.175279</v>
      </c>
      <c r="P543" s="40"/>
      <c r="Q543" s="91"/>
      <c r="R543" s="91"/>
      <c r="S543" s="91"/>
      <c r="T543" s="91"/>
      <c r="U543" s="91"/>
      <c r="V543" s="91"/>
      <c r="W543" s="91"/>
      <c r="X543" s="91"/>
      <c r="Y543" s="40"/>
      <c r="Z543" s="90"/>
    </row>
    <row r="544" spans="2:26" x14ac:dyDescent="0.25">
      <c r="B544" s="90">
        <v>15530000000</v>
      </c>
      <c r="C544" s="90">
        <v>-9.1543206999999995</v>
      </c>
      <c r="D544" s="40"/>
      <c r="E544" s="91"/>
      <c r="F544" s="91"/>
      <c r="G544" s="91"/>
      <c r="H544" s="91"/>
      <c r="I544" s="91"/>
      <c r="J544" s="91"/>
      <c r="K544" s="91"/>
      <c r="L544" s="91"/>
      <c r="N544" s="90">
        <v>15530000000</v>
      </c>
      <c r="O544" s="90">
        <v>-10.266486</v>
      </c>
      <c r="P544" s="40"/>
      <c r="Q544" s="91"/>
      <c r="R544" s="91"/>
      <c r="S544" s="91"/>
      <c r="T544" s="91"/>
      <c r="U544" s="91"/>
      <c r="V544" s="91"/>
      <c r="W544" s="91"/>
      <c r="X544" s="91"/>
      <c r="Y544" s="40"/>
      <c r="Z544" s="90"/>
    </row>
    <row r="545" spans="2:26" x14ac:dyDescent="0.25">
      <c r="B545" s="90">
        <v>15640000000</v>
      </c>
      <c r="C545" s="90">
        <v>-9.2246179999999995</v>
      </c>
      <c r="D545" s="40"/>
      <c r="E545" s="91"/>
      <c r="F545" s="91"/>
      <c r="G545" s="91"/>
      <c r="H545" s="91"/>
      <c r="I545" s="91"/>
      <c r="J545" s="91"/>
      <c r="K545" s="91"/>
      <c r="L545" s="91"/>
      <c r="N545" s="90">
        <v>15640000000</v>
      </c>
      <c r="O545" s="90">
        <v>-10.356339</v>
      </c>
      <c r="P545" s="40"/>
      <c r="Q545" s="91"/>
      <c r="R545" s="91"/>
      <c r="S545" s="91"/>
      <c r="T545" s="91"/>
      <c r="U545" s="91"/>
      <c r="V545" s="91"/>
      <c r="W545" s="91"/>
      <c r="X545" s="91"/>
      <c r="Y545" s="40"/>
      <c r="Z545" s="90"/>
    </row>
    <row r="546" spans="2:26" x14ac:dyDescent="0.25">
      <c r="B546" s="90">
        <v>15750000000</v>
      </c>
      <c r="C546" s="90">
        <v>-9.3108559</v>
      </c>
      <c r="D546" s="40"/>
      <c r="E546" s="91"/>
      <c r="F546" s="91"/>
      <c r="G546" s="91"/>
      <c r="H546" s="91"/>
      <c r="I546" s="91"/>
      <c r="J546" s="91"/>
      <c r="K546" s="91"/>
      <c r="L546" s="91"/>
      <c r="N546" s="90">
        <v>15750000000</v>
      </c>
      <c r="O546" s="90">
        <v>-10.429909</v>
      </c>
      <c r="P546" s="40"/>
      <c r="Q546" s="91"/>
      <c r="R546" s="91"/>
      <c r="S546" s="91"/>
      <c r="T546" s="91"/>
      <c r="U546" s="91"/>
      <c r="V546" s="91"/>
      <c r="W546" s="91"/>
      <c r="X546" s="91"/>
      <c r="Y546" s="40"/>
      <c r="Z546" s="90"/>
    </row>
    <row r="547" spans="2:26" x14ac:dyDescent="0.25">
      <c r="B547" s="90">
        <v>15860000000</v>
      </c>
      <c r="C547" s="90">
        <v>-9.3890323999999996</v>
      </c>
      <c r="D547" s="40"/>
      <c r="E547" s="91"/>
      <c r="F547" s="91"/>
      <c r="G547" s="91"/>
      <c r="H547" s="91"/>
      <c r="I547" s="91"/>
      <c r="J547" s="91"/>
      <c r="K547" s="91"/>
      <c r="L547" s="91"/>
      <c r="N547" s="90">
        <v>15860000000</v>
      </c>
      <c r="O547" s="90">
        <v>-10.538327000000001</v>
      </c>
      <c r="P547" s="40"/>
      <c r="Q547" s="91"/>
      <c r="R547" s="91"/>
      <c r="S547" s="91"/>
      <c r="T547" s="91"/>
      <c r="U547" s="91"/>
      <c r="V547" s="91"/>
      <c r="W547" s="91"/>
      <c r="X547" s="91"/>
      <c r="Y547" s="40"/>
      <c r="Z547" s="90"/>
    </row>
    <row r="548" spans="2:26" x14ac:dyDescent="0.25">
      <c r="B548" s="90">
        <v>15970000000</v>
      </c>
      <c r="C548" s="90">
        <v>-9.4881697000000003</v>
      </c>
      <c r="D548" s="40"/>
      <c r="E548" s="91"/>
      <c r="F548" s="91"/>
      <c r="G548" s="91"/>
      <c r="H548" s="91"/>
      <c r="I548" s="91"/>
      <c r="J548" s="91"/>
      <c r="K548" s="91"/>
      <c r="L548" s="91"/>
      <c r="N548" s="90">
        <v>15970000000</v>
      </c>
      <c r="O548" s="90">
        <v>-10.626626999999999</v>
      </c>
      <c r="P548" s="40"/>
      <c r="Q548" s="91"/>
      <c r="R548" s="91"/>
      <c r="S548" s="91"/>
      <c r="T548" s="91"/>
      <c r="U548" s="91"/>
      <c r="V548" s="91"/>
      <c r="W548" s="91"/>
      <c r="X548" s="91"/>
      <c r="Y548" s="40"/>
      <c r="Z548" s="90"/>
    </row>
    <row r="549" spans="2:26" x14ac:dyDescent="0.25">
      <c r="B549" s="90">
        <v>16080000000</v>
      </c>
      <c r="C549" s="90">
        <v>-9.5622292000000009</v>
      </c>
      <c r="D549" s="40"/>
      <c r="E549" s="91"/>
      <c r="F549" s="91"/>
      <c r="G549" s="91"/>
      <c r="H549" s="91"/>
      <c r="I549" s="91"/>
      <c r="J549" s="91"/>
      <c r="K549" s="91"/>
      <c r="L549" s="91"/>
      <c r="N549" s="90">
        <v>16080000000</v>
      </c>
      <c r="O549" s="90">
        <v>-10.673424000000001</v>
      </c>
      <c r="P549" s="40"/>
      <c r="Q549" s="91"/>
      <c r="R549" s="91"/>
      <c r="S549" s="91"/>
      <c r="T549" s="91"/>
      <c r="U549" s="91"/>
      <c r="V549" s="91"/>
      <c r="W549" s="91"/>
      <c r="X549" s="91"/>
      <c r="Y549" s="40"/>
      <c r="Z549" s="90"/>
    </row>
    <row r="550" spans="2:26" x14ac:dyDescent="0.25">
      <c r="B550" s="90">
        <v>16190000000</v>
      </c>
      <c r="C550" s="90">
        <v>-9.6375790000000006</v>
      </c>
      <c r="D550" s="40"/>
      <c r="E550" s="91"/>
      <c r="F550" s="91"/>
      <c r="G550" s="91"/>
      <c r="H550" s="91"/>
      <c r="I550" s="91"/>
      <c r="J550" s="91"/>
      <c r="K550" s="91"/>
      <c r="L550" s="91"/>
      <c r="N550" s="90">
        <v>16190000000</v>
      </c>
      <c r="O550" s="90">
        <v>-10.735147</v>
      </c>
      <c r="P550" s="40"/>
      <c r="Q550" s="91"/>
      <c r="R550" s="91"/>
      <c r="S550" s="91"/>
      <c r="T550" s="91"/>
      <c r="U550" s="91"/>
      <c r="V550" s="91"/>
      <c r="W550" s="91"/>
      <c r="X550" s="91"/>
      <c r="Y550" s="40"/>
      <c r="Z550" s="90"/>
    </row>
    <row r="551" spans="2:26" x14ac:dyDescent="0.25">
      <c r="B551" s="90">
        <v>16300000000</v>
      </c>
      <c r="C551" s="90">
        <v>-9.7032070000000008</v>
      </c>
      <c r="D551" s="40"/>
      <c r="E551" s="91"/>
      <c r="F551" s="91"/>
      <c r="G551" s="91"/>
      <c r="H551" s="91"/>
      <c r="I551" s="91"/>
      <c r="J551" s="91"/>
      <c r="K551" s="91"/>
      <c r="L551" s="91"/>
      <c r="N551" s="90">
        <v>16300000000</v>
      </c>
      <c r="O551" s="90">
        <v>-10.7905</v>
      </c>
      <c r="P551" s="40"/>
      <c r="Q551" s="91"/>
      <c r="R551" s="91"/>
      <c r="S551" s="91"/>
      <c r="T551" s="91"/>
      <c r="U551" s="91"/>
      <c r="V551" s="91"/>
      <c r="W551" s="91"/>
      <c r="X551" s="91"/>
      <c r="Y551" s="40"/>
      <c r="Z551" s="90"/>
    </row>
    <row r="552" spans="2:26" x14ac:dyDescent="0.25">
      <c r="B552" s="90">
        <v>16410000000</v>
      </c>
      <c r="C552" s="90">
        <v>-9.7508507000000009</v>
      </c>
      <c r="D552" s="40"/>
      <c r="E552" s="91"/>
      <c r="F552" s="91"/>
      <c r="G552" s="91"/>
      <c r="H552" s="91"/>
      <c r="I552" s="91"/>
      <c r="J552" s="91"/>
      <c r="K552" s="91"/>
      <c r="L552" s="91"/>
      <c r="N552" s="90">
        <v>16410000000</v>
      </c>
      <c r="O552" s="90">
        <v>-10.835423</v>
      </c>
      <c r="P552" s="40"/>
      <c r="Q552" s="91"/>
      <c r="R552" s="91"/>
      <c r="S552" s="91"/>
      <c r="T552" s="91"/>
      <c r="U552" s="91"/>
      <c r="V552" s="91"/>
      <c r="W552" s="91"/>
      <c r="X552" s="91"/>
      <c r="Y552" s="40"/>
      <c r="Z552" s="90"/>
    </row>
    <row r="553" spans="2:26" x14ac:dyDescent="0.25">
      <c r="B553" s="90">
        <v>16520000000</v>
      </c>
      <c r="C553" s="90">
        <v>-9.7882280000000002</v>
      </c>
      <c r="D553" s="40"/>
      <c r="E553" s="91"/>
      <c r="F553" s="91"/>
      <c r="G553" s="91"/>
      <c r="H553" s="91"/>
      <c r="I553" s="91"/>
      <c r="J553" s="91"/>
      <c r="K553" s="91"/>
      <c r="L553" s="91"/>
      <c r="N553" s="90">
        <v>16520000000</v>
      </c>
      <c r="O553" s="90">
        <v>-10.928241999999999</v>
      </c>
      <c r="P553" s="40"/>
      <c r="Q553" s="91"/>
      <c r="R553" s="91"/>
      <c r="S553" s="91"/>
      <c r="T553" s="91"/>
      <c r="U553" s="91"/>
      <c r="V553" s="91"/>
      <c r="W553" s="91"/>
      <c r="X553" s="91"/>
      <c r="Y553" s="40"/>
      <c r="Z553" s="90"/>
    </row>
    <row r="554" spans="2:26" x14ac:dyDescent="0.25">
      <c r="B554" s="90">
        <v>16630000000</v>
      </c>
      <c r="C554" s="90">
        <v>-9.8575335000000006</v>
      </c>
      <c r="D554" s="40"/>
      <c r="E554" s="91"/>
      <c r="F554" s="91"/>
      <c r="G554" s="91"/>
      <c r="H554" s="91"/>
      <c r="I554" s="91"/>
      <c r="J554" s="91"/>
      <c r="K554" s="91"/>
      <c r="L554" s="91"/>
      <c r="N554" s="90">
        <v>16630000000</v>
      </c>
      <c r="O554" s="90">
        <v>-10.986734</v>
      </c>
      <c r="P554" s="40"/>
      <c r="Q554" s="91"/>
      <c r="R554" s="91"/>
      <c r="S554" s="91"/>
      <c r="T554" s="91"/>
      <c r="U554" s="91"/>
      <c r="V554" s="91"/>
      <c r="W554" s="91"/>
      <c r="X554" s="91"/>
      <c r="Y554" s="40"/>
      <c r="Z554" s="90"/>
    </row>
    <row r="555" spans="2:26" x14ac:dyDescent="0.25">
      <c r="B555" s="90">
        <v>16740000000</v>
      </c>
      <c r="C555" s="90">
        <v>-9.8428258999999994</v>
      </c>
      <c r="D555" s="40"/>
      <c r="E555" s="91"/>
      <c r="F555" s="91"/>
      <c r="G555" s="91"/>
      <c r="H555" s="91"/>
      <c r="I555" s="91"/>
      <c r="J555" s="91"/>
      <c r="K555" s="91"/>
      <c r="L555" s="91"/>
      <c r="N555" s="90">
        <v>16740000000</v>
      </c>
      <c r="O555" s="90">
        <v>-11.066005000000001</v>
      </c>
      <c r="P555" s="40"/>
      <c r="Q555" s="91"/>
      <c r="R555" s="91"/>
      <c r="S555" s="91"/>
      <c r="T555" s="91"/>
      <c r="U555" s="91"/>
      <c r="V555" s="91"/>
      <c r="W555" s="91"/>
      <c r="X555" s="91"/>
      <c r="Y555" s="40"/>
      <c r="Z555" s="90"/>
    </row>
    <row r="556" spans="2:26" x14ac:dyDescent="0.25">
      <c r="B556" s="90">
        <v>16850000000</v>
      </c>
      <c r="C556" s="90">
        <v>-9.8530235000000008</v>
      </c>
      <c r="D556" s="40"/>
      <c r="E556" s="91"/>
      <c r="F556" s="91"/>
      <c r="G556" s="91"/>
      <c r="H556" s="91"/>
      <c r="I556" s="91"/>
      <c r="J556" s="91"/>
      <c r="K556" s="91"/>
      <c r="L556" s="91"/>
      <c r="N556" s="90">
        <v>16850000000</v>
      </c>
      <c r="O556" s="90">
        <v>-11.156553000000001</v>
      </c>
      <c r="P556" s="40"/>
      <c r="Q556" s="91"/>
      <c r="R556" s="91"/>
      <c r="S556" s="91"/>
      <c r="T556" s="91"/>
      <c r="U556" s="91"/>
      <c r="V556" s="91"/>
      <c r="W556" s="91"/>
      <c r="X556" s="91"/>
      <c r="Y556" s="40"/>
      <c r="Z556" s="90"/>
    </row>
    <row r="557" spans="2:26" x14ac:dyDescent="0.25">
      <c r="B557" s="90">
        <v>16960000000</v>
      </c>
      <c r="C557" s="90">
        <v>-9.7964230000000008</v>
      </c>
      <c r="D557" s="40"/>
      <c r="E557" s="91"/>
      <c r="F557" s="91"/>
      <c r="G557" s="91"/>
      <c r="H557" s="91"/>
      <c r="I557" s="91"/>
      <c r="J557" s="91"/>
      <c r="K557" s="91"/>
      <c r="L557" s="91"/>
      <c r="N557" s="90">
        <v>16960000000</v>
      </c>
      <c r="O557" s="90">
        <v>-11.246846</v>
      </c>
      <c r="P557" s="40"/>
      <c r="Q557" s="91"/>
      <c r="R557" s="91"/>
      <c r="S557" s="91"/>
      <c r="T557" s="91"/>
      <c r="U557" s="91"/>
      <c r="V557" s="91"/>
      <c r="W557" s="91"/>
      <c r="X557" s="91"/>
      <c r="Y557" s="40"/>
      <c r="Z557" s="90"/>
    </row>
    <row r="558" spans="2:26" x14ac:dyDescent="0.25">
      <c r="B558" s="90">
        <v>17070000000</v>
      </c>
      <c r="C558" s="90">
        <v>-9.7724934000000001</v>
      </c>
      <c r="D558" s="40"/>
      <c r="E558" s="91"/>
      <c r="F558" s="91"/>
      <c r="G558" s="91"/>
      <c r="H558" s="91"/>
      <c r="I558" s="91"/>
      <c r="J558" s="91"/>
      <c r="K558" s="91"/>
      <c r="L558" s="91"/>
      <c r="N558" s="90">
        <v>17070000000</v>
      </c>
      <c r="O558" s="90">
        <v>-11.285081</v>
      </c>
      <c r="P558" s="40"/>
      <c r="Q558" s="91"/>
      <c r="R558" s="91"/>
      <c r="S558" s="91"/>
      <c r="T558" s="91"/>
      <c r="U558" s="91"/>
      <c r="V558" s="91"/>
      <c r="W558" s="91"/>
      <c r="X558" s="91"/>
      <c r="Y558" s="40"/>
      <c r="Z558" s="90"/>
    </row>
    <row r="559" spans="2:26" x14ac:dyDescent="0.25">
      <c r="B559" s="90">
        <v>17180000000</v>
      </c>
      <c r="C559" s="90">
        <v>-9.6518011000000001</v>
      </c>
      <c r="D559" s="40"/>
      <c r="E559" s="91"/>
      <c r="F559" s="91"/>
      <c r="G559" s="91"/>
      <c r="H559" s="91"/>
      <c r="I559" s="91"/>
      <c r="J559" s="91"/>
      <c r="K559" s="91"/>
      <c r="L559" s="91"/>
      <c r="N559" s="90">
        <v>17180000000</v>
      </c>
      <c r="O559" s="90">
        <v>-11.400691</v>
      </c>
      <c r="P559" s="40"/>
      <c r="Q559" s="91"/>
      <c r="R559" s="91"/>
      <c r="S559" s="91"/>
      <c r="T559" s="91"/>
      <c r="U559" s="91"/>
      <c r="V559" s="91"/>
      <c r="W559" s="91"/>
      <c r="X559" s="91"/>
      <c r="Y559" s="40"/>
      <c r="Z559" s="90"/>
    </row>
    <row r="560" spans="2:26" x14ac:dyDescent="0.25">
      <c r="B560" s="90">
        <v>17290000000</v>
      </c>
      <c r="C560" s="90">
        <v>-9.6133203999999992</v>
      </c>
      <c r="D560" s="40"/>
      <c r="E560" s="91"/>
      <c r="F560" s="91"/>
      <c r="G560" s="91"/>
      <c r="H560" s="91"/>
      <c r="I560" s="91"/>
      <c r="J560" s="91"/>
      <c r="K560" s="91"/>
      <c r="L560" s="91"/>
      <c r="N560" s="90">
        <v>17290000000</v>
      </c>
      <c r="O560" s="90">
        <v>-11.503401</v>
      </c>
      <c r="P560" s="40"/>
      <c r="Q560" s="91"/>
      <c r="R560" s="91"/>
      <c r="S560" s="91"/>
      <c r="T560" s="91"/>
      <c r="U560" s="91"/>
      <c r="V560" s="91"/>
      <c r="W560" s="91"/>
      <c r="X560" s="91"/>
      <c r="Y560" s="40"/>
      <c r="Z560" s="90"/>
    </row>
    <row r="561" spans="2:26" x14ac:dyDescent="0.25">
      <c r="B561" s="90">
        <v>17400000000</v>
      </c>
      <c r="C561" s="90">
        <v>-9.5274382000000006</v>
      </c>
      <c r="D561" s="40"/>
      <c r="E561" s="91"/>
      <c r="F561" s="91"/>
      <c r="G561" s="91"/>
      <c r="H561" s="91"/>
      <c r="I561" s="91"/>
      <c r="J561" s="91"/>
      <c r="K561" s="91"/>
      <c r="L561" s="91"/>
      <c r="N561" s="90">
        <v>17400000000</v>
      </c>
      <c r="O561" s="90">
        <v>-11.590078</v>
      </c>
      <c r="P561" s="40"/>
      <c r="Q561" s="91"/>
      <c r="R561" s="91"/>
      <c r="S561" s="91"/>
      <c r="T561" s="91"/>
      <c r="U561" s="91"/>
      <c r="V561" s="91"/>
      <c r="W561" s="91"/>
      <c r="X561" s="91"/>
      <c r="Y561" s="40"/>
      <c r="Z561" s="90"/>
    </row>
    <row r="562" spans="2:26" x14ac:dyDescent="0.25">
      <c r="B562" s="90">
        <v>17510000000</v>
      </c>
      <c r="C562" s="90">
        <v>-9.5161952999999997</v>
      </c>
      <c r="D562" s="40"/>
      <c r="E562" s="91"/>
      <c r="F562" s="91"/>
      <c r="G562" s="91"/>
      <c r="H562" s="91"/>
      <c r="I562" s="91"/>
      <c r="J562" s="91"/>
      <c r="K562" s="91"/>
      <c r="L562" s="91"/>
      <c r="N562" s="90">
        <v>17510000000</v>
      </c>
      <c r="O562" s="90">
        <v>-11.687791000000001</v>
      </c>
      <c r="P562" s="40"/>
      <c r="Q562" s="91"/>
      <c r="R562" s="91"/>
      <c r="S562" s="91"/>
      <c r="T562" s="91"/>
      <c r="U562" s="91"/>
      <c r="V562" s="91"/>
      <c r="W562" s="91"/>
      <c r="X562" s="91"/>
      <c r="Y562" s="40"/>
      <c r="Z562" s="90"/>
    </row>
    <row r="563" spans="2:26" x14ac:dyDescent="0.25">
      <c r="B563" s="90">
        <v>17620000000</v>
      </c>
      <c r="C563" s="90">
        <v>-9.4758052999999993</v>
      </c>
      <c r="D563" s="40"/>
      <c r="E563" s="91"/>
      <c r="F563" s="91"/>
      <c r="G563" s="91"/>
      <c r="H563" s="91"/>
      <c r="I563" s="91"/>
      <c r="J563" s="91"/>
      <c r="K563" s="91"/>
      <c r="L563" s="91"/>
      <c r="N563" s="90">
        <v>17620000000</v>
      </c>
      <c r="O563" s="90">
        <v>-11.787938</v>
      </c>
      <c r="P563" s="40"/>
      <c r="Q563" s="91"/>
      <c r="R563" s="91"/>
      <c r="S563" s="91"/>
      <c r="T563" s="91"/>
      <c r="U563" s="91"/>
      <c r="V563" s="91"/>
      <c r="W563" s="91"/>
      <c r="X563" s="91"/>
      <c r="Y563" s="40"/>
      <c r="Z563" s="90"/>
    </row>
    <row r="564" spans="2:26" x14ac:dyDescent="0.25">
      <c r="B564" s="90">
        <v>17730000000</v>
      </c>
      <c r="C564" s="90">
        <v>-9.4742841999999996</v>
      </c>
      <c r="D564" s="40"/>
      <c r="E564" s="91"/>
      <c r="F564" s="91"/>
      <c r="G564" s="91"/>
      <c r="H564" s="91"/>
      <c r="I564" s="91"/>
      <c r="J564" s="91"/>
      <c r="K564" s="91"/>
      <c r="L564" s="91"/>
      <c r="N564" s="90">
        <v>17730000000</v>
      </c>
      <c r="O564" s="90">
        <v>-11.892329999999999</v>
      </c>
      <c r="P564" s="40"/>
      <c r="Q564" s="91"/>
      <c r="R564" s="91"/>
      <c r="S564" s="91"/>
      <c r="T564" s="91"/>
      <c r="U564" s="91"/>
      <c r="V564" s="91"/>
      <c r="W564" s="91"/>
      <c r="X564" s="91"/>
      <c r="Y564" s="40"/>
      <c r="Z564" s="90"/>
    </row>
    <row r="565" spans="2:26" x14ac:dyDescent="0.25">
      <c r="B565" s="90">
        <v>17840000000</v>
      </c>
      <c r="C565" s="90">
        <v>-9.4376239999999996</v>
      </c>
      <c r="D565" s="40"/>
      <c r="E565" s="91"/>
      <c r="F565" s="91"/>
      <c r="G565" s="91"/>
      <c r="H565" s="91"/>
      <c r="I565" s="91"/>
      <c r="J565" s="91"/>
      <c r="K565" s="91"/>
      <c r="L565" s="91"/>
      <c r="N565" s="90">
        <v>17840000000</v>
      </c>
      <c r="O565" s="90">
        <v>-12.016285999999999</v>
      </c>
      <c r="P565" s="40"/>
      <c r="Q565" s="91"/>
      <c r="R565" s="91"/>
      <c r="S565" s="91"/>
      <c r="T565" s="91"/>
      <c r="U565" s="91"/>
      <c r="V565" s="91"/>
      <c r="W565" s="91"/>
      <c r="X565" s="91"/>
      <c r="Y565" s="40"/>
      <c r="Z565" s="90"/>
    </row>
    <row r="566" spans="2:26" x14ac:dyDescent="0.25">
      <c r="B566" s="90">
        <v>17950000000</v>
      </c>
      <c r="C566" s="90">
        <v>-9.4229716999999997</v>
      </c>
      <c r="D566" s="40"/>
      <c r="E566" s="91"/>
      <c r="F566" s="91"/>
      <c r="G566" s="91"/>
      <c r="H566" s="91"/>
      <c r="I566" s="91"/>
      <c r="J566" s="91"/>
      <c r="K566" s="91"/>
      <c r="L566" s="91"/>
      <c r="N566" s="90">
        <v>17950000000</v>
      </c>
      <c r="O566" s="90">
        <v>-12.121928</v>
      </c>
      <c r="P566" s="40"/>
      <c r="Q566" s="91"/>
      <c r="R566" s="91"/>
      <c r="S566" s="91"/>
      <c r="T566" s="91"/>
      <c r="U566" s="91"/>
      <c r="V566" s="91"/>
      <c r="W566" s="91"/>
      <c r="X566" s="91"/>
      <c r="Y566" s="40"/>
      <c r="Z566" s="90"/>
    </row>
    <row r="567" spans="2:26" x14ac:dyDescent="0.25">
      <c r="B567" s="90">
        <v>18060000000</v>
      </c>
      <c r="C567" s="90">
        <v>-9.3967972</v>
      </c>
      <c r="D567" s="40"/>
      <c r="E567" s="91"/>
      <c r="F567" s="91"/>
      <c r="G567" s="91"/>
      <c r="H567" s="91"/>
      <c r="I567" s="91"/>
      <c r="J567" s="91"/>
      <c r="K567" s="91"/>
      <c r="L567" s="91"/>
      <c r="N567" s="90">
        <v>18060000000</v>
      </c>
      <c r="O567" s="90">
        <v>-12.284166000000001</v>
      </c>
      <c r="P567" s="40"/>
      <c r="Q567" s="91"/>
      <c r="R567" s="91"/>
      <c r="S567" s="91"/>
      <c r="T567" s="91"/>
      <c r="U567" s="91"/>
      <c r="V567" s="91"/>
      <c r="W567" s="91"/>
      <c r="X567" s="91"/>
      <c r="Y567" s="40"/>
      <c r="Z567" s="90"/>
    </row>
    <row r="568" spans="2:26" x14ac:dyDescent="0.25">
      <c r="B568" s="90">
        <v>18170000000</v>
      </c>
      <c r="C568" s="90">
        <v>-9.3956642000000006</v>
      </c>
      <c r="D568" s="40"/>
      <c r="E568" s="91"/>
      <c r="F568" s="91"/>
      <c r="G568" s="91"/>
      <c r="H568" s="91"/>
      <c r="I568" s="91"/>
      <c r="J568" s="91"/>
      <c r="K568" s="91"/>
      <c r="L568" s="91"/>
      <c r="N568" s="90">
        <v>18170000000</v>
      </c>
      <c r="O568" s="90">
        <v>-12.425428999999999</v>
      </c>
      <c r="P568" s="40"/>
      <c r="Q568" s="91"/>
      <c r="R568" s="91"/>
      <c r="S568" s="91"/>
      <c r="T568" s="91"/>
      <c r="U568" s="91"/>
      <c r="V568" s="91"/>
      <c r="W568" s="91"/>
      <c r="X568" s="91"/>
      <c r="Y568" s="40"/>
      <c r="Z568" s="90"/>
    </row>
    <row r="569" spans="2:26" x14ac:dyDescent="0.25">
      <c r="B569" s="90">
        <v>18280000000</v>
      </c>
      <c r="C569" s="90">
        <v>-9.409421</v>
      </c>
      <c r="D569" s="40"/>
      <c r="E569" s="91"/>
      <c r="F569" s="91"/>
      <c r="G569" s="91"/>
      <c r="H569" s="91"/>
      <c r="I569" s="91"/>
      <c r="J569" s="91"/>
      <c r="K569" s="91"/>
      <c r="L569" s="91"/>
      <c r="N569" s="90">
        <v>18280000000</v>
      </c>
      <c r="O569" s="90">
        <v>-12.596126999999999</v>
      </c>
      <c r="P569" s="40"/>
      <c r="Q569" s="91"/>
      <c r="R569" s="91"/>
      <c r="S569" s="91"/>
      <c r="T569" s="91"/>
      <c r="U569" s="91"/>
      <c r="V569" s="91"/>
      <c r="W569" s="91"/>
      <c r="X569" s="91"/>
      <c r="Y569" s="40"/>
      <c r="Z569" s="90"/>
    </row>
    <row r="570" spans="2:26" x14ac:dyDescent="0.25">
      <c r="B570" s="90">
        <v>18390000000</v>
      </c>
      <c r="C570" s="90">
        <v>-9.4444218000000006</v>
      </c>
      <c r="D570" s="40"/>
      <c r="E570" s="91"/>
      <c r="F570" s="91"/>
      <c r="G570" s="91"/>
      <c r="H570" s="91"/>
      <c r="I570" s="91"/>
      <c r="J570" s="91"/>
      <c r="K570" s="91"/>
      <c r="L570" s="91"/>
      <c r="N570" s="90">
        <v>18390000000</v>
      </c>
      <c r="O570" s="90">
        <v>-12.719204</v>
      </c>
      <c r="P570" s="40"/>
      <c r="Q570" s="91"/>
      <c r="R570" s="91"/>
      <c r="S570" s="91"/>
      <c r="T570" s="91"/>
      <c r="U570" s="91"/>
      <c r="V570" s="91"/>
      <c r="W570" s="91"/>
      <c r="X570" s="91"/>
      <c r="Y570" s="40"/>
      <c r="Z570" s="90"/>
    </row>
    <row r="571" spans="2:26" x14ac:dyDescent="0.25">
      <c r="B571" s="90">
        <v>18500000000</v>
      </c>
      <c r="C571" s="90">
        <v>-9.4847221000000008</v>
      </c>
      <c r="D571" s="40"/>
      <c r="E571" s="91"/>
      <c r="F571" s="91"/>
      <c r="G571" s="91"/>
      <c r="H571" s="91"/>
      <c r="I571" s="91"/>
      <c r="J571" s="91"/>
      <c r="K571" s="91"/>
      <c r="L571" s="91"/>
      <c r="N571" s="90">
        <v>18500000000</v>
      </c>
      <c r="O571" s="90">
        <v>-12.900482</v>
      </c>
      <c r="P571" s="40"/>
      <c r="Q571" s="91"/>
      <c r="R571" s="91"/>
      <c r="S571" s="91"/>
      <c r="T571" s="91"/>
      <c r="U571" s="91"/>
      <c r="V571" s="91"/>
      <c r="W571" s="91"/>
      <c r="X571" s="91"/>
      <c r="Y571" s="40"/>
      <c r="Z571" s="90"/>
    </row>
    <row r="572" spans="2:26" x14ac:dyDescent="0.25">
      <c r="B572" s="90">
        <v>18610000000</v>
      </c>
      <c r="C572" s="90">
        <v>-9.5293732000000002</v>
      </c>
      <c r="D572" s="40"/>
      <c r="E572" s="91"/>
      <c r="F572" s="91"/>
      <c r="G572" s="91"/>
      <c r="H572" s="91"/>
      <c r="I572" s="91"/>
      <c r="J572" s="91"/>
      <c r="K572" s="91"/>
      <c r="L572" s="91"/>
      <c r="N572" s="90">
        <v>18610000000</v>
      </c>
      <c r="O572" s="90">
        <v>-13.042092999999999</v>
      </c>
      <c r="P572" s="40"/>
      <c r="Q572" s="91"/>
      <c r="R572" s="91"/>
      <c r="S572" s="91"/>
      <c r="T572" s="91"/>
      <c r="U572" s="91"/>
      <c r="V572" s="91"/>
      <c r="W572" s="91"/>
      <c r="X572" s="91"/>
      <c r="Y572" s="40"/>
      <c r="Z572" s="90"/>
    </row>
    <row r="573" spans="2:26" x14ac:dyDescent="0.25">
      <c r="B573" s="90">
        <v>18720000000</v>
      </c>
      <c r="C573" s="90">
        <v>-9.5591487999999991</v>
      </c>
      <c r="D573" s="40"/>
      <c r="E573" s="91"/>
      <c r="F573" s="91"/>
      <c r="G573" s="91"/>
      <c r="H573" s="91"/>
      <c r="I573" s="91"/>
      <c r="J573" s="91"/>
      <c r="K573" s="91"/>
      <c r="L573" s="91"/>
      <c r="N573" s="90">
        <v>18720000000</v>
      </c>
      <c r="O573" s="90">
        <v>-13.224947999999999</v>
      </c>
      <c r="P573" s="40"/>
      <c r="Q573" s="91"/>
      <c r="R573" s="91"/>
      <c r="S573" s="91"/>
      <c r="T573" s="91"/>
      <c r="U573" s="91"/>
      <c r="V573" s="91"/>
      <c r="W573" s="91"/>
      <c r="X573" s="91"/>
      <c r="Y573" s="40"/>
      <c r="Z573" s="90"/>
    </row>
    <row r="574" spans="2:26" x14ac:dyDescent="0.25">
      <c r="B574" s="90">
        <v>18830000000</v>
      </c>
      <c r="C574" s="90">
        <v>-9.6100291999999996</v>
      </c>
      <c r="D574" s="40"/>
      <c r="E574" s="91"/>
      <c r="F574" s="91"/>
      <c r="G574" s="91"/>
      <c r="H574" s="91"/>
      <c r="I574" s="91"/>
      <c r="J574" s="91"/>
      <c r="K574" s="91"/>
      <c r="L574" s="91"/>
      <c r="N574" s="90">
        <v>18830000000</v>
      </c>
      <c r="O574" s="90">
        <v>-13.363185</v>
      </c>
      <c r="P574" s="40"/>
      <c r="Q574" s="91"/>
      <c r="R574" s="91"/>
      <c r="S574" s="91"/>
      <c r="T574" s="91"/>
      <c r="U574" s="91"/>
      <c r="V574" s="91"/>
      <c r="W574" s="91"/>
      <c r="X574" s="91"/>
      <c r="Y574" s="40"/>
      <c r="Z574" s="90"/>
    </row>
    <row r="575" spans="2:26" x14ac:dyDescent="0.25">
      <c r="B575" s="90">
        <v>18940000000</v>
      </c>
      <c r="C575" s="90">
        <v>-9.6632729000000008</v>
      </c>
      <c r="D575" s="40"/>
      <c r="E575" s="91"/>
      <c r="F575" s="91"/>
      <c r="G575" s="91"/>
      <c r="H575" s="91"/>
      <c r="I575" s="91"/>
      <c r="J575" s="91"/>
      <c r="K575" s="91"/>
      <c r="L575" s="91"/>
      <c r="N575" s="90">
        <v>18940000000</v>
      </c>
      <c r="O575" s="90">
        <v>-13.52862</v>
      </c>
      <c r="P575" s="40"/>
      <c r="Q575" s="91"/>
      <c r="R575" s="91"/>
      <c r="S575" s="91"/>
      <c r="T575" s="91"/>
      <c r="U575" s="91"/>
      <c r="V575" s="91"/>
      <c r="W575" s="91"/>
      <c r="X575" s="91"/>
      <c r="Y575" s="40"/>
      <c r="Z575" s="90"/>
    </row>
    <row r="576" spans="2:26" x14ac:dyDescent="0.25">
      <c r="B576" s="90">
        <v>19050000000</v>
      </c>
      <c r="C576" s="90">
        <v>-9.7193021999999996</v>
      </c>
      <c r="D576" s="40"/>
      <c r="E576" s="91"/>
      <c r="F576" s="91"/>
      <c r="G576" s="91"/>
      <c r="H576" s="91"/>
      <c r="I576" s="91"/>
      <c r="J576" s="91"/>
      <c r="K576" s="91"/>
      <c r="L576" s="91"/>
      <c r="N576" s="90">
        <v>19050000000</v>
      </c>
      <c r="O576" s="90">
        <v>-13.630409999999999</v>
      </c>
      <c r="P576" s="40"/>
      <c r="Q576" s="91"/>
      <c r="R576" s="91"/>
      <c r="S576" s="91"/>
      <c r="T576" s="91"/>
      <c r="U576" s="91"/>
      <c r="V576" s="91"/>
      <c r="W576" s="91"/>
      <c r="X576" s="91"/>
      <c r="Y576" s="40"/>
      <c r="Z576" s="90"/>
    </row>
    <row r="577" spans="2:26" x14ac:dyDescent="0.25">
      <c r="B577" s="90">
        <v>19160000000</v>
      </c>
      <c r="C577" s="90">
        <v>-9.7920073999999993</v>
      </c>
      <c r="D577" s="40"/>
      <c r="E577" s="91"/>
      <c r="F577" s="91"/>
      <c r="G577" s="91"/>
      <c r="H577" s="91"/>
      <c r="I577" s="91"/>
      <c r="J577" s="91"/>
      <c r="K577" s="91"/>
      <c r="L577" s="91"/>
      <c r="N577" s="90">
        <v>19160000000</v>
      </c>
      <c r="O577" s="90">
        <v>-13.707497999999999</v>
      </c>
      <c r="P577" s="40"/>
      <c r="Q577" s="91"/>
      <c r="R577" s="91"/>
      <c r="S577" s="91"/>
      <c r="T577" s="91"/>
      <c r="U577" s="91"/>
      <c r="V577" s="91"/>
      <c r="W577" s="91"/>
      <c r="X577" s="91"/>
      <c r="Y577" s="40"/>
      <c r="Z577" s="90"/>
    </row>
    <row r="578" spans="2:26" x14ac:dyDescent="0.25">
      <c r="B578" s="90">
        <v>19270000000</v>
      </c>
      <c r="C578" s="90">
        <v>-9.8664807999999997</v>
      </c>
      <c r="D578" s="40"/>
      <c r="E578" s="91"/>
      <c r="F578" s="91"/>
      <c r="G578" s="91"/>
      <c r="H578" s="91"/>
      <c r="I578" s="91"/>
      <c r="J578" s="91"/>
      <c r="K578" s="91"/>
      <c r="L578" s="91"/>
      <c r="N578" s="90">
        <v>19270000000</v>
      </c>
      <c r="O578" s="90">
        <v>-13.725483000000001</v>
      </c>
      <c r="P578" s="40"/>
      <c r="Q578" s="91"/>
      <c r="R578" s="91"/>
      <c r="S578" s="91"/>
      <c r="T578" s="91"/>
      <c r="U578" s="91"/>
      <c r="V578" s="91"/>
      <c r="W578" s="91"/>
      <c r="X578" s="91"/>
      <c r="Y578" s="40"/>
      <c r="Z578" s="90"/>
    </row>
    <row r="579" spans="2:26" x14ac:dyDescent="0.25">
      <c r="B579" s="90">
        <v>19380000000</v>
      </c>
      <c r="C579" s="90">
        <v>-9.9483260999999992</v>
      </c>
      <c r="D579" s="40"/>
      <c r="E579" s="91"/>
      <c r="F579" s="91"/>
      <c r="G579" s="91"/>
      <c r="H579" s="91"/>
      <c r="I579" s="91"/>
      <c r="J579" s="91"/>
      <c r="K579" s="91"/>
      <c r="L579" s="91"/>
      <c r="N579" s="90">
        <v>19380000000</v>
      </c>
      <c r="O579" s="90">
        <v>-13.716566</v>
      </c>
      <c r="P579" s="40"/>
      <c r="Q579" s="91"/>
      <c r="R579" s="91"/>
      <c r="S579" s="91"/>
      <c r="T579" s="91"/>
      <c r="U579" s="91"/>
      <c r="V579" s="91"/>
      <c r="W579" s="91"/>
      <c r="X579" s="91"/>
      <c r="Y579" s="40"/>
      <c r="Z579" s="90"/>
    </row>
    <row r="580" spans="2:26" x14ac:dyDescent="0.25">
      <c r="B580" s="90">
        <v>19490000000</v>
      </c>
      <c r="C580" s="90">
        <v>-10.022798</v>
      </c>
      <c r="D580" s="40"/>
      <c r="E580" s="91"/>
      <c r="F580" s="91"/>
      <c r="G580" s="91"/>
      <c r="H580" s="91"/>
      <c r="I580" s="91"/>
      <c r="J580" s="91"/>
      <c r="K580" s="91"/>
      <c r="L580" s="91"/>
      <c r="N580" s="90">
        <v>19490000000</v>
      </c>
      <c r="O580" s="90">
        <v>-13.590528000000001</v>
      </c>
      <c r="P580" s="40"/>
      <c r="Q580" s="91"/>
      <c r="R580" s="91"/>
      <c r="S580" s="91"/>
      <c r="T580" s="91"/>
      <c r="U580" s="91"/>
      <c r="V580" s="91"/>
      <c r="W580" s="91"/>
      <c r="X580" s="91"/>
      <c r="Y580" s="40"/>
      <c r="Z580" s="90"/>
    </row>
    <row r="581" spans="2:26" x14ac:dyDescent="0.25">
      <c r="B581" s="90">
        <v>19600000000</v>
      </c>
      <c r="C581" s="90">
        <v>-10.073026</v>
      </c>
      <c r="D581" s="40"/>
      <c r="E581" s="91"/>
      <c r="F581" s="91"/>
      <c r="G581" s="91"/>
      <c r="H581" s="91"/>
      <c r="I581" s="91"/>
      <c r="J581" s="91"/>
      <c r="K581" s="91"/>
      <c r="L581" s="91"/>
      <c r="N581" s="90">
        <v>19600000000</v>
      </c>
      <c r="O581" s="90">
        <v>-13.523545</v>
      </c>
      <c r="P581" s="40"/>
      <c r="Q581" s="91"/>
      <c r="R581" s="91"/>
      <c r="S581" s="91"/>
      <c r="T581" s="91"/>
      <c r="U581" s="91"/>
      <c r="V581" s="91"/>
      <c r="W581" s="91"/>
      <c r="X581" s="91"/>
      <c r="Y581" s="40"/>
      <c r="Z581" s="90"/>
    </row>
    <row r="582" spans="2:26" x14ac:dyDescent="0.25">
      <c r="B582" s="90">
        <v>19710000000</v>
      </c>
      <c r="C582" s="90">
        <v>-10.130229999999999</v>
      </c>
      <c r="D582" s="40"/>
      <c r="E582" s="91"/>
      <c r="F582" s="91"/>
      <c r="G582" s="91"/>
      <c r="H582" s="91"/>
      <c r="I582" s="91"/>
      <c r="J582" s="91"/>
      <c r="K582" s="91"/>
      <c r="L582" s="91"/>
      <c r="N582" s="90">
        <v>19710000000</v>
      </c>
      <c r="O582" s="90">
        <v>-13.377027999999999</v>
      </c>
      <c r="P582" s="40"/>
      <c r="Q582" s="91"/>
      <c r="R582" s="91"/>
      <c r="S582" s="91"/>
      <c r="T582" s="91"/>
      <c r="U582" s="91"/>
      <c r="V582" s="91"/>
      <c r="W582" s="91"/>
      <c r="X582" s="91"/>
      <c r="Y582" s="40"/>
      <c r="Z582" s="90"/>
    </row>
    <row r="583" spans="2:26" x14ac:dyDescent="0.25">
      <c r="B583" s="90">
        <v>19820000000</v>
      </c>
      <c r="C583" s="90">
        <v>-10.192599</v>
      </c>
      <c r="D583" s="40"/>
      <c r="E583" s="91"/>
      <c r="F583" s="91"/>
      <c r="G583" s="91"/>
      <c r="H583" s="91"/>
      <c r="I583" s="91"/>
      <c r="J583" s="91"/>
      <c r="K583" s="91"/>
      <c r="L583" s="91"/>
      <c r="N583" s="90">
        <v>19820000000</v>
      </c>
      <c r="O583" s="90">
        <v>-13.233039</v>
      </c>
      <c r="P583" s="40"/>
      <c r="Q583" s="91"/>
      <c r="R583" s="91"/>
      <c r="S583" s="91"/>
      <c r="T583" s="91"/>
      <c r="U583" s="91"/>
      <c r="V583" s="91"/>
      <c r="W583" s="91"/>
      <c r="X583" s="91"/>
      <c r="Y583" s="40"/>
      <c r="Z583" s="90"/>
    </row>
    <row r="584" spans="2:26" x14ac:dyDescent="0.25">
      <c r="B584" s="90">
        <v>19930000000</v>
      </c>
      <c r="C584" s="90">
        <v>-10.240736</v>
      </c>
      <c r="D584" s="40"/>
      <c r="E584" s="91"/>
      <c r="F584" s="91"/>
      <c r="G584" s="91"/>
      <c r="H584" s="91"/>
      <c r="I584" s="91"/>
      <c r="J584" s="91"/>
      <c r="K584" s="91"/>
      <c r="L584" s="91"/>
      <c r="N584" s="90">
        <v>19930000000</v>
      </c>
      <c r="O584" s="90">
        <v>-13.031022999999999</v>
      </c>
      <c r="P584" s="40"/>
      <c r="Q584" s="91"/>
      <c r="R584" s="91"/>
      <c r="S584" s="91"/>
      <c r="T584" s="91"/>
      <c r="U584" s="91"/>
      <c r="V584" s="91"/>
      <c r="W584" s="91"/>
      <c r="X584" s="91"/>
      <c r="Y584" s="40"/>
      <c r="Z584" s="90"/>
    </row>
    <row r="585" spans="2:26" x14ac:dyDescent="0.25">
      <c r="B585" s="90">
        <v>20040000000</v>
      </c>
      <c r="C585" s="90">
        <v>-10.327078999999999</v>
      </c>
      <c r="D585" s="40"/>
      <c r="E585" s="91"/>
      <c r="F585" s="91"/>
      <c r="G585" s="91"/>
      <c r="H585" s="91"/>
      <c r="I585" s="91"/>
      <c r="J585" s="91"/>
      <c r="K585" s="91"/>
      <c r="L585" s="91"/>
      <c r="N585" s="90">
        <v>20040000000</v>
      </c>
      <c r="O585" s="90">
        <v>-12.907449</v>
      </c>
      <c r="P585" s="40"/>
      <c r="Q585" s="91"/>
      <c r="R585" s="91"/>
      <c r="S585" s="91"/>
      <c r="T585" s="91"/>
      <c r="U585" s="91"/>
      <c r="V585" s="91"/>
      <c r="W585" s="91"/>
      <c r="X585" s="91"/>
      <c r="Y585" s="40"/>
      <c r="Z585" s="90"/>
    </row>
    <row r="586" spans="2:26" x14ac:dyDescent="0.25">
      <c r="B586" s="90">
        <v>20150000000</v>
      </c>
      <c r="C586" s="90">
        <v>-10.428153999999999</v>
      </c>
      <c r="D586" s="40"/>
      <c r="E586" s="91"/>
      <c r="F586" s="91"/>
      <c r="G586" s="91"/>
      <c r="H586" s="91"/>
      <c r="I586" s="91"/>
      <c r="J586" s="91"/>
      <c r="K586" s="91"/>
      <c r="L586" s="91"/>
      <c r="N586" s="90">
        <v>20150000000</v>
      </c>
      <c r="O586" s="90">
        <v>-12.712011</v>
      </c>
      <c r="P586" s="40"/>
      <c r="Q586" s="91"/>
      <c r="R586" s="91"/>
      <c r="S586" s="91"/>
      <c r="T586" s="91"/>
      <c r="U586" s="91"/>
      <c r="V586" s="91"/>
      <c r="W586" s="91"/>
      <c r="X586" s="91"/>
      <c r="Y586" s="40"/>
      <c r="Z586" s="90"/>
    </row>
    <row r="587" spans="2:26" x14ac:dyDescent="0.25">
      <c r="B587" s="90">
        <v>20260000000</v>
      </c>
      <c r="C587" s="90">
        <v>-10.509589999999999</v>
      </c>
      <c r="D587" s="40"/>
      <c r="E587" s="91"/>
      <c r="F587" s="91"/>
      <c r="G587" s="91"/>
      <c r="H587" s="91"/>
      <c r="I587" s="91"/>
      <c r="J587" s="91"/>
      <c r="K587" s="91"/>
      <c r="L587" s="91"/>
      <c r="N587" s="90">
        <v>20260000000</v>
      </c>
      <c r="O587" s="90">
        <v>-12.542192</v>
      </c>
      <c r="P587" s="40"/>
      <c r="Q587" s="91"/>
      <c r="R587" s="91"/>
      <c r="S587" s="91"/>
      <c r="T587" s="91"/>
      <c r="U587" s="91"/>
      <c r="V587" s="91"/>
      <c r="W587" s="91"/>
      <c r="X587" s="91"/>
      <c r="Y587" s="40"/>
      <c r="Z587" s="90"/>
    </row>
    <row r="588" spans="2:26" x14ac:dyDescent="0.25">
      <c r="B588" s="90">
        <v>20370000000</v>
      </c>
      <c r="C588" s="90">
        <v>-10.581302000000001</v>
      </c>
      <c r="D588" s="40"/>
      <c r="E588" s="91"/>
      <c r="F588" s="91"/>
      <c r="G588" s="91"/>
      <c r="H588" s="91"/>
      <c r="I588" s="91"/>
      <c r="J588" s="91"/>
      <c r="K588" s="91"/>
      <c r="L588" s="91"/>
      <c r="N588" s="90">
        <v>20370000000</v>
      </c>
      <c r="O588" s="90">
        <v>-12.37942</v>
      </c>
      <c r="P588" s="40"/>
      <c r="Q588" s="91"/>
      <c r="R588" s="91"/>
      <c r="S588" s="91"/>
      <c r="T588" s="91"/>
      <c r="U588" s="91"/>
      <c r="V588" s="91"/>
      <c r="W588" s="91"/>
      <c r="X588" s="91"/>
      <c r="Y588" s="40"/>
      <c r="Z588" s="90"/>
    </row>
    <row r="589" spans="2:26" x14ac:dyDescent="0.25">
      <c r="B589" s="90">
        <v>20480000000</v>
      </c>
      <c r="C589" s="90">
        <v>-10.65692</v>
      </c>
      <c r="D589" s="40"/>
      <c r="E589" s="91"/>
      <c r="F589" s="91"/>
      <c r="G589" s="91"/>
      <c r="H589" s="91"/>
      <c r="I589" s="91"/>
      <c r="J589" s="91"/>
      <c r="K589" s="91"/>
      <c r="L589" s="91"/>
      <c r="N589" s="90">
        <v>20480000000</v>
      </c>
      <c r="O589" s="90">
        <v>-12.269373999999999</v>
      </c>
      <c r="P589" s="40"/>
      <c r="Q589" s="91"/>
      <c r="R589" s="91"/>
      <c r="S589" s="91"/>
      <c r="T589" s="91"/>
      <c r="U589" s="91"/>
      <c r="V589" s="91"/>
      <c r="W589" s="91"/>
      <c r="X589" s="91"/>
      <c r="Y589" s="40"/>
      <c r="Z589" s="90"/>
    </row>
    <row r="590" spans="2:26" x14ac:dyDescent="0.25">
      <c r="B590" s="90">
        <v>20590000000</v>
      </c>
      <c r="C590" s="90">
        <v>-10.721984000000001</v>
      </c>
      <c r="D590" s="40"/>
      <c r="E590" s="91"/>
      <c r="F590" s="91"/>
      <c r="G590" s="91"/>
      <c r="H590" s="91"/>
      <c r="I590" s="91"/>
      <c r="J590" s="91"/>
      <c r="K590" s="91"/>
      <c r="L590" s="91"/>
      <c r="N590" s="90">
        <v>20590000000</v>
      </c>
      <c r="O590" s="90">
        <v>-12.126011</v>
      </c>
      <c r="P590" s="40"/>
      <c r="Q590" s="91"/>
      <c r="R590" s="91"/>
      <c r="S590" s="91"/>
      <c r="T590" s="91"/>
      <c r="U590" s="91"/>
      <c r="V590" s="91"/>
      <c r="W590" s="91"/>
      <c r="X590" s="91"/>
      <c r="Y590" s="40"/>
      <c r="Z590" s="90"/>
    </row>
    <row r="591" spans="2:26" x14ac:dyDescent="0.25">
      <c r="B591" s="90">
        <v>20700000000</v>
      </c>
      <c r="C591" s="90">
        <v>-10.847975</v>
      </c>
      <c r="D591" s="40"/>
      <c r="E591" s="91"/>
      <c r="F591" s="91"/>
      <c r="G591" s="91"/>
      <c r="H591" s="91"/>
      <c r="I591" s="91"/>
      <c r="J591" s="91"/>
      <c r="K591" s="91"/>
      <c r="L591" s="91"/>
      <c r="N591" s="90">
        <v>20700000000</v>
      </c>
      <c r="O591" s="90">
        <v>-12.040020999999999</v>
      </c>
      <c r="P591" s="40"/>
      <c r="Q591" s="91"/>
      <c r="R591" s="91"/>
      <c r="S591" s="91"/>
      <c r="T591" s="91"/>
      <c r="U591" s="91"/>
      <c r="V591" s="91"/>
      <c r="W591" s="91"/>
      <c r="X591" s="91"/>
      <c r="Y591" s="40"/>
      <c r="Z591" s="90"/>
    </row>
    <row r="592" spans="2:26" x14ac:dyDescent="0.25">
      <c r="B592" s="90">
        <v>20810000000</v>
      </c>
      <c r="C592" s="90">
        <v>-10.980653999999999</v>
      </c>
      <c r="D592" s="40"/>
      <c r="E592" s="91"/>
      <c r="F592" s="91"/>
      <c r="G592" s="91"/>
      <c r="H592" s="91"/>
      <c r="I592" s="91"/>
      <c r="J592" s="91"/>
      <c r="K592" s="91"/>
      <c r="L592" s="91"/>
      <c r="N592" s="90">
        <v>20810000000</v>
      </c>
      <c r="O592" s="90">
        <v>-11.931709</v>
      </c>
      <c r="P592" s="40"/>
      <c r="Q592" s="91"/>
      <c r="R592" s="91"/>
      <c r="S592" s="91"/>
      <c r="T592" s="91"/>
      <c r="U592" s="91"/>
      <c r="V592" s="91"/>
      <c r="W592" s="91"/>
      <c r="X592" s="91"/>
      <c r="Y592" s="40"/>
      <c r="Z592" s="90"/>
    </row>
    <row r="593" spans="2:26" x14ac:dyDescent="0.25">
      <c r="B593" s="90">
        <v>20920000000</v>
      </c>
      <c r="C593" s="90">
        <v>-11.231961999999999</v>
      </c>
      <c r="D593" s="40"/>
      <c r="E593" s="91"/>
      <c r="F593" s="91"/>
      <c r="G593" s="91"/>
      <c r="H593" s="91"/>
      <c r="I593" s="91"/>
      <c r="J593" s="91"/>
      <c r="K593" s="91"/>
      <c r="L593" s="91"/>
      <c r="N593" s="90">
        <v>20920000000</v>
      </c>
      <c r="O593" s="90">
        <v>-11.895528000000001</v>
      </c>
      <c r="P593" s="40"/>
      <c r="Q593" s="91"/>
      <c r="R593" s="91"/>
      <c r="S593" s="91"/>
      <c r="T593" s="91"/>
      <c r="U593" s="91"/>
      <c r="V593" s="91"/>
      <c r="W593" s="91"/>
      <c r="X593" s="91"/>
      <c r="Y593" s="40"/>
      <c r="Z593" s="90"/>
    </row>
    <row r="594" spans="2:26" x14ac:dyDescent="0.25">
      <c r="B594" s="90">
        <v>21030000000</v>
      </c>
      <c r="C594" s="90">
        <v>-11.640784999999999</v>
      </c>
      <c r="D594" s="40"/>
      <c r="E594" s="91"/>
      <c r="F594" s="91"/>
      <c r="G594" s="91"/>
      <c r="H594" s="91"/>
      <c r="I594" s="91"/>
      <c r="J594" s="91"/>
      <c r="K594" s="91"/>
      <c r="L594" s="91"/>
      <c r="N594" s="90">
        <v>21030000000</v>
      </c>
      <c r="O594" s="90">
        <v>-11.815159</v>
      </c>
      <c r="P594" s="40"/>
      <c r="Q594" s="91"/>
      <c r="R594" s="91"/>
      <c r="S594" s="91"/>
      <c r="T594" s="91"/>
      <c r="U594" s="91"/>
      <c r="V594" s="91"/>
      <c r="W594" s="91"/>
      <c r="X594" s="91"/>
      <c r="Y594" s="40"/>
      <c r="Z594" s="90"/>
    </row>
    <row r="595" spans="2:26" x14ac:dyDescent="0.25">
      <c r="B595" s="90">
        <v>21140000000</v>
      </c>
      <c r="C595" s="90">
        <v>-12.206129000000001</v>
      </c>
      <c r="D595" s="40"/>
      <c r="E595" s="91"/>
      <c r="F595" s="91"/>
      <c r="G595" s="91"/>
      <c r="H595" s="91"/>
      <c r="I595" s="91"/>
      <c r="J595" s="91"/>
      <c r="K595" s="91"/>
      <c r="L595" s="91"/>
      <c r="N595" s="90">
        <v>21140000000</v>
      </c>
      <c r="O595" s="90">
        <v>-11.793279</v>
      </c>
      <c r="P595" s="40"/>
      <c r="Q595" s="91"/>
      <c r="R595" s="91"/>
      <c r="S595" s="91"/>
      <c r="T595" s="91"/>
      <c r="U595" s="91"/>
      <c r="V595" s="91"/>
      <c r="W595" s="91"/>
      <c r="X595" s="91"/>
      <c r="Y595" s="40"/>
      <c r="Z595" s="90"/>
    </row>
    <row r="596" spans="2:26" x14ac:dyDescent="0.25">
      <c r="B596" s="90">
        <v>21250000000</v>
      </c>
      <c r="C596" s="90">
        <v>-13.116844</v>
      </c>
      <c r="D596" s="40"/>
      <c r="E596" s="91"/>
      <c r="F596" s="91"/>
      <c r="G596" s="91"/>
      <c r="H596" s="91"/>
      <c r="I596" s="91"/>
      <c r="J596" s="91"/>
      <c r="K596" s="91"/>
      <c r="L596" s="91"/>
      <c r="N596" s="90">
        <v>21250000000</v>
      </c>
      <c r="O596" s="90">
        <v>-11.728111</v>
      </c>
      <c r="P596" s="40"/>
      <c r="Q596" s="91"/>
      <c r="R596" s="91"/>
      <c r="S596" s="91"/>
      <c r="T596" s="91"/>
      <c r="U596" s="91"/>
      <c r="V596" s="91"/>
      <c r="W596" s="91"/>
      <c r="X596" s="91"/>
      <c r="Y596" s="40"/>
      <c r="Z596" s="90"/>
    </row>
    <row r="597" spans="2:26" x14ac:dyDescent="0.25">
      <c r="B597" s="90">
        <v>21360000000</v>
      </c>
      <c r="C597" s="90">
        <v>-14.402664</v>
      </c>
      <c r="D597" s="40"/>
      <c r="E597" s="91"/>
      <c r="F597" s="91"/>
      <c r="G597" s="91"/>
      <c r="H597" s="91"/>
      <c r="I597" s="91"/>
      <c r="J597" s="91"/>
      <c r="K597" s="91"/>
      <c r="L597" s="91"/>
      <c r="N597" s="90">
        <v>21360000000</v>
      </c>
      <c r="O597" s="90">
        <v>-11.729782999999999</v>
      </c>
      <c r="P597" s="40"/>
      <c r="Q597" s="91"/>
      <c r="R597" s="91"/>
      <c r="S597" s="91"/>
      <c r="T597" s="91"/>
      <c r="U597" s="91"/>
      <c r="V597" s="91"/>
      <c r="W597" s="91"/>
      <c r="X597" s="91"/>
      <c r="Y597" s="40"/>
      <c r="Z597" s="90"/>
    </row>
    <row r="598" spans="2:26" x14ac:dyDescent="0.25">
      <c r="B598" s="90">
        <v>21470000000</v>
      </c>
      <c r="C598" s="90">
        <v>-16.269542999999999</v>
      </c>
      <c r="D598" s="40"/>
      <c r="E598" s="91"/>
      <c r="F598" s="91"/>
      <c r="G598" s="91"/>
      <c r="H598" s="91"/>
      <c r="I598" s="91"/>
      <c r="J598" s="91"/>
      <c r="K598" s="91"/>
      <c r="L598" s="91"/>
      <c r="N598" s="90">
        <v>21470000000</v>
      </c>
      <c r="O598" s="90">
        <v>-11.672096</v>
      </c>
      <c r="P598" s="40"/>
      <c r="Q598" s="91"/>
      <c r="R598" s="91"/>
      <c r="S598" s="91"/>
      <c r="T598" s="91"/>
      <c r="U598" s="91"/>
      <c r="V598" s="91"/>
      <c r="W598" s="91"/>
      <c r="X598" s="91"/>
      <c r="Y598" s="40"/>
      <c r="Z598" s="90"/>
    </row>
    <row r="599" spans="2:26" x14ac:dyDescent="0.25">
      <c r="B599" s="90">
        <v>21580000000</v>
      </c>
      <c r="C599" s="90">
        <v>-18.837254999999999</v>
      </c>
      <c r="D599" s="40"/>
      <c r="E599" s="91"/>
      <c r="F599" s="91"/>
      <c r="G599" s="91"/>
      <c r="H599" s="91"/>
      <c r="I599" s="91"/>
      <c r="J599" s="91"/>
      <c r="K599" s="91"/>
      <c r="L599" s="91"/>
      <c r="N599" s="90">
        <v>21580000000</v>
      </c>
      <c r="O599" s="90">
        <v>-11.659473</v>
      </c>
      <c r="P599" s="40"/>
      <c r="Q599" s="91"/>
      <c r="R599" s="91"/>
      <c r="S599" s="91"/>
      <c r="T599" s="91"/>
      <c r="U599" s="91"/>
      <c r="V599" s="91"/>
      <c r="W599" s="91"/>
      <c r="X599" s="91"/>
      <c r="Y599" s="40"/>
      <c r="Z599" s="90"/>
    </row>
    <row r="600" spans="2:26" x14ac:dyDescent="0.25">
      <c r="B600" s="90">
        <v>21690000000</v>
      </c>
      <c r="C600" s="90">
        <v>-21.504245999999998</v>
      </c>
      <c r="D600" s="40"/>
      <c r="E600" s="91"/>
      <c r="F600" s="91"/>
      <c r="G600" s="91"/>
      <c r="H600" s="91"/>
      <c r="I600" s="91"/>
      <c r="J600" s="91"/>
      <c r="K600" s="91"/>
      <c r="L600" s="91"/>
      <c r="N600" s="90">
        <v>21690000000</v>
      </c>
      <c r="O600" s="90">
        <v>-11.634782</v>
      </c>
      <c r="P600" s="40"/>
      <c r="Q600" s="91"/>
      <c r="R600" s="91"/>
      <c r="S600" s="91"/>
      <c r="T600" s="91"/>
      <c r="U600" s="91"/>
      <c r="V600" s="91"/>
      <c r="W600" s="91"/>
      <c r="X600" s="91"/>
      <c r="Y600" s="40"/>
      <c r="Z600" s="90"/>
    </row>
    <row r="601" spans="2:26" x14ac:dyDescent="0.25">
      <c r="B601" s="90">
        <v>21800000000</v>
      </c>
      <c r="C601" s="90">
        <v>-24.911453000000002</v>
      </c>
      <c r="D601" s="40"/>
      <c r="E601" s="91"/>
      <c r="F601" s="91"/>
      <c r="G601" s="91"/>
      <c r="H601" s="91"/>
      <c r="I601" s="91"/>
      <c r="J601" s="91"/>
      <c r="K601" s="91"/>
      <c r="L601" s="91"/>
      <c r="N601" s="90">
        <v>21800000000</v>
      </c>
      <c r="O601" s="90">
        <v>-11.625551</v>
      </c>
      <c r="P601" s="40"/>
      <c r="Q601" s="91"/>
      <c r="R601" s="91"/>
      <c r="S601" s="91"/>
      <c r="T601" s="91"/>
      <c r="U601" s="91"/>
      <c r="V601" s="91"/>
      <c r="W601" s="91"/>
      <c r="X601" s="91"/>
      <c r="Y601" s="40"/>
      <c r="Z601" s="90"/>
    </row>
    <row r="602" spans="2:26" x14ac:dyDescent="0.25">
      <c r="B602" s="90">
        <v>21910000000</v>
      </c>
      <c r="C602" s="90">
        <v>-28.061313999999999</v>
      </c>
      <c r="D602" s="40"/>
      <c r="E602" s="91"/>
      <c r="F602" s="91"/>
      <c r="G602" s="91"/>
      <c r="H602" s="91"/>
      <c r="I602" s="91"/>
      <c r="J602" s="91"/>
      <c r="K602" s="91"/>
      <c r="L602" s="91"/>
      <c r="N602" s="90">
        <v>21910000000</v>
      </c>
      <c r="O602" s="90">
        <v>-11.616742</v>
      </c>
      <c r="P602" s="40"/>
      <c r="Q602" s="91"/>
      <c r="R602" s="91"/>
      <c r="S602" s="91"/>
      <c r="T602" s="91"/>
      <c r="U602" s="91"/>
      <c r="V602" s="91"/>
      <c r="W602" s="91"/>
      <c r="X602" s="91"/>
      <c r="Y602" s="40"/>
      <c r="Z602" s="90"/>
    </row>
    <row r="603" spans="2:26" x14ac:dyDescent="0.25">
      <c r="B603" s="90">
        <v>22020000000</v>
      </c>
      <c r="C603" s="90">
        <v>-31.305098999999998</v>
      </c>
      <c r="D603" s="40"/>
      <c r="E603" s="91"/>
      <c r="F603" s="91"/>
      <c r="G603" s="91"/>
      <c r="H603" s="91"/>
      <c r="I603" s="91"/>
      <c r="J603" s="91"/>
      <c r="K603" s="91"/>
      <c r="L603" s="91"/>
      <c r="N603" s="90">
        <v>22020000000</v>
      </c>
      <c r="O603" s="90">
        <v>-11.631307</v>
      </c>
      <c r="P603" s="40"/>
      <c r="Q603" s="91"/>
      <c r="R603" s="91"/>
      <c r="S603" s="91"/>
      <c r="T603" s="91"/>
      <c r="U603" s="91"/>
      <c r="V603" s="91"/>
      <c r="W603" s="91"/>
      <c r="X603" s="91"/>
      <c r="Y603" s="40"/>
      <c r="Z603" s="90"/>
    </row>
    <row r="604" spans="2:26" x14ac:dyDescent="0.25">
      <c r="B604" s="90">
        <v>22130000000</v>
      </c>
      <c r="C604" s="90">
        <v>-33.596767</v>
      </c>
      <c r="D604" s="40"/>
      <c r="E604" s="91"/>
      <c r="F604" s="91"/>
      <c r="G604" s="91"/>
      <c r="H604" s="91"/>
      <c r="I604" s="91"/>
      <c r="J604" s="91"/>
      <c r="K604" s="91"/>
      <c r="L604" s="91"/>
      <c r="N604" s="90">
        <v>22130000000</v>
      </c>
      <c r="O604" s="90">
        <v>-11.635149999999999</v>
      </c>
      <c r="P604" s="40"/>
      <c r="Q604" s="91"/>
      <c r="R604" s="91"/>
      <c r="S604" s="91"/>
      <c r="T604" s="91"/>
      <c r="U604" s="91"/>
      <c r="V604" s="91"/>
      <c r="W604" s="91"/>
      <c r="X604" s="91"/>
      <c r="Y604" s="40"/>
      <c r="Z604" s="90"/>
    </row>
    <row r="605" spans="2:26" x14ac:dyDescent="0.25">
      <c r="B605" s="90">
        <v>22240000000</v>
      </c>
      <c r="C605" s="90">
        <v>-35.904133000000002</v>
      </c>
      <c r="D605" s="40"/>
      <c r="E605" s="91"/>
      <c r="F605" s="91"/>
      <c r="G605" s="91"/>
      <c r="H605" s="91"/>
      <c r="I605" s="91"/>
      <c r="J605" s="91"/>
      <c r="K605" s="91"/>
      <c r="L605" s="91"/>
      <c r="N605" s="90">
        <v>22240000000</v>
      </c>
      <c r="O605" s="90">
        <v>-11.692071</v>
      </c>
      <c r="P605" s="40"/>
      <c r="Q605" s="91"/>
      <c r="R605" s="91"/>
      <c r="S605" s="91"/>
      <c r="T605" s="91"/>
      <c r="U605" s="91"/>
      <c r="V605" s="91"/>
      <c r="W605" s="91"/>
      <c r="X605" s="91"/>
      <c r="Y605" s="40"/>
      <c r="Z605" s="90"/>
    </row>
    <row r="606" spans="2:26" x14ac:dyDescent="0.25">
      <c r="B606" s="90">
        <v>22350000000</v>
      </c>
      <c r="C606" s="90">
        <v>-37.232967000000002</v>
      </c>
      <c r="D606" s="40"/>
      <c r="E606" s="91"/>
      <c r="F606" s="91"/>
      <c r="G606" s="91"/>
      <c r="H606" s="91"/>
      <c r="I606" s="91"/>
      <c r="J606" s="91"/>
      <c r="K606" s="91"/>
      <c r="L606" s="91"/>
      <c r="N606" s="90">
        <v>22350000000</v>
      </c>
      <c r="O606" s="90">
        <v>-11.735626999999999</v>
      </c>
      <c r="P606" s="40"/>
      <c r="Q606" s="91"/>
      <c r="R606" s="91"/>
      <c r="S606" s="91"/>
      <c r="T606" s="91"/>
      <c r="U606" s="91"/>
      <c r="V606" s="91"/>
      <c r="W606" s="91"/>
      <c r="X606" s="91"/>
      <c r="Y606" s="40"/>
      <c r="Z606" s="90"/>
    </row>
    <row r="607" spans="2:26" x14ac:dyDescent="0.25">
      <c r="B607" s="90">
        <v>22460000000</v>
      </c>
      <c r="C607" s="90">
        <v>-38.485320999999999</v>
      </c>
      <c r="D607" s="40"/>
      <c r="E607" s="91"/>
      <c r="F607" s="91"/>
      <c r="G607" s="91"/>
      <c r="H607" s="91"/>
      <c r="I607" s="91"/>
      <c r="J607" s="91"/>
      <c r="K607" s="91"/>
      <c r="L607" s="91"/>
      <c r="N607" s="90">
        <v>22460000000</v>
      </c>
      <c r="O607" s="90">
        <v>-11.815485000000001</v>
      </c>
      <c r="P607" s="40"/>
      <c r="Q607" s="91"/>
      <c r="R607" s="91"/>
      <c r="S607" s="91"/>
      <c r="T607" s="91"/>
      <c r="U607" s="91"/>
      <c r="V607" s="91"/>
      <c r="W607" s="91"/>
      <c r="X607" s="91"/>
      <c r="Y607" s="40"/>
      <c r="Z607" s="90"/>
    </row>
    <row r="608" spans="2:26" x14ac:dyDescent="0.25">
      <c r="B608" s="90">
        <v>22570000000</v>
      </c>
      <c r="C608" s="90">
        <v>-39.099795999999998</v>
      </c>
      <c r="D608" s="40"/>
      <c r="E608" s="91"/>
      <c r="F608" s="91"/>
      <c r="G608" s="91"/>
      <c r="H608" s="91"/>
      <c r="I608" s="91"/>
      <c r="J608" s="91"/>
      <c r="K608" s="91"/>
      <c r="L608" s="91"/>
      <c r="N608" s="90">
        <v>22570000000</v>
      </c>
      <c r="O608" s="90">
        <v>-11.896806</v>
      </c>
      <c r="P608" s="40"/>
      <c r="Q608" s="91"/>
      <c r="R608" s="91"/>
      <c r="S608" s="91"/>
      <c r="T608" s="91"/>
      <c r="U608" s="91"/>
      <c r="V608" s="91"/>
      <c r="W608" s="91"/>
      <c r="X608" s="91"/>
      <c r="Y608" s="40"/>
      <c r="Z608" s="90"/>
    </row>
    <row r="609" spans="2:26" x14ac:dyDescent="0.25">
      <c r="B609" s="90">
        <v>22680000000</v>
      </c>
      <c r="C609" s="90">
        <v>-39.891463999999999</v>
      </c>
      <c r="D609" s="40"/>
      <c r="E609" s="91"/>
      <c r="F609" s="91"/>
      <c r="G609" s="91"/>
      <c r="H609" s="91"/>
      <c r="I609" s="91"/>
      <c r="J609" s="91"/>
      <c r="K609" s="91"/>
      <c r="L609" s="91"/>
      <c r="N609" s="90">
        <v>22680000000</v>
      </c>
      <c r="O609" s="90">
        <v>-12.026566000000001</v>
      </c>
      <c r="P609" s="40"/>
      <c r="Q609" s="91"/>
      <c r="R609" s="91"/>
      <c r="S609" s="91"/>
      <c r="T609" s="91"/>
      <c r="U609" s="91"/>
      <c r="V609" s="91"/>
      <c r="W609" s="91"/>
      <c r="X609" s="91"/>
      <c r="Y609" s="40"/>
      <c r="Z609" s="90"/>
    </row>
    <row r="610" spans="2:26" x14ac:dyDescent="0.25">
      <c r="B610" s="90">
        <v>22790000000</v>
      </c>
      <c r="C610" s="90">
        <v>-40.597892999999999</v>
      </c>
      <c r="D610" s="40"/>
      <c r="E610" s="91"/>
      <c r="F610" s="91"/>
      <c r="G610" s="91"/>
      <c r="H610" s="91"/>
      <c r="I610" s="91"/>
      <c r="J610" s="91"/>
      <c r="K610" s="91"/>
      <c r="L610" s="91"/>
      <c r="N610" s="90">
        <v>22790000000</v>
      </c>
      <c r="O610" s="90">
        <v>-12.138768000000001</v>
      </c>
      <c r="P610" s="40"/>
      <c r="Q610" s="91"/>
      <c r="R610" s="91"/>
      <c r="S610" s="91"/>
      <c r="T610" s="91"/>
      <c r="U610" s="91"/>
      <c r="V610" s="91"/>
      <c r="W610" s="91"/>
      <c r="X610" s="91"/>
      <c r="Y610" s="40"/>
      <c r="Z610" s="90"/>
    </row>
    <row r="611" spans="2:26" x14ac:dyDescent="0.25">
      <c r="B611" s="90">
        <v>22900000000</v>
      </c>
      <c r="C611" s="90">
        <v>-41.279743000000003</v>
      </c>
      <c r="D611" s="40"/>
      <c r="E611" s="91"/>
      <c r="F611" s="91"/>
      <c r="G611" s="91"/>
      <c r="H611" s="91"/>
      <c r="I611" s="91"/>
      <c r="J611" s="91"/>
      <c r="K611" s="91"/>
      <c r="L611" s="91"/>
      <c r="N611" s="90">
        <v>22900000000</v>
      </c>
      <c r="O611" s="90">
        <v>-12.285211</v>
      </c>
      <c r="P611" s="40"/>
      <c r="Q611" s="91"/>
      <c r="R611" s="91"/>
      <c r="S611" s="91"/>
      <c r="T611" s="91"/>
      <c r="U611" s="91"/>
      <c r="V611" s="91"/>
      <c r="W611" s="91"/>
      <c r="X611" s="91"/>
      <c r="Y611" s="40"/>
      <c r="Z611" s="90"/>
    </row>
    <row r="612" spans="2:26" x14ac:dyDescent="0.25">
      <c r="B612" s="90">
        <v>23010000000</v>
      </c>
      <c r="C612" s="90">
        <v>-41.979407999999999</v>
      </c>
      <c r="D612" s="40"/>
      <c r="E612" s="91"/>
      <c r="F612" s="91"/>
      <c r="G612" s="91"/>
      <c r="H612" s="91"/>
      <c r="I612" s="91"/>
      <c r="J612" s="91"/>
      <c r="K612" s="91"/>
      <c r="L612" s="91"/>
      <c r="N612" s="90">
        <v>23010000000</v>
      </c>
      <c r="O612" s="90">
        <v>-12.431711999999999</v>
      </c>
      <c r="P612" s="40"/>
      <c r="Q612" s="91"/>
      <c r="R612" s="91"/>
      <c r="S612" s="91"/>
      <c r="T612" s="91"/>
      <c r="U612" s="91"/>
      <c r="V612" s="91"/>
      <c r="W612" s="91"/>
      <c r="X612" s="91"/>
      <c r="Y612" s="40"/>
      <c r="Z612" s="90"/>
    </row>
    <row r="613" spans="2:26" x14ac:dyDescent="0.25">
      <c r="B613" s="90">
        <v>23120000000</v>
      </c>
      <c r="C613" s="90">
        <v>-42.705249999999999</v>
      </c>
      <c r="D613" s="40"/>
      <c r="E613" s="91"/>
      <c r="F613" s="91"/>
      <c r="G613" s="91"/>
      <c r="H613" s="91"/>
      <c r="I613" s="91"/>
      <c r="J613" s="91"/>
      <c r="K613" s="91"/>
      <c r="L613" s="91"/>
      <c r="N613" s="90">
        <v>23120000000</v>
      </c>
      <c r="O613" s="90">
        <v>-12.601936</v>
      </c>
      <c r="P613" s="40"/>
      <c r="Q613" s="91"/>
      <c r="R613" s="91"/>
      <c r="S613" s="91"/>
      <c r="T613" s="91"/>
      <c r="U613" s="91"/>
      <c r="V613" s="91"/>
      <c r="W613" s="91"/>
      <c r="X613" s="91"/>
      <c r="Y613" s="40"/>
      <c r="Z613" s="90"/>
    </row>
    <row r="614" spans="2:26" x14ac:dyDescent="0.25">
      <c r="B614" s="90">
        <v>23230000000</v>
      </c>
      <c r="C614" s="90">
        <v>-43.424518999999997</v>
      </c>
      <c r="D614" s="40"/>
      <c r="E614" s="91"/>
      <c r="F614" s="91"/>
      <c r="G614" s="91"/>
      <c r="H614" s="91"/>
      <c r="I614" s="91"/>
      <c r="J614" s="91"/>
      <c r="K614" s="91"/>
      <c r="L614" s="91"/>
      <c r="N614" s="90">
        <v>23230000000</v>
      </c>
      <c r="O614" s="90">
        <v>-12.788964999999999</v>
      </c>
      <c r="P614" s="40"/>
      <c r="Q614" s="91"/>
      <c r="R614" s="91"/>
      <c r="S614" s="91"/>
      <c r="T614" s="91"/>
      <c r="U614" s="91"/>
      <c r="V614" s="91"/>
      <c r="W614" s="91"/>
      <c r="X614" s="91"/>
      <c r="Y614" s="40"/>
      <c r="Z614" s="90"/>
    </row>
    <row r="615" spans="2:26" x14ac:dyDescent="0.25">
      <c r="B615" s="90">
        <v>23340000000</v>
      </c>
      <c r="C615" s="90">
        <v>-44.239367999999999</v>
      </c>
      <c r="D615" s="40"/>
      <c r="E615" s="91"/>
      <c r="F615" s="91"/>
      <c r="G615" s="91"/>
      <c r="H615" s="91"/>
      <c r="I615" s="91"/>
      <c r="J615" s="91"/>
      <c r="K615" s="91"/>
      <c r="L615" s="91"/>
      <c r="N615" s="90">
        <v>23340000000</v>
      </c>
      <c r="O615" s="90">
        <v>-12.971918000000001</v>
      </c>
      <c r="P615" s="40"/>
      <c r="Q615" s="91"/>
      <c r="R615" s="91"/>
      <c r="S615" s="91"/>
      <c r="T615" s="91"/>
      <c r="U615" s="91"/>
      <c r="V615" s="91"/>
      <c r="W615" s="91"/>
      <c r="X615" s="91"/>
      <c r="Y615" s="40"/>
      <c r="Z615" s="90"/>
    </row>
    <row r="616" spans="2:26" x14ac:dyDescent="0.25">
      <c r="B616" s="90">
        <v>23450000000</v>
      </c>
      <c r="C616" s="90">
        <v>-44.810516</v>
      </c>
      <c r="D616" s="40"/>
      <c r="E616" s="91"/>
      <c r="F616" s="91"/>
      <c r="G616" s="91"/>
      <c r="H616" s="91"/>
      <c r="I616" s="91"/>
      <c r="J616" s="91"/>
      <c r="K616" s="91"/>
      <c r="L616" s="91"/>
      <c r="N616" s="90">
        <v>23450000000</v>
      </c>
      <c r="O616" s="90">
        <v>-13.176482</v>
      </c>
      <c r="P616" s="40"/>
      <c r="Q616" s="91"/>
      <c r="R616" s="91"/>
      <c r="S616" s="91"/>
      <c r="T616" s="91"/>
      <c r="U616" s="91"/>
      <c r="V616" s="91"/>
      <c r="W616" s="91"/>
      <c r="X616" s="91"/>
      <c r="Y616" s="40"/>
      <c r="Z616" s="90"/>
    </row>
    <row r="617" spans="2:26" x14ac:dyDescent="0.25">
      <c r="B617" s="90">
        <v>23560000000</v>
      </c>
      <c r="C617" s="90">
        <v>-45.530548000000003</v>
      </c>
      <c r="D617" s="40"/>
      <c r="E617" s="91"/>
      <c r="F617" s="91"/>
      <c r="G617" s="91"/>
      <c r="H617" s="91"/>
      <c r="I617" s="91"/>
      <c r="J617" s="91"/>
      <c r="K617" s="91"/>
      <c r="L617" s="91"/>
      <c r="N617" s="90">
        <v>23560000000</v>
      </c>
      <c r="O617" s="90">
        <v>-13.412113</v>
      </c>
      <c r="P617" s="40"/>
      <c r="Q617" s="91"/>
      <c r="R617" s="91"/>
      <c r="S617" s="91"/>
      <c r="T617" s="91"/>
      <c r="U617" s="91"/>
      <c r="V617" s="91"/>
      <c r="W617" s="91"/>
      <c r="X617" s="91"/>
      <c r="Y617" s="40"/>
      <c r="Z617" s="90"/>
    </row>
    <row r="618" spans="2:26" x14ac:dyDescent="0.25">
      <c r="B618" s="90">
        <v>23670000000</v>
      </c>
      <c r="C618" s="90">
        <v>-46.187308999999999</v>
      </c>
      <c r="D618" s="40"/>
      <c r="E618" s="91"/>
      <c r="F618" s="91"/>
      <c r="G618" s="91"/>
      <c r="H618" s="91"/>
      <c r="I618" s="91"/>
      <c r="J618" s="91"/>
      <c r="K618" s="91"/>
      <c r="L618" s="91"/>
      <c r="N618" s="90">
        <v>23670000000</v>
      </c>
      <c r="O618" s="90">
        <v>-13.650183</v>
      </c>
      <c r="P618" s="40"/>
      <c r="Q618" s="91"/>
      <c r="R618" s="91"/>
      <c r="S618" s="91"/>
      <c r="T618" s="91"/>
      <c r="U618" s="91"/>
      <c r="V618" s="91"/>
      <c r="W618" s="91"/>
      <c r="X618" s="91"/>
      <c r="Y618" s="40"/>
      <c r="Z618" s="90"/>
    </row>
    <row r="619" spans="2:26" x14ac:dyDescent="0.25">
      <c r="B619" s="90">
        <v>23780000000</v>
      </c>
      <c r="C619" s="90">
        <v>-46.912849000000001</v>
      </c>
      <c r="D619" s="40"/>
      <c r="E619" s="91"/>
      <c r="F619" s="91"/>
      <c r="G619" s="91"/>
      <c r="H619" s="91"/>
      <c r="I619" s="91"/>
      <c r="J619" s="91"/>
      <c r="K619" s="91"/>
      <c r="L619" s="91"/>
      <c r="N619" s="90">
        <v>23780000000</v>
      </c>
      <c r="O619" s="90">
        <v>-13.902729000000001</v>
      </c>
      <c r="P619" s="40"/>
      <c r="Q619" s="91"/>
      <c r="R619" s="91"/>
      <c r="S619" s="91"/>
      <c r="T619" s="91"/>
      <c r="U619" s="91"/>
      <c r="V619" s="91"/>
      <c r="W619" s="91"/>
      <c r="X619" s="91"/>
      <c r="Y619" s="40"/>
      <c r="Z619" s="90"/>
    </row>
    <row r="620" spans="2:26" x14ac:dyDescent="0.25">
      <c r="B620" s="90">
        <v>23890000000</v>
      </c>
      <c r="C620" s="90">
        <v>-47.330936000000001</v>
      </c>
      <c r="D620" s="40"/>
      <c r="E620" s="91"/>
      <c r="F620" s="91"/>
      <c r="G620" s="91"/>
      <c r="H620" s="91"/>
      <c r="I620" s="91"/>
      <c r="J620" s="91"/>
      <c r="K620" s="91"/>
      <c r="L620" s="91"/>
      <c r="N620" s="90">
        <v>23890000000</v>
      </c>
      <c r="O620" s="90">
        <v>-14.120855000000001</v>
      </c>
      <c r="P620" s="40"/>
      <c r="Q620" s="91"/>
      <c r="R620" s="91"/>
      <c r="S620" s="91"/>
      <c r="T620" s="91"/>
      <c r="U620" s="91"/>
      <c r="V620" s="91"/>
      <c r="W620" s="91"/>
      <c r="X620" s="91"/>
      <c r="Y620" s="40"/>
      <c r="Z620" s="90"/>
    </row>
    <row r="621" spans="2:26" x14ac:dyDescent="0.25">
      <c r="B621" s="90">
        <v>24000000000</v>
      </c>
      <c r="C621" s="90">
        <v>-47.842193999999999</v>
      </c>
      <c r="D621" s="40"/>
      <c r="E621" s="91"/>
      <c r="F621" s="91"/>
      <c r="G621" s="91"/>
      <c r="H621" s="91"/>
      <c r="I621" s="91"/>
      <c r="J621" s="91"/>
      <c r="K621" s="91"/>
      <c r="L621" s="91"/>
      <c r="N621" s="90">
        <v>24000000000</v>
      </c>
      <c r="O621" s="90">
        <v>-14.296652999999999</v>
      </c>
      <c r="P621" s="40"/>
      <c r="Q621" s="91"/>
      <c r="R621" s="91"/>
      <c r="S621" s="91"/>
      <c r="T621" s="91"/>
      <c r="U621" s="91"/>
      <c r="V621" s="91"/>
      <c r="W621" s="91"/>
      <c r="X621" s="91"/>
      <c r="Y621" s="40"/>
      <c r="Z621" s="90"/>
    </row>
    <row r="622" spans="2:26" x14ac:dyDescent="0.25">
      <c r="B622" s="90" t="s">
        <v>21</v>
      </c>
      <c r="D622" s="40"/>
      <c r="E622" s="91"/>
      <c r="F622" s="91"/>
      <c r="G622" s="91"/>
      <c r="H622" s="91"/>
      <c r="I622" s="91"/>
      <c r="J622" s="91"/>
      <c r="K622" s="91"/>
      <c r="L622" s="91"/>
      <c r="N622" s="90" t="s">
        <v>21</v>
      </c>
      <c r="P622" s="40"/>
      <c r="Q622" s="91"/>
      <c r="R622" s="91"/>
      <c r="S622" s="91"/>
      <c r="T622" s="91"/>
      <c r="U622" s="91"/>
      <c r="V622" s="91"/>
      <c r="W622" s="91"/>
      <c r="X622" s="91"/>
      <c r="Y622" s="40"/>
      <c r="Z622" s="90"/>
    </row>
    <row r="623" spans="2:26" x14ac:dyDescent="0.25">
      <c r="D623" s="40"/>
      <c r="E623" s="91"/>
      <c r="F623" s="91"/>
      <c r="G623" s="91"/>
      <c r="H623" s="91"/>
      <c r="I623" s="91"/>
      <c r="J623" s="91"/>
      <c r="K623" s="91"/>
      <c r="L623" s="91"/>
      <c r="P623" s="40"/>
      <c r="Q623" s="91"/>
      <c r="R623" s="91"/>
      <c r="S623" s="91"/>
      <c r="T623" s="91"/>
      <c r="U623" s="91"/>
      <c r="V623" s="91"/>
      <c r="W623" s="91"/>
      <c r="X623" s="91"/>
      <c r="Y623" s="40"/>
      <c r="Z623" s="90"/>
    </row>
    <row r="625" spans="2:15" x14ac:dyDescent="0.25">
      <c r="B625" s="90" t="s">
        <v>22</v>
      </c>
      <c r="N625" s="90" t="s">
        <v>22</v>
      </c>
    </row>
    <row r="626" spans="2:15" x14ac:dyDescent="0.25">
      <c r="B626" s="90" t="s">
        <v>19</v>
      </c>
      <c r="C626" s="90" t="s">
        <v>257</v>
      </c>
      <c r="N626" s="90" t="s">
        <v>19</v>
      </c>
      <c r="O626" s="90" t="s">
        <v>257</v>
      </c>
    </row>
    <row r="627" spans="2:15" x14ac:dyDescent="0.25">
      <c r="B627" s="90">
        <v>2000000000</v>
      </c>
      <c r="C627" s="90">
        <v>-10.301451999999999</v>
      </c>
      <c r="N627" s="90">
        <v>2000000000</v>
      </c>
      <c r="O627" s="90">
        <v>-13.414099</v>
      </c>
    </row>
    <row r="628" spans="2:15" x14ac:dyDescent="0.25">
      <c r="B628" s="90">
        <v>2110000000</v>
      </c>
      <c r="C628" s="90">
        <v>-10.334822000000001</v>
      </c>
      <c r="N628" s="90">
        <v>2110000000</v>
      </c>
      <c r="O628" s="90">
        <v>-13.137328999999999</v>
      </c>
    </row>
    <row r="629" spans="2:15" x14ac:dyDescent="0.25">
      <c r="B629" s="90">
        <v>2220000000</v>
      </c>
      <c r="C629" s="90">
        <v>-10.367233000000001</v>
      </c>
      <c r="N629" s="90">
        <v>2220000000</v>
      </c>
      <c r="O629" s="90">
        <v>-12.866089000000001</v>
      </c>
    </row>
    <row r="630" spans="2:15" x14ac:dyDescent="0.25">
      <c r="B630" s="90">
        <v>2330000000</v>
      </c>
      <c r="C630" s="90">
        <v>-10.276282</v>
      </c>
      <c r="N630" s="90">
        <v>2330000000</v>
      </c>
      <c r="O630" s="90">
        <v>-12.548038</v>
      </c>
    </row>
    <row r="631" spans="2:15" x14ac:dyDescent="0.25">
      <c r="B631" s="90">
        <v>2440000000</v>
      </c>
      <c r="C631" s="90">
        <v>-10.101765</v>
      </c>
      <c r="N631" s="90">
        <v>2440000000</v>
      </c>
      <c r="O631" s="90">
        <v>-12.257205000000001</v>
      </c>
    </row>
    <row r="632" spans="2:15" x14ac:dyDescent="0.25">
      <c r="B632" s="90">
        <v>2550000000</v>
      </c>
      <c r="C632" s="90">
        <v>-9.8228912000000008</v>
      </c>
      <c r="N632" s="90">
        <v>2550000000</v>
      </c>
      <c r="O632" s="90">
        <v>-12.020073999999999</v>
      </c>
    </row>
    <row r="633" spans="2:15" x14ac:dyDescent="0.25">
      <c r="B633" s="90">
        <v>2660000000</v>
      </c>
      <c r="C633" s="90">
        <v>-9.4939841999999999</v>
      </c>
      <c r="N633" s="90">
        <v>2660000000</v>
      </c>
      <c r="O633" s="90">
        <v>-11.72546</v>
      </c>
    </row>
    <row r="634" spans="2:15" x14ac:dyDescent="0.25">
      <c r="B634" s="90">
        <v>2770000000</v>
      </c>
      <c r="C634" s="90">
        <v>-9.1888628000000008</v>
      </c>
      <c r="N634" s="90">
        <v>2770000000</v>
      </c>
      <c r="O634" s="90">
        <v>-11.294478</v>
      </c>
    </row>
    <row r="635" spans="2:15" x14ac:dyDescent="0.25">
      <c r="B635" s="90">
        <v>2880000000</v>
      </c>
      <c r="C635" s="90">
        <v>-8.9752940999999993</v>
      </c>
      <c r="N635" s="90">
        <v>2880000000</v>
      </c>
      <c r="O635" s="90">
        <v>-10.846061000000001</v>
      </c>
    </row>
    <row r="636" spans="2:15" x14ac:dyDescent="0.25">
      <c r="B636" s="90">
        <v>2990000000</v>
      </c>
      <c r="C636" s="90">
        <v>-8.8016223999999994</v>
      </c>
      <c r="N636" s="90">
        <v>2990000000</v>
      </c>
      <c r="O636" s="90">
        <v>-10.46654</v>
      </c>
    </row>
    <row r="637" spans="2:15" x14ac:dyDescent="0.25">
      <c r="B637" s="90">
        <v>3100000000</v>
      </c>
      <c r="C637" s="90">
        <v>-8.6730452000000007</v>
      </c>
      <c r="N637" s="90">
        <v>3100000000</v>
      </c>
      <c r="O637" s="90">
        <v>-10.120350999999999</v>
      </c>
    </row>
    <row r="638" spans="2:15" x14ac:dyDescent="0.25">
      <c r="B638" s="90">
        <v>3210000000</v>
      </c>
      <c r="C638" s="90">
        <v>-8.5313005000000004</v>
      </c>
      <c r="N638" s="90">
        <v>3210000000</v>
      </c>
      <c r="O638" s="90">
        <v>-9.8921279999999996</v>
      </c>
    </row>
    <row r="639" spans="2:15" x14ac:dyDescent="0.25">
      <c r="B639" s="90">
        <v>3320000000</v>
      </c>
      <c r="C639" s="90">
        <v>-8.3199816000000002</v>
      </c>
      <c r="N639" s="90">
        <v>3320000000</v>
      </c>
      <c r="O639" s="90">
        <v>-9.8318253000000002</v>
      </c>
    </row>
    <row r="640" spans="2:15" x14ac:dyDescent="0.25">
      <c r="B640" s="90">
        <v>3430000000</v>
      </c>
      <c r="C640" s="90">
        <v>-8.1286774000000008</v>
      </c>
      <c r="N640" s="90">
        <v>3430000000</v>
      </c>
      <c r="O640" s="90">
        <v>-9.8418322000000007</v>
      </c>
    </row>
    <row r="641" spans="2:15" x14ac:dyDescent="0.25">
      <c r="B641" s="90">
        <v>3540000000</v>
      </c>
      <c r="C641" s="90">
        <v>-8.0751790999999997</v>
      </c>
      <c r="N641" s="90">
        <v>3540000000</v>
      </c>
      <c r="O641" s="90">
        <v>-9.7810229999999994</v>
      </c>
    </row>
    <row r="642" spans="2:15" x14ac:dyDescent="0.25">
      <c r="B642" s="90">
        <v>3650000000</v>
      </c>
      <c r="C642" s="90">
        <v>-8.0687379999999997</v>
      </c>
      <c r="N642" s="90">
        <v>3650000000</v>
      </c>
      <c r="O642" s="90">
        <v>-9.6744307999999997</v>
      </c>
    </row>
    <row r="643" spans="2:15" x14ac:dyDescent="0.25">
      <c r="B643" s="90">
        <v>3760000000</v>
      </c>
      <c r="C643" s="90">
        <v>-8.0336017999999996</v>
      </c>
      <c r="N643" s="90">
        <v>3760000000</v>
      </c>
      <c r="O643" s="90">
        <v>-9.5614147000000003</v>
      </c>
    </row>
    <row r="644" spans="2:15" x14ac:dyDescent="0.25">
      <c r="B644" s="90">
        <v>3870000000</v>
      </c>
      <c r="C644" s="90">
        <v>-8.0313511000000002</v>
      </c>
      <c r="N644" s="90">
        <v>3870000000</v>
      </c>
      <c r="O644" s="90">
        <v>-9.3947953999999996</v>
      </c>
    </row>
    <row r="645" spans="2:15" x14ac:dyDescent="0.25">
      <c r="B645" s="90">
        <v>3980000000</v>
      </c>
      <c r="C645" s="90">
        <v>-8.0624161000000001</v>
      </c>
      <c r="N645" s="90">
        <v>3980000000</v>
      </c>
      <c r="O645" s="90">
        <v>-9.2122183</v>
      </c>
    </row>
    <row r="646" spans="2:15" x14ac:dyDescent="0.25">
      <c r="B646" s="90">
        <v>4090000000</v>
      </c>
      <c r="C646" s="90">
        <v>-7.9893235999999996</v>
      </c>
      <c r="N646" s="90">
        <v>4090000000</v>
      </c>
      <c r="O646" s="90">
        <v>-9.1093835999999992</v>
      </c>
    </row>
    <row r="647" spans="2:15" x14ac:dyDescent="0.25">
      <c r="B647" s="90">
        <v>4200000000</v>
      </c>
      <c r="C647" s="90">
        <v>-7.8857369000000004</v>
      </c>
      <c r="N647" s="90">
        <v>4200000000</v>
      </c>
      <c r="O647" s="90">
        <v>-9.0270013999999996</v>
      </c>
    </row>
    <row r="648" spans="2:15" x14ac:dyDescent="0.25">
      <c r="B648" s="90">
        <v>4310000000</v>
      </c>
      <c r="C648" s="90">
        <v>-7.7782973999999996</v>
      </c>
      <c r="N648" s="90">
        <v>4310000000</v>
      </c>
      <c r="O648" s="90">
        <v>-8.9372033999999996</v>
      </c>
    </row>
    <row r="649" spans="2:15" x14ac:dyDescent="0.25">
      <c r="B649" s="90">
        <v>4420000000</v>
      </c>
      <c r="C649" s="90">
        <v>-7.7157574000000002</v>
      </c>
      <c r="N649" s="90">
        <v>4420000000</v>
      </c>
      <c r="O649" s="90">
        <v>-8.8289127000000001</v>
      </c>
    </row>
    <row r="650" spans="2:15" x14ac:dyDescent="0.25">
      <c r="B650" s="90">
        <v>4530000000</v>
      </c>
      <c r="C650" s="90">
        <v>-7.6544771000000003</v>
      </c>
      <c r="N650" s="90">
        <v>4530000000</v>
      </c>
      <c r="O650" s="90">
        <v>-8.7320098999999995</v>
      </c>
    </row>
    <row r="651" spans="2:15" x14ac:dyDescent="0.25">
      <c r="B651" s="90">
        <v>4640000000</v>
      </c>
      <c r="C651" s="90">
        <v>-7.6326799000000003</v>
      </c>
      <c r="N651" s="90">
        <v>4640000000</v>
      </c>
      <c r="O651" s="90">
        <v>-8.6359014999999992</v>
      </c>
    </row>
    <row r="652" spans="2:15" x14ac:dyDescent="0.25">
      <c r="B652" s="90">
        <v>4750000000</v>
      </c>
      <c r="C652" s="90">
        <v>-7.6226506000000001</v>
      </c>
      <c r="N652" s="90">
        <v>4750000000</v>
      </c>
      <c r="O652" s="90">
        <v>-8.5683632000000003</v>
      </c>
    </row>
    <row r="653" spans="2:15" x14ac:dyDescent="0.25">
      <c r="B653" s="90">
        <v>4860000000</v>
      </c>
      <c r="C653" s="90">
        <v>-7.6396632000000002</v>
      </c>
      <c r="N653" s="90">
        <v>4860000000</v>
      </c>
      <c r="O653" s="90">
        <v>-8.5102367000000001</v>
      </c>
    </row>
    <row r="654" spans="2:15" x14ac:dyDescent="0.25">
      <c r="B654" s="90">
        <v>4970000000</v>
      </c>
      <c r="C654" s="90">
        <v>-7.6502337000000002</v>
      </c>
      <c r="N654" s="90">
        <v>4970000000</v>
      </c>
      <c r="O654" s="90">
        <v>-8.4939575000000005</v>
      </c>
    </row>
    <row r="655" spans="2:15" x14ac:dyDescent="0.25">
      <c r="B655" s="90">
        <v>5080000000</v>
      </c>
      <c r="C655" s="90">
        <v>-7.5979403999999997</v>
      </c>
      <c r="N655" s="90">
        <v>5080000000</v>
      </c>
      <c r="O655" s="90">
        <v>-8.4907845999999996</v>
      </c>
    </row>
    <row r="656" spans="2:15" x14ac:dyDescent="0.25">
      <c r="B656" s="90">
        <v>5190000000</v>
      </c>
      <c r="C656" s="90">
        <v>-7.5555019000000003</v>
      </c>
      <c r="N656" s="90">
        <v>5190000000</v>
      </c>
      <c r="O656" s="90">
        <v>-8.4595860999999992</v>
      </c>
    </row>
    <row r="657" spans="2:15" x14ac:dyDescent="0.25">
      <c r="B657" s="90">
        <v>5300000000</v>
      </c>
      <c r="C657" s="90">
        <v>-7.5269431999999998</v>
      </c>
      <c r="N657" s="90">
        <v>5300000000</v>
      </c>
      <c r="O657" s="90">
        <v>-8.4295253999999993</v>
      </c>
    </row>
    <row r="658" spans="2:15" x14ac:dyDescent="0.25">
      <c r="B658" s="90">
        <v>5410000000</v>
      </c>
      <c r="C658" s="90">
        <v>-7.5338057999999997</v>
      </c>
      <c r="N658" s="90">
        <v>5410000000</v>
      </c>
      <c r="O658" s="90">
        <v>-8.4049548999999999</v>
      </c>
    </row>
    <row r="659" spans="2:15" x14ac:dyDescent="0.25">
      <c r="B659" s="90">
        <v>5520000000</v>
      </c>
      <c r="C659" s="90">
        <v>-7.5616206999999998</v>
      </c>
      <c r="N659" s="90">
        <v>5520000000</v>
      </c>
      <c r="O659" s="90">
        <v>-8.3940906999999996</v>
      </c>
    </row>
    <row r="660" spans="2:15" x14ac:dyDescent="0.25">
      <c r="B660" s="90">
        <v>5630000000</v>
      </c>
      <c r="C660" s="90">
        <v>-7.6173390999999997</v>
      </c>
      <c r="N660" s="90">
        <v>5630000000</v>
      </c>
      <c r="O660" s="90">
        <v>-8.3734684000000001</v>
      </c>
    </row>
    <row r="661" spans="2:15" x14ac:dyDescent="0.25">
      <c r="B661" s="90">
        <v>5740000000</v>
      </c>
      <c r="C661" s="90">
        <v>-7.6881393999999998</v>
      </c>
      <c r="N661" s="90">
        <v>5740000000</v>
      </c>
      <c r="O661" s="90">
        <v>-8.3711690999999995</v>
      </c>
    </row>
    <row r="662" spans="2:15" x14ac:dyDescent="0.25">
      <c r="B662" s="90">
        <v>5850000000</v>
      </c>
      <c r="C662" s="90">
        <v>-7.7360954</v>
      </c>
      <c r="N662" s="90">
        <v>5850000000</v>
      </c>
      <c r="O662" s="90">
        <v>-8.4147978000000005</v>
      </c>
    </row>
    <row r="663" spans="2:15" x14ac:dyDescent="0.25">
      <c r="B663" s="90">
        <v>5960000000</v>
      </c>
      <c r="C663" s="90">
        <v>-7.8119569000000002</v>
      </c>
      <c r="N663" s="90">
        <v>5960000000</v>
      </c>
      <c r="O663" s="90">
        <v>-8.4860182000000002</v>
      </c>
    </row>
    <row r="664" spans="2:15" x14ac:dyDescent="0.25">
      <c r="B664" s="90">
        <v>6070000000</v>
      </c>
      <c r="C664" s="90">
        <v>-7.8412414000000004</v>
      </c>
      <c r="N664" s="90">
        <v>6070000000</v>
      </c>
      <c r="O664" s="90">
        <v>-8.5570678999999998</v>
      </c>
    </row>
    <row r="665" spans="2:15" x14ac:dyDescent="0.25">
      <c r="B665" s="90">
        <v>6180000000</v>
      </c>
      <c r="C665" s="90">
        <v>-7.8725595000000004</v>
      </c>
      <c r="N665" s="90">
        <v>6180000000</v>
      </c>
      <c r="O665" s="90">
        <v>-8.6065816999999996</v>
      </c>
    </row>
    <row r="666" spans="2:15" x14ac:dyDescent="0.25">
      <c r="B666" s="90">
        <v>6290000000</v>
      </c>
      <c r="C666" s="90">
        <v>-7.9865465000000002</v>
      </c>
      <c r="N666" s="90">
        <v>6290000000</v>
      </c>
      <c r="O666" s="90">
        <v>-8.6617803999999996</v>
      </c>
    </row>
    <row r="667" spans="2:15" x14ac:dyDescent="0.25">
      <c r="B667" s="90">
        <v>6400000000</v>
      </c>
      <c r="C667" s="90">
        <v>-8.1594572000000003</v>
      </c>
      <c r="N667" s="90">
        <v>6400000000</v>
      </c>
      <c r="O667" s="90">
        <v>-8.7423801000000001</v>
      </c>
    </row>
    <row r="668" spans="2:15" x14ac:dyDescent="0.25">
      <c r="B668" s="90">
        <v>6510000000</v>
      </c>
      <c r="C668" s="90">
        <v>-8.3376684000000001</v>
      </c>
      <c r="N668" s="90">
        <v>6510000000</v>
      </c>
      <c r="O668" s="90">
        <v>-8.8411684000000008</v>
      </c>
    </row>
    <row r="669" spans="2:15" x14ac:dyDescent="0.25">
      <c r="B669" s="90">
        <v>6620000000</v>
      </c>
      <c r="C669" s="90">
        <v>-8.4964198999999994</v>
      </c>
      <c r="N669" s="90">
        <v>6620000000</v>
      </c>
      <c r="O669" s="90">
        <v>-8.9445247999999999</v>
      </c>
    </row>
    <row r="670" spans="2:15" x14ac:dyDescent="0.25">
      <c r="B670" s="90">
        <v>6730000000</v>
      </c>
      <c r="C670" s="90">
        <v>-8.6889353000000007</v>
      </c>
      <c r="N670" s="90">
        <v>6730000000</v>
      </c>
      <c r="O670" s="90">
        <v>-9.0936327000000006</v>
      </c>
    </row>
    <row r="671" spans="2:15" x14ac:dyDescent="0.25">
      <c r="B671" s="90">
        <v>6840000000</v>
      </c>
      <c r="C671" s="90">
        <v>-8.8527956000000003</v>
      </c>
      <c r="N671" s="90">
        <v>6840000000</v>
      </c>
      <c r="O671" s="90">
        <v>-9.2428054999999993</v>
      </c>
    </row>
    <row r="672" spans="2:15" x14ac:dyDescent="0.25">
      <c r="B672" s="90">
        <v>6950000000</v>
      </c>
      <c r="C672" s="90">
        <v>-9.0426196999999995</v>
      </c>
      <c r="N672" s="90">
        <v>6950000000</v>
      </c>
      <c r="O672" s="90">
        <v>-9.3931789000000006</v>
      </c>
    </row>
    <row r="673" spans="2:15" x14ac:dyDescent="0.25">
      <c r="B673" s="90">
        <v>7060000000</v>
      </c>
      <c r="C673" s="90">
        <v>-9.2013788000000005</v>
      </c>
      <c r="N673" s="90">
        <v>7060000000</v>
      </c>
      <c r="O673" s="90">
        <v>-9.5102338999999994</v>
      </c>
    </row>
    <row r="674" spans="2:15" x14ac:dyDescent="0.25">
      <c r="B674" s="90">
        <v>7170000000</v>
      </c>
      <c r="C674" s="90">
        <v>-9.4031552999999999</v>
      </c>
      <c r="N674" s="90">
        <v>7170000000</v>
      </c>
      <c r="O674" s="90">
        <v>-9.6085881999999998</v>
      </c>
    </row>
    <row r="675" spans="2:15" x14ac:dyDescent="0.25">
      <c r="B675" s="90">
        <v>7280000000</v>
      </c>
      <c r="C675" s="90">
        <v>-9.6994343000000001</v>
      </c>
      <c r="N675" s="90">
        <v>7280000000</v>
      </c>
      <c r="O675" s="90">
        <v>-9.6913775999999991</v>
      </c>
    </row>
    <row r="676" spans="2:15" x14ac:dyDescent="0.25">
      <c r="B676" s="90">
        <v>7390000000</v>
      </c>
      <c r="C676" s="90">
        <v>-9.8842429999999997</v>
      </c>
      <c r="N676" s="90">
        <v>7390000000</v>
      </c>
      <c r="O676" s="90">
        <v>-9.7939471999999999</v>
      </c>
    </row>
    <row r="677" spans="2:15" x14ac:dyDescent="0.25">
      <c r="B677" s="90">
        <v>7500000000</v>
      </c>
      <c r="C677" s="90">
        <v>-10.023160000000001</v>
      </c>
      <c r="N677" s="90">
        <v>7500000000</v>
      </c>
      <c r="O677" s="90">
        <v>-9.8358860000000004</v>
      </c>
    </row>
    <row r="678" spans="2:15" x14ac:dyDescent="0.25">
      <c r="B678" s="90">
        <v>7610000000</v>
      </c>
      <c r="C678" s="90">
        <v>-10.146841999999999</v>
      </c>
      <c r="N678" s="90">
        <v>7610000000</v>
      </c>
      <c r="O678" s="90">
        <v>-9.8635330000000003</v>
      </c>
    </row>
    <row r="679" spans="2:15" x14ac:dyDescent="0.25">
      <c r="B679" s="90">
        <v>7720000000</v>
      </c>
      <c r="C679" s="90">
        <v>-10.190728</v>
      </c>
      <c r="N679" s="90">
        <v>7720000000</v>
      </c>
      <c r="O679" s="90">
        <v>-9.8907986000000001</v>
      </c>
    </row>
    <row r="680" spans="2:15" x14ac:dyDescent="0.25">
      <c r="B680" s="90">
        <v>7830000000</v>
      </c>
      <c r="C680" s="90">
        <v>-10.159248</v>
      </c>
      <c r="N680" s="90">
        <v>7830000000</v>
      </c>
      <c r="O680" s="90">
        <v>-9.8748416999999993</v>
      </c>
    </row>
    <row r="681" spans="2:15" x14ac:dyDescent="0.25">
      <c r="B681" s="90">
        <v>7940000000</v>
      </c>
      <c r="C681" s="90">
        <v>-10.150778000000001</v>
      </c>
      <c r="N681" s="90">
        <v>7940000000</v>
      </c>
      <c r="O681" s="90">
        <v>-9.8287201</v>
      </c>
    </row>
    <row r="682" spans="2:15" x14ac:dyDescent="0.25">
      <c r="B682" s="90">
        <v>8050000000</v>
      </c>
      <c r="C682" s="90">
        <v>-10.159421999999999</v>
      </c>
      <c r="N682" s="90">
        <v>8050000000</v>
      </c>
      <c r="O682" s="90">
        <v>-9.7643871000000004</v>
      </c>
    </row>
    <row r="683" spans="2:15" x14ac:dyDescent="0.25">
      <c r="B683" s="90">
        <v>8160000000</v>
      </c>
      <c r="C683" s="90">
        <v>-10.113899</v>
      </c>
      <c r="N683" s="90">
        <v>8160000000</v>
      </c>
      <c r="O683" s="90">
        <v>-9.7357730999999994</v>
      </c>
    </row>
    <row r="684" spans="2:15" x14ac:dyDescent="0.25">
      <c r="B684" s="90">
        <v>8270000000</v>
      </c>
      <c r="C684" s="90">
        <v>-10.16146</v>
      </c>
      <c r="N684" s="90">
        <v>8270000000</v>
      </c>
      <c r="O684" s="90">
        <v>-9.7143411999999998</v>
      </c>
    </row>
    <row r="685" spans="2:15" x14ac:dyDescent="0.25">
      <c r="B685" s="90">
        <v>8380000000</v>
      </c>
      <c r="C685" s="90">
        <v>-10.138045</v>
      </c>
      <c r="N685" s="90">
        <v>8380000000</v>
      </c>
      <c r="O685" s="90">
        <v>-9.7377795999999996</v>
      </c>
    </row>
    <row r="686" spans="2:15" x14ac:dyDescent="0.25">
      <c r="B686" s="90">
        <v>8490000000</v>
      </c>
      <c r="C686" s="90">
        <v>-10.081118</v>
      </c>
      <c r="N686" s="90">
        <v>8490000000</v>
      </c>
      <c r="O686" s="90">
        <v>-9.7914200000000005</v>
      </c>
    </row>
    <row r="687" spans="2:15" x14ac:dyDescent="0.25">
      <c r="B687" s="90">
        <v>8600000000</v>
      </c>
      <c r="C687" s="90">
        <v>-10.013897999999999</v>
      </c>
      <c r="N687" s="90">
        <v>8600000000</v>
      </c>
      <c r="O687" s="90">
        <v>-9.8358811999999993</v>
      </c>
    </row>
    <row r="688" spans="2:15" x14ac:dyDescent="0.25">
      <c r="B688" s="90">
        <v>8710000000</v>
      </c>
      <c r="C688" s="90">
        <v>-9.9351435000000006</v>
      </c>
      <c r="N688" s="90">
        <v>8710000000</v>
      </c>
      <c r="O688" s="90">
        <v>-9.8849257999999995</v>
      </c>
    </row>
    <row r="689" spans="2:15" x14ac:dyDescent="0.25">
      <c r="B689" s="90">
        <v>8820000000</v>
      </c>
      <c r="C689" s="90">
        <v>-9.8626623000000002</v>
      </c>
      <c r="N689" s="90">
        <v>8820000000</v>
      </c>
      <c r="O689" s="90">
        <v>-9.9046383000000002</v>
      </c>
    </row>
    <row r="690" spans="2:15" x14ac:dyDescent="0.25">
      <c r="B690" s="90">
        <v>8930000000</v>
      </c>
      <c r="C690" s="90">
        <v>-9.7784548000000004</v>
      </c>
      <c r="N690" s="90">
        <v>8930000000</v>
      </c>
      <c r="O690" s="90">
        <v>-9.8851441999999992</v>
      </c>
    </row>
    <row r="691" spans="2:15" x14ac:dyDescent="0.25">
      <c r="B691" s="90">
        <v>9040000000</v>
      </c>
      <c r="C691" s="90">
        <v>-9.7476807000000001</v>
      </c>
      <c r="N691" s="90">
        <v>9040000000</v>
      </c>
      <c r="O691" s="90">
        <v>-9.8547057999999996</v>
      </c>
    </row>
    <row r="692" spans="2:15" x14ac:dyDescent="0.25">
      <c r="B692" s="90">
        <v>9150000000</v>
      </c>
      <c r="C692" s="90">
        <v>-9.7453822999999993</v>
      </c>
      <c r="N692" s="90">
        <v>9150000000</v>
      </c>
      <c r="O692" s="90">
        <v>-9.8820704999999993</v>
      </c>
    </row>
    <row r="693" spans="2:15" x14ac:dyDescent="0.25">
      <c r="B693" s="90">
        <v>9260000000</v>
      </c>
      <c r="C693" s="90">
        <v>-9.7346792000000004</v>
      </c>
      <c r="N693" s="90">
        <v>9260000000</v>
      </c>
      <c r="O693" s="90">
        <v>-9.9159479000000008</v>
      </c>
    </row>
    <row r="694" spans="2:15" x14ac:dyDescent="0.25">
      <c r="B694" s="90">
        <v>9370000000</v>
      </c>
      <c r="C694" s="90">
        <v>-9.6945590999999993</v>
      </c>
      <c r="N694" s="90">
        <v>9370000000</v>
      </c>
      <c r="O694" s="90">
        <v>-9.9764929000000002</v>
      </c>
    </row>
    <row r="695" spans="2:15" x14ac:dyDescent="0.25">
      <c r="B695" s="90">
        <v>9480000000</v>
      </c>
      <c r="C695" s="90">
        <v>-9.6619682000000005</v>
      </c>
      <c r="N695" s="90">
        <v>9480000000</v>
      </c>
      <c r="O695" s="90">
        <v>-10.071441</v>
      </c>
    </row>
    <row r="696" spans="2:15" x14ac:dyDescent="0.25">
      <c r="B696" s="90">
        <v>9590000000</v>
      </c>
      <c r="C696" s="90">
        <v>-9.6483202000000006</v>
      </c>
      <c r="N696" s="90">
        <v>9590000000</v>
      </c>
      <c r="O696" s="90">
        <v>-10.168841</v>
      </c>
    </row>
    <row r="697" spans="2:15" x14ac:dyDescent="0.25">
      <c r="B697" s="90">
        <v>9700000000</v>
      </c>
      <c r="C697" s="90">
        <v>-9.5694655999999991</v>
      </c>
      <c r="N697" s="90">
        <v>9700000000</v>
      </c>
      <c r="O697" s="90">
        <v>-10.243463999999999</v>
      </c>
    </row>
    <row r="698" spans="2:15" x14ac:dyDescent="0.25">
      <c r="B698" s="90">
        <v>9810000000</v>
      </c>
      <c r="C698" s="90">
        <v>-9.5566300999999996</v>
      </c>
      <c r="N698" s="90">
        <v>9810000000</v>
      </c>
      <c r="O698" s="90">
        <v>-10.314166999999999</v>
      </c>
    </row>
    <row r="699" spans="2:15" x14ac:dyDescent="0.25">
      <c r="B699" s="90">
        <v>9920000000</v>
      </c>
      <c r="C699" s="90">
        <v>-9.5718803000000001</v>
      </c>
      <c r="N699" s="90">
        <v>9920000000</v>
      </c>
      <c r="O699" s="90">
        <v>-10.424379</v>
      </c>
    </row>
    <row r="700" spans="2:15" x14ac:dyDescent="0.25">
      <c r="B700" s="90">
        <v>10030000000</v>
      </c>
      <c r="C700" s="90">
        <v>-9.5841168999999997</v>
      </c>
      <c r="N700" s="90">
        <v>10030000000</v>
      </c>
      <c r="O700" s="90">
        <v>-10.573783000000001</v>
      </c>
    </row>
    <row r="701" spans="2:15" x14ac:dyDescent="0.25">
      <c r="B701" s="90">
        <v>10140000000</v>
      </c>
      <c r="C701" s="90">
        <v>-9.6369076000000007</v>
      </c>
      <c r="N701" s="90">
        <v>10140000000</v>
      </c>
      <c r="O701" s="90">
        <v>-10.705145999999999</v>
      </c>
    </row>
    <row r="702" spans="2:15" x14ac:dyDescent="0.25">
      <c r="B702" s="90">
        <v>10250000000</v>
      </c>
      <c r="C702" s="90">
        <v>-9.6490755000000004</v>
      </c>
      <c r="N702" s="90">
        <v>10250000000</v>
      </c>
      <c r="O702" s="90">
        <v>-10.876416000000001</v>
      </c>
    </row>
    <row r="703" spans="2:15" x14ac:dyDescent="0.25">
      <c r="B703" s="90">
        <v>10360000000</v>
      </c>
      <c r="C703" s="90">
        <v>-9.6633682000000007</v>
      </c>
      <c r="N703" s="90">
        <v>10360000000</v>
      </c>
      <c r="O703" s="90">
        <v>-11.034962999999999</v>
      </c>
    </row>
    <row r="704" spans="2:15" x14ac:dyDescent="0.25">
      <c r="B704" s="90">
        <v>10470000000</v>
      </c>
      <c r="C704" s="90">
        <v>-9.6317806000000008</v>
      </c>
      <c r="N704" s="90">
        <v>10470000000</v>
      </c>
      <c r="O704" s="90">
        <v>-11.125799000000001</v>
      </c>
    </row>
    <row r="705" spans="2:15" x14ac:dyDescent="0.25">
      <c r="B705" s="90">
        <v>10580000000</v>
      </c>
      <c r="C705" s="90">
        <v>-9.6325673999999992</v>
      </c>
      <c r="N705" s="90">
        <v>10580000000</v>
      </c>
      <c r="O705" s="90">
        <v>-11.152502999999999</v>
      </c>
    </row>
    <row r="706" spans="2:15" x14ac:dyDescent="0.25">
      <c r="B706" s="90">
        <v>10690000000</v>
      </c>
      <c r="C706" s="90">
        <v>-9.5844459999999998</v>
      </c>
      <c r="N706" s="90">
        <v>10690000000</v>
      </c>
      <c r="O706" s="90">
        <v>-11.182508</v>
      </c>
    </row>
    <row r="707" spans="2:15" x14ac:dyDescent="0.25">
      <c r="B707" s="90">
        <v>10800000000</v>
      </c>
      <c r="C707" s="90">
        <v>-9.5763102</v>
      </c>
      <c r="N707" s="90">
        <v>10800000000</v>
      </c>
      <c r="O707" s="90">
        <v>-11.165863</v>
      </c>
    </row>
    <row r="708" spans="2:15" x14ac:dyDescent="0.25">
      <c r="B708" s="90">
        <v>10910000000</v>
      </c>
      <c r="C708" s="90">
        <v>-9.5628481000000001</v>
      </c>
      <c r="N708" s="90">
        <v>10910000000</v>
      </c>
      <c r="O708" s="90">
        <v>-11.108321999999999</v>
      </c>
    </row>
    <row r="709" spans="2:15" x14ac:dyDescent="0.25">
      <c r="B709" s="90">
        <v>11020000000</v>
      </c>
      <c r="C709" s="90">
        <v>-9.5292969000000003</v>
      </c>
      <c r="N709" s="90">
        <v>11020000000</v>
      </c>
      <c r="O709" s="90">
        <v>-11.059245000000001</v>
      </c>
    </row>
    <row r="710" spans="2:15" x14ac:dyDescent="0.25">
      <c r="B710" s="90">
        <v>11130000000</v>
      </c>
      <c r="C710" s="90">
        <v>-9.5042849</v>
      </c>
      <c r="N710" s="90">
        <v>11130000000</v>
      </c>
      <c r="O710" s="90">
        <v>-11.019501</v>
      </c>
    </row>
    <row r="711" spans="2:15" x14ac:dyDescent="0.25">
      <c r="B711" s="90">
        <v>11240000000</v>
      </c>
      <c r="C711" s="90">
        <v>-9.4612750999999999</v>
      </c>
      <c r="N711" s="90">
        <v>11240000000</v>
      </c>
      <c r="O711" s="90">
        <v>-10.981147999999999</v>
      </c>
    </row>
    <row r="712" spans="2:15" x14ac:dyDescent="0.25">
      <c r="B712" s="90">
        <v>11350000000</v>
      </c>
      <c r="C712" s="90">
        <v>-9.4148005999999995</v>
      </c>
      <c r="N712" s="90">
        <v>11350000000</v>
      </c>
      <c r="O712" s="90">
        <v>-10.917341</v>
      </c>
    </row>
    <row r="713" spans="2:15" x14ac:dyDescent="0.25">
      <c r="B713" s="90">
        <v>11460000000</v>
      </c>
      <c r="C713" s="90">
        <v>-9.3521184999999996</v>
      </c>
      <c r="N713" s="90">
        <v>11460000000</v>
      </c>
      <c r="O713" s="90">
        <v>-10.832183000000001</v>
      </c>
    </row>
    <row r="714" spans="2:15" x14ac:dyDescent="0.25">
      <c r="B714" s="90">
        <v>11570000000</v>
      </c>
      <c r="C714" s="90">
        <v>-9.2815951999999999</v>
      </c>
      <c r="N714" s="90">
        <v>11570000000</v>
      </c>
      <c r="O714" s="90">
        <v>-10.790778</v>
      </c>
    </row>
    <row r="715" spans="2:15" x14ac:dyDescent="0.25">
      <c r="B715" s="90">
        <v>11680000000</v>
      </c>
      <c r="C715" s="90">
        <v>-9.2514514999999999</v>
      </c>
      <c r="N715" s="90">
        <v>11680000000</v>
      </c>
      <c r="O715" s="90">
        <v>-10.741956999999999</v>
      </c>
    </row>
    <row r="716" spans="2:15" x14ac:dyDescent="0.25">
      <c r="B716" s="90">
        <v>11790000000</v>
      </c>
      <c r="C716" s="90">
        <v>-9.2369012999999995</v>
      </c>
      <c r="N716" s="90">
        <v>11790000000</v>
      </c>
      <c r="O716" s="90">
        <v>-10.69244</v>
      </c>
    </row>
    <row r="717" spans="2:15" x14ac:dyDescent="0.25">
      <c r="B717" s="90">
        <v>11900000000</v>
      </c>
      <c r="C717" s="90">
        <v>-9.2306013</v>
      </c>
      <c r="N717" s="90">
        <v>11900000000</v>
      </c>
      <c r="O717" s="90">
        <v>-10.657845</v>
      </c>
    </row>
    <row r="718" spans="2:15" x14ac:dyDescent="0.25">
      <c r="B718" s="90">
        <v>12010000000</v>
      </c>
      <c r="C718" s="90">
        <v>-9.2683324999999996</v>
      </c>
      <c r="N718" s="90">
        <v>12010000000</v>
      </c>
      <c r="O718" s="90">
        <v>-10.704074</v>
      </c>
    </row>
    <row r="719" spans="2:15" x14ac:dyDescent="0.25">
      <c r="B719" s="90">
        <v>12120000000</v>
      </c>
      <c r="C719" s="90">
        <v>-9.3408957000000008</v>
      </c>
      <c r="N719" s="90">
        <v>12120000000</v>
      </c>
      <c r="O719" s="90">
        <v>-10.680198000000001</v>
      </c>
    </row>
    <row r="720" spans="2:15" x14ac:dyDescent="0.25">
      <c r="B720" s="90">
        <v>12230000000</v>
      </c>
      <c r="C720" s="90">
        <v>-9.3047036999999992</v>
      </c>
      <c r="N720" s="90">
        <v>12230000000</v>
      </c>
      <c r="O720" s="90">
        <v>-10.612348000000001</v>
      </c>
    </row>
    <row r="721" spans="2:15" x14ac:dyDescent="0.25">
      <c r="B721" s="90">
        <v>12340000000</v>
      </c>
      <c r="C721" s="90">
        <v>-9.2930241000000002</v>
      </c>
      <c r="N721" s="90">
        <v>12340000000</v>
      </c>
      <c r="O721" s="90">
        <v>-10.570472000000001</v>
      </c>
    </row>
    <row r="722" spans="2:15" x14ac:dyDescent="0.25">
      <c r="B722" s="90">
        <v>12450000000</v>
      </c>
      <c r="C722" s="90">
        <v>-9.3218984999999996</v>
      </c>
      <c r="N722" s="90">
        <v>12450000000</v>
      </c>
      <c r="O722" s="90">
        <v>-10.507865000000001</v>
      </c>
    </row>
    <row r="723" spans="2:15" x14ac:dyDescent="0.25">
      <c r="B723" s="90">
        <v>12560000000</v>
      </c>
      <c r="C723" s="90">
        <v>-9.2665071000000001</v>
      </c>
      <c r="N723" s="90">
        <v>12560000000</v>
      </c>
      <c r="O723" s="90">
        <v>-10.390825</v>
      </c>
    </row>
    <row r="724" spans="2:15" x14ac:dyDescent="0.25">
      <c r="B724" s="90">
        <v>12670000000</v>
      </c>
      <c r="C724" s="90">
        <v>-9.2954501999999994</v>
      </c>
      <c r="N724" s="90">
        <v>12670000000</v>
      </c>
      <c r="O724" s="90">
        <v>-10.353973999999999</v>
      </c>
    </row>
    <row r="725" spans="2:15" x14ac:dyDescent="0.25">
      <c r="B725" s="90">
        <v>12780000000</v>
      </c>
      <c r="C725" s="90">
        <v>-9.3335600000000003</v>
      </c>
      <c r="N725" s="90">
        <v>12780000000</v>
      </c>
      <c r="O725" s="90">
        <v>-10.318066</v>
      </c>
    </row>
    <row r="726" spans="2:15" x14ac:dyDescent="0.25">
      <c r="B726" s="90">
        <v>12890000000</v>
      </c>
      <c r="C726" s="90">
        <v>-9.3721084999999995</v>
      </c>
      <c r="N726" s="90">
        <v>12890000000</v>
      </c>
      <c r="O726" s="90">
        <v>-10.313404999999999</v>
      </c>
    </row>
    <row r="727" spans="2:15" x14ac:dyDescent="0.25">
      <c r="B727" s="90">
        <v>13000000000</v>
      </c>
      <c r="C727" s="90">
        <v>-9.3570013000000003</v>
      </c>
      <c r="N727" s="90">
        <v>13000000000</v>
      </c>
      <c r="O727" s="90">
        <v>-10.29008</v>
      </c>
    </row>
    <row r="728" spans="2:15" x14ac:dyDescent="0.25">
      <c r="B728" s="90">
        <v>13110000000</v>
      </c>
      <c r="C728" s="90">
        <v>-9.3884591999999998</v>
      </c>
      <c r="N728" s="90">
        <v>13110000000</v>
      </c>
      <c r="O728" s="90">
        <v>-10.312862000000001</v>
      </c>
    </row>
    <row r="729" spans="2:15" x14ac:dyDescent="0.25">
      <c r="B729" s="90">
        <v>13220000000</v>
      </c>
      <c r="C729" s="90">
        <v>-9.3668508999999993</v>
      </c>
      <c r="N729" s="90">
        <v>13220000000</v>
      </c>
      <c r="O729" s="90">
        <v>-10.288715</v>
      </c>
    </row>
    <row r="730" spans="2:15" x14ac:dyDescent="0.25">
      <c r="B730" s="90">
        <v>13330000000</v>
      </c>
      <c r="C730" s="90">
        <v>-9.3775749000000008</v>
      </c>
      <c r="N730" s="90">
        <v>13330000000</v>
      </c>
      <c r="O730" s="90">
        <v>-10.325442000000001</v>
      </c>
    </row>
    <row r="731" spans="2:15" x14ac:dyDescent="0.25">
      <c r="B731" s="90">
        <v>13440000000</v>
      </c>
      <c r="C731" s="90">
        <v>-9.4295176999999999</v>
      </c>
      <c r="N731" s="90">
        <v>13440000000</v>
      </c>
      <c r="O731" s="90">
        <v>-10.340377999999999</v>
      </c>
    </row>
    <row r="732" spans="2:15" x14ac:dyDescent="0.25">
      <c r="B732" s="90">
        <v>13550000000</v>
      </c>
      <c r="C732" s="90">
        <v>-9.4782084999999991</v>
      </c>
      <c r="N732" s="90">
        <v>13550000000</v>
      </c>
      <c r="O732" s="90">
        <v>-10.375190999999999</v>
      </c>
    </row>
    <row r="733" spans="2:15" x14ac:dyDescent="0.25">
      <c r="B733" s="90">
        <v>13660000000</v>
      </c>
      <c r="C733" s="90">
        <v>-9.5802689000000001</v>
      </c>
      <c r="N733" s="90">
        <v>13660000000</v>
      </c>
      <c r="O733" s="90">
        <v>-10.420249</v>
      </c>
    </row>
    <row r="734" spans="2:15" x14ac:dyDescent="0.25">
      <c r="B734" s="90">
        <v>13770000000</v>
      </c>
      <c r="C734" s="90">
        <v>-9.6326523000000002</v>
      </c>
      <c r="N734" s="90">
        <v>13770000000</v>
      </c>
      <c r="O734" s="90">
        <v>-10.441352999999999</v>
      </c>
    </row>
    <row r="735" spans="2:15" x14ac:dyDescent="0.25">
      <c r="B735" s="90">
        <v>13880000000</v>
      </c>
      <c r="C735" s="90">
        <v>-9.7400570000000002</v>
      </c>
      <c r="N735" s="90">
        <v>13880000000</v>
      </c>
      <c r="O735" s="90">
        <v>-10.511051999999999</v>
      </c>
    </row>
    <row r="736" spans="2:15" x14ac:dyDescent="0.25">
      <c r="B736" s="90">
        <v>13990000000</v>
      </c>
      <c r="C736" s="90">
        <v>-9.8299570000000003</v>
      </c>
      <c r="N736" s="90">
        <v>13990000000</v>
      </c>
      <c r="O736" s="90">
        <v>-10.534782</v>
      </c>
    </row>
    <row r="737" spans="2:15" x14ac:dyDescent="0.25">
      <c r="B737" s="90">
        <v>14100000000</v>
      </c>
      <c r="C737" s="90">
        <v>-9.8573398999999995</v>
      </c>
      <c r="N737" s="90">
        <v>14100000000</v>
      </c>
      <c r="O737" s="90">
        <v>-10.549935</v>
      </c>
    </row>
    <row r="738" spans="2:15" x14ac:dyDescent="0.25">
      <c r="B738" s="90">
        <v>14210000000</v>
      </c>
      <c r="C738" s="90">
        <v>-9.9065533000000006</v>
      </c>
      <c r="N738" s="90">
        <v>14210000000</v>
      </c>
      <c r="O738" s="90">
        <v>-10.581329</v>
      </c>
    </row>
    <row r="739" spans="2:15" x14ac:dyDescent="0.25">
      <c r="B739" s="90">
        <v>14320000000</v>
      </c>
      <c r="C739" s="90">
        <v>-9.9468917999999995</v>
      </c>
      <c r="N739" s="90">
        <v>14320000000</v>
      </c>
      <c r="O739" s="90">
        <v>-10.614108999999999</v>
      </c>
    </row>
    <row r="740" spans="2:15" x14ac:dyDescent="0.25">
      <c r="B740" s="90">
        <v>14430000000</v>
      </c>
      <c r="C740" s="90">
        <v>-9.9874867999999992</v>
      </c>
      <c r="N740" s="90">
        <v>14430000000</v>
      </c>
      <c r="O740" s="90">
        <v>-10.615122</v>
      </c>
    </row>
    <row r="741" spans="2:15" x14ac:dyDescent="0.25">
      <c r="B741" s="90">
        <v>14540000000</v>
      </c>
      <c r="C741" s="90">
        <v>-9.9609384999999993</v>
      </c>
      <c r="N741" s="90">
        <v>14540000000</v>
      </c>
      <c r="O741" s="90">
        <v>-10.608143999999999</v>
      </c>
    </row>
    <row r="742" spans="2:15" x14ac:dyDescent="0.25">
      <c r="B742" s="90">
        <v>14650000000</v>
      </c>
      <c r="C742" s="90">
        <v>-10.027070999999999</v>
      </c>
      <c r="N742" s="90">
        <v>14650000000</v>
      </c>
      <c r="O742" s="90">
        <v>-10.672095000000001</v>
      </c>
    </row>
    <row r="743" spans="2:15" x14ac:dyDescent="0.25">
      <c r="B743" s="90">
        <v>14760000000</v>
      </c>
      <c r="C743" s="90">
        <v>-10.056193</v>
      </c>
      <c r="N743" s="90">
        <v>14760000000</v>
      </c>
      <c r="O743" s="90">
        <v>-10.692038</v>
      </c>
    </row>
    <row r="744" spans="2:15" x14ac:dyDescent="0.25">
      <c r="B744" s="90">
        <v>14870000000</v>
      </c>
      <c r="C744" s="90">
        <v>-10.083660999999999</v>
      </c>
      <c r="N744" s="90">
        <v>14870000000</v>
      </c>
      <c r="O744" s="90">
        <v>-10.720471</v>
      </c>
    </row>
    <row r="745" spans="2:15" x14ac:dyDescent="0.25">
      <c r="B745" s="90">
        <v>14980000000</v>
      </c>
      <c r="C745" s="90">
        <v>-10.075640999999999</v>
      </c>
      <c r="N745" s="90">
        <v>14980000000</v>
      </c>
      <c r="O745" s="90">
        <v>-10.741647</v>
      </c>
    </row>
    <row r="746" spans="2:15" x14ac:dyDescent="0.25">
      <c r="B746" s="90">
        <v>15090000000</v>
      </c>
      <c r="C746" s="90">
        <v>-10.07807</v>
      </c>
      <c r="N746" s="90">
        <v>15090000000</v>
      </c>
      <c r="O746" s="90">
        <v>-10.788612000000001</v>
      </c>
    </row>
    <row r="747" spans="2:15" x14ac:dyDescent="0.25">
      <c r="B747" s="90">
        <v>15200000000</v>
      </c>
      <c r="C747" s="90">
        <v>-10.085832999999999</v>
      </c>
      <c r="N747" s="90">
        <v>15200000000</v>
      </c>
      <c r="O747" s="90">
        <v>-10.834358</v>
      </c>
    </row>
    <row r="748" spans="2:15" x14ac:dyDescent="0.25">
      <c r="B748" s="90">
        <v>15310000000</v>
      </c>
      <c r="C748" s="90">
        <v>-10.120799999999999</v>
      </c>
      <c r="N748" s="90">
        <v>15310000000</v>
      </c>
      <c r="O748" s="90">
        <v>-10.857179</v>
      </c>
    </row>
    <row r="749" spans="2:15" x14ac:dyDescent="0.25">
      <c r="B749" s="90">
        <v>15420000000</v>
      </c>
      <c r="C749" s="90">
        <v>-10.135771999999999</v>
      </c>
      <c r="N749" s="90">
        <v>15420000000</v>
      </c>
      <c r="O749" s="90">
        <v>-10.918281</v>
      </c>
    </row>
    <row r="750" spans="2:15" x14ac:dyDescent="0.25">
      <c r="B750" s="90">
        <v>15530000000</v>
      </c>
      <c r="C750" s="90">
        <v>-10.221804000000001</v>
      </c>
      <c r="N750" s="90">
        <v>15530000000</v>
      </c>
      <c r="O750" s="90">
        <v>-11.01047</v>
      </c>
    </row>
    <row r="751" spans="2:15" x14ac:dyDescent="0.25">
      <c r="B751" s="90">
        <v>15640000000</v>
      </c>
      <c r="C751" s="90">
        <v>-10.328148000000001</v>
      </c>
      <c r="N751" s="90">
        <v>15640000000</v>
      </c>
      <c r="O751" s="90">
        <v>-11.098299000000001</v>
      </c>
    </row>
    <row r="752" spans="2:15" x14ac:dyDescent="0.25">
      <c r="B752" s="90">
        <v>15750000000</v>
      </c>
      <c r="C752" s="90">
        <v>-10.465743</v>
      </c>
      <c r="N752" s="90">
        <v>15750000000</v>
      </c>
      <c r="O752" s="90">
        <v>-11.169003999999999</v>
      </c>
    </row>
    <row r="753" spans="2:15" x14ac:dyDescent="0.25">
      <c r="B753" s="90">
        <v>15860000000</v>
      </c>
      <c r="C753" s="90">
        <v>-10.574151000000001</v>
      </c>
      <c r="N753" s="90">
        <v>15860000000</v>
      </c>
      <c r="O753" s="90">
        <v>-11.267745</v>
      </c>
    </row>
    <row r="754" spans="2:15" x14ac:dyDescent="0.25">
      <c r="B754" s="90">
        <v>15970000000</v>
      </c>
      <c r="C754" s="90">
        <v>-10.806006</v>
      </c>
      <c r="N754" s="90">
        <v>15970000000</v>
      </c>
      <c r="O754" s="90">
        <v>-11.359571000000001</v>
      </c>
    </row>
    <row r="755" spans="2:15" x14ac:dyDescent="0.25">
      <c r="B755" s="90">
        <v>16080000000</v>
      </c>
      <c r="C755" s="90">
        <v>-11.071071</v>
      </c>
      <c r="N755" s="90">
        <v>16080000000</v>
      </c>
      <c r="O755" s="90">
        <v>-11.398396</v>
      </c>
    </row>
    <row r="756" spans="2:15" x14ac:dyDescent="0.25">
      <c r="B756" s="90">
        <v>16190000000</v>
      </c>
      <c r="C756" s="90">
        <v>-11.441573999999999</v>
      </c>
      <c r="N756" s="90">
        <v>16190000000</v>
      </c>
      <c r="O756" s="90">
        <v>-11.45579</v>
      </c>
    </row>
    <row r="757" spans="2:15" x14ac:dyDescent="0.25">
      <c r="B757" s="90">
        <v>16300000000</v>
      </c>
      <c r="C757" s="90">
        <v>-11.863897</v>
      </c>
      <c r="N757" s="90">
        <v>16300000000</v>
      </c>
      <c r="O757" s="90">
        <v>-11.497669</v>
      </c>
    </row>
    <row r="758" spans="2:15" x14ac:dyDescent="0.25">
      <c r="B758" s="90">
        <v>16410000000</v>
      </c>
      <c r="C758" s="90">
        <v>-12.330572999999999</v>
      </c>
      <c r="N758" s="90">
        <v>16410000000</v>
      </c>
      <c r="O758" s="90">
        <v>-11.528154000000001</v>
      </c>
    </row>
    <row r="759" spans="2:15" x14ac:dyDescent="0.25">
      <c r="B759" s="90">
        <v>16520000000</v>
      </c>
      <c r="C759" s="90">
        <v>-12.770918</v>
      </c>
      <c r="N759" s="90">
        <v>16520000000</v>
      </c>
      <c r="O759" s="90">
        <v>-11.610348999999999</v>
      </c>
    </row>
    <row r="760" spans="2:15" x14ac:dyDescent="0.25">
      <c r="B760" s="90">
        <v>16630000000</v>
      </c>
      <c r="C760" s="90">
        <v>-13.360995000000001</v>
      </c>
      <c r="N760" s="90">
        <v>16630000000</v>
      </c>
      <c r="O760" s="90">
        <v>-11.652471</v>
      </c>
    </row>
    <row r="761" spans="2:15" x14ac:dyDescent="0.25">
      <c r="B761" s="90">
        <v>16740000000</v>
      </c>
      <c r="C761" s="90">
        <v>-13.494051000000001</v>
      </c>
      <c r="N761" s="90">
        <v>16740000000</v>
      </c>
      <c r="O761" s="90">
        <v>-11.710525000000001</v>
      </c>
    </row>
    <row r="762" spans="2:15" x14ac:dyDescent="0.25">
      <c r="B762" s="90">
        <v>16850000000</v>
      </c>
      <c r="C762" s="90">
        <v>-13.711891</v>
      </c>
      <c r="N762" s="90">
        <v>16850000000</v>
      </c>
      <c r="O762" s="90">
        <v>-11.790801999999999</v>
      </c>
    </row>
    <row r="763" spans="2:15" x14ac:dyDescent="0.25">
      <c r="B763" s="90">
        <v>16960000000</v>
      </c>
      <c r="C763" s="90">
        <v>-13.561336000000001</v>
      </c>
      <c r="N763" s="90">
        <v>16960000000</v>
      </c>
      <c r="O763" s="90">
        <v>-11.877684</v>
      </c>
    </row>
    <row r="764" spans="2:15" x14ac:dyDescent="0.25">
      <c r="B764" s="90">
        <v>17070000000</v>
      </c>
      <c r="C764" s="90">
        <v>-13.463402</v>
      </c>
      <c r="N764" s="90">
        <v>17070000000</v>
      </c>
      <c r="O764" s="90">
        <v>-11.913207</v>
      </c>
    </row>
    <row r="765" spans="2:15" x14ac:dyDescent="0.25">
      <c r="B765" s="90">
        <v>17180000000</v>
      </c>
      <c r="C765" s="90">
        <v>-12.825810000000001</v>
      </c>
      <c r="N765" s="90">
        <v>17180000000</v>
      </c>
      <c r="O765" s="90">
        <v>-12.032771</v>
      </c>
    </row>
    <row r="766" spans="2:15" x14ac:dyDescent="0.25">
      <c r="B766" s="90">
        <v>17290000000</v>
      </c>
      <c r="C766" s="90">
        <v>-12.563739999999999</v>
      </c>
      <c r="N766" s="90">
        <v>17290000000</v>
      </c>
      <c r="O766" s="90">
        <v>-12.159369999999999</v>
      </c>
    </row>
    <row r="767" spans="2:15" x14ac:dyDescent="0.25">
      <c r="B767" s="90">
        <v>17400000000</v>
      </c>
      <c r="C767" s="90">
        <v>-12.017511000000001</v>
      </c>
      <c r="N767" s="90">
        <v>17400000000</v>
      </c>
      <c r="O767" s="90">
        <v>-12.265381</v>
      </c>
    </row>
    <row r="768" spans="2:15" x14ac:dyDescent="0.25">
      <c r="B768" s="90">
        <v>17510000000</v>
      </c>
      <c r="C768" s="90">
        <v>-11.754073999999999</v>
      </c>
      <c r="N768" s="90">
        <v>17510000000</v>
      </c>
      <c r="O768" s="90">
        <v>-12.390867999999999</v>
      </c>
    </row>
    <row r="769" spans="2:15" x14ac:dyDescent="0.25">
      <c r="B769" s="90">
        <v>17620000000</v>
      </c>
      <c r="C769" s="90">
        <v>-11.345419</v>
      </c>
      <c r="N769" s="90">
        <v>17620000000</v>
      </c>
      <c r="O769" s="90">
        <v>-12.516674999999999</v>
      </c>
    </row>
    <row r="770" spans="2:15" x14ac:dyDescent="0.25">
      <c r="B770" s="90">
        <v>17730000000</v>
      </c>
      <c r="C770" s="90">
        <v>-11.161008000000001</v>
      </c>
      <c r="N770" s="90">
        <v>17730000000</v>
      </c>
      <c r="O770" s="90">
        <v>-12.639272999999999</v>
      </c>
    </row>
    <row r="771" spans="2:15" x14ac:dyDescent="0.25">
      <c r="B771" s="90">
        <v>17840000000</v>
      </c>
      <c r="C771" s="90">
        <v>-10.920052</v>
      </c>
      <c r="N771" s="90">
        <v>17840000000</v>
      </c>
      <c r="O771" s="90">
        <v>-12.805631</v>
      </c>
    </row>
    <row r="772" spans="2:15" x14ac:dyDescent="0.25">
      <c r="B772" s="90">
        <v>17950000000</v>
      </c>
      <c r="C772" s="90">
        <v>-10.762980000000001</v>
      </c>
      <c r="N772" s="90">
        <v>17950000000</v>
      </c>
      <c r="O772" s="90">
        <v>-12.913709000000001</v>
      </c>
    </row>
    <row r="773" spans="2:15" x14ac:dyDescent="0.25">
      <c r="B773" s="90">
        <v>18060000000</v>
      </c>
      <c r="C773" s="90">
        <v>-10.607848000000001</v>
      </c>
      <c r="N773" s="90">
        <v>18060000000</v>
      </c>
      <c r="O773" s="90">
        <v>-13.090071</v>
      </c>
    </row>
    <row r="774" spans="2:15" x14ac:dyDescent="0.25">
      <c r="B774" s="90">
        <v>18170000000</v>
      </c>
      <c r="C774" s="90">
        <v>-10.500209</v>
      </c>
      <c r="N774" s="90">
        <v>18170000000</v>
      </c>
      <c r="O774" s="90">
        <v>-13.215934000000001</v>
      </c>
    </row>
    <row r="775" spans="2:15" x14ac:dyDescent="0.25">
      <c r="B775" s="90">
        <v>18280000000</v>
      </c>
      <c r="C775" s="90">
        <v>-10.450699</v>
      </c>
      <c r="N775" s="90">
        <v>18280000000</v>
      </c>
      <c r="O775" s="90">
        <v>-13.400776</v>
      </c>
    </row>
    <row r="776" spans="2:15" x14ac:dyDescent="0.25">
      <c r="B776" s="90">
        <v>18390000000</v>
      </c>
      <c r="C776" s="90">
        <v>-10.412428999999999</v>
      </c>
      <c r="N776" s="90">
        <v>18390000000</v>
      </c>
      <c r="O776" s="90">
        <v>-13.478164</v>
      </c>
    </row>
    <row r="777" spans="2:15" x14ac:dyDescent="0.25">
      <c r="B777" s="90">
        <v>18500000000</v>
      </c>
      <c r="C777" s="90">
        <v>-10.386855000000001</v>
      </c>
      <c r="N777" s="90">
        <v>18500000000</v>
      </c>
      <c r="O777" s="90">
        <v>-13.65626</v>
      </c>
    </row>
    <row r="778" spans="2:15" x14ac:dyDescent="0.25">
      <c r="B778" s="90">
        <v>18610000000</v>
      </c>
      <c r="C778" s="90">
        <v>-10.376956</v>
      </c>
      <c r="N778" s="90">
        <v>18610000000</v>
      </c>
      <c r="O778" s="90">
        <v>-13.77712</v>
      </c>
    </row>
    <row r="779" spans="2:15" x14ac:dyDescent="0.25">
      <c r="B779" s="90">
        <v>18720000000</v>
      </c>
      <c r="C779" s="90">
        <v>-10.359264</v>
      </c>
      <c r="N779" s="90">
        <v>18720000000</v>
      </c>
      <c r="O779" s="90">
        <v>-13.957212</v>
      </c>
    </row>
    <row r="780" spans="2:15" x14ac:dyDescent="0.25">
      <c r="B780" s="90">
        <v>18830000000</v>
      </c>
      <c r="C780" s="90">
        <v>-10.364841999999999</v>
      </c>
      <c r="N780" s="90">
        <v>18830000000</v>
      </c>
      <c r="O780" s="90">
        <v>-14.083418999999999</v>
      </c>
    </row>
    <row r="781" spans="2:15" x14ac:dyDescent="0.25">
      <c r="B781" s="90">
        <v>18940000000</v>
      </c>
      <c r="C781" s="90">
        <v>-10.386559</v>
      </c>
      <c r="N781" s="90">
        <v>18940000000</v>
      </c>
      <c r="O781" s="90">
        <v>-14.276176</v>
      </c>
    </row>
    <row r="782" spans="2:15" x14ac:dyDescent="0.25">
      <c r="B782" s="90">
        <v>19050000000</v>
      </c>
      <c r="C782" s="90">
        <v>-10.418945000000001</v>
      </c>
      <c r="N782" s="90">
        <v>19050000000</v>
      </c>
      <c r="O782" s="90">
        <v>-14.377841</v>
      </c>
    </row>
    <row r="783" spans="2:15" x14ac:dyDescent="0.25">
      <c r="B783" s="90">
        <v>19160000000</v>
      </c>
      <c r="C783" s="90">
        <v>-10.485559</v>
      </c>
      <c r="N783" s="90">
        <v>19160000000</v>
      </c>
      <c r="O783" s="90">
        <v>-14.474672999999999</v>
      </c>
    </row>
    <row r="784" spans="2:15" x14ac:dyDescent="0.25">
      <c r="B784" s="90">
        <v>19270000000</v>
      </c>
      <c r="C784" s="90">
        <v>-10.557755</v>
      </c>
      <c r="N784" s="90">
        <v>19270000000</v>
      </c>
      <c r="O784" s="90">
        <v>-14.503482</v>
      </c>
    </row>
    <row r="785" spans="2:15" x14ac:dyDescent="0.25">
      <c r="B785" s="90">
        <v>19380000000</v>
      </c>
      <c r="C785" s="90">
        <v>-10.645306</v>
      </c>
      <c r="N785" s="90">
        <v>19380000000</v>
      </c>
      <c r="O785" s="90">
        <v>-14.583323</v>
      </c>
    </row>
    <row r="786" spans="2:15" x14ac:dyDescent="0.25">
      <c r="B786" s="90">
        <v>19490000000</v>
      </c>
      <c r="C786" s="90">
        <v>-10.706633</v>
      </c>
      <c r="N786" s="90">
        <v>19490000000</v>
      </c>
      <c r="O786" s="90">
        <v>-14.408555</v>
      </c>
    </row>
    <row r="787" spans="2:15" x14ac:dyDescent="0.25">
      <c r="B787" s="90">
        <v>19600000000</v>
      </c>
      <c r="C787" s="90">
        <v>-10.793952000000001</v>
      </c>
      <c r="N787" s="90">
        <v>19600000000</v>
      </c>
      <c r="O787" s="90">
        <v>-14.455553999999999</v>
      </c>
    </row>
    <row r="788" spans="2:15" x14ac:dyDescent="0.25">
      <c r="B788" s="90">
        <v>19710000000</v>
      </c>
      <c r="C788" s="90">
        <v>-10.865159</v>
      </c>
      <c r="N788" s="90">
        <v>19710000000</v>
      </c>
      <c r="O788" s="90">
        <v>-14.320944000000001</v>
      </c>
    </row>
    <row r="789" spans="2:15" x14ac:dyDescent="0.25">
      <c r="B789" s="90">
        <v>19820000000</v>
      </c>
      <c r="C789" s="90">
        <v>-10.981582</v>
      </c>
      <c r="N789" s="90">
        <v>19820000000</v>
      </c>
      <c r="O789" s="90">
        <v>-14.231565</v>
      </c>
    </row>
    <row r="790" spans="2:15" x14ac:dyDescent="0.25">
      <c r="B790" s="90">
        <v>19930000000</v>
      </c>
      <c r="C790" s="90">
        <v>-11.086935</v>
      </c>
      <c r="N790" s="90">
        <v>19930000000</v>
      </c>
      <c r="O790" s="90">
        <v>-13.946692000000001</v>
      </c>
    </row>
    <row r="791" spans="2:15" x14ac:dyDescent="0.25">
      <c r="B791" s="90">
        <v>20040000000</v>
      </c>
      <c r="C791" s="90">
        <v>-11.312741000000001</v>
      </c>
      <c r="N791" s="90">
        <v>20040000000</v>
      </c>
      <c r="O791" s="90">
        <v>-13.933622</v>
      </c>
    </row>
    <row r="792" spans="2:15" x14ac:dyDescent="0.25">
      <c r="B792" s="90">
        <v>20150000000</v>
      </c>
      <c r="C792" s="90">
        <v>-11.563704</v>
      </c>
      <c r="N792" s="90">
        <v>20150000000</v>
      </c>
      <c r="O792" s="90">
        <v>-13.747081</v>
      </c>
    </row>
    <row r="793" spans="2:15" x14ac:dyDescent="0.25">
      <c r="B793" s="90">
        <v>20260000000</v>
      </c>
      <c r="C793" s="90">
        <v>-11.836561</v>
      </c>
      <c r="N793" s="90">
        <v>20260000000</v>
      </c>
      <c r="O793" s="90">
        <v>-13.591658000000001</v>
      </c>
    </row>
    <row r="794" spans="2:15" x14ac:dyDescent="0.25">
      <c r="B794" s="90">
        <v>20370000000</v>
      </c>
      <c r="C794" s="90">
        <v>-12.167163</v>
      </c>
      <c r="N794" s="90">
        <v>20370000000</v>
      </c>
      <c r="O794" s="90">
        <v>-13.451722999999999</v>
      </c>
    </row>
    <row r="795" spans="2:15" x14ac:dyDescent="0.25">
      <c r="B795" s="90">
        <v>20480000000</v>
      </c>
      <c r="C795" s="90">
        <v>-12.665271000000001</v>
      </c>
      <c r="N795" s="90">
        <v>20480000000</v>
      </c>
      <c r="O795" s="90">
        <v>-13.529650999999999</v>
      </c>
    </row>
    <row r="796" spans="2:15" x14ac:dyDescent="0.25">
      <c r="B796" s="90">
        <v>20590000000</v>
      </c>
      <c r="C796" s="90">
        <v>-13.177367</v>
      </c>
      <c r="N796" s="90">
        <v>20590000000</v>
      </c>
      <c r="O796" s="90">
        <v>-13.365933999999999</v>
      </c>
    </row>
    <row r="797" spans="2:15" x14ac:dyDescent="0.25">
      <c r="B797" s="90">
        <v>20700000000</v>
      </c>
      <c r="C797" s="90">
        <v>-14.054297999999999</v>
      </c>
      <c r="N797" s="90">
        <v>20700000000</v>
      </c>
      <c r="O797" s="90">
        <v>-13.600199999999999</v>
      </c>
    </row>
    <row r="798" spans="2:15" x14ac:dyDescent="0.25">
      <c r="B798" s="90">
        <v>20810000000</v>
      </c>
      <c r="C798" s="90">
        <v>-15.028981</v>
      </c>
      <c r="N798" s="90">
        <v>20810000000</v>
      </c>
      <c r="O798" s="90">
        <v>-13.479969000000001</v>
      </c>
    </row>
    <row r="799" spans="2:15" x14ac:dyDescent="0.25">
      <c r="B799" s="90">
        <v>20920000000</v>
      </c>
      <c r="C799" s="90">
        <v>-16.451339999999998</v>
      </c>
      <c r="N799" s="90">
        <v>20920000000</v>
      </c>
      <c r="O799" s="90">
        <v>-14.016245</v>
      </c>
    </row>
    <row r="800" spans="2:15" x14ac:dyDescent="0.25">
      <c r="B800" s="90">
        <v>21030000000</v>
      </c>
      <c r="C800" s="90">
        <v>-18.247288000000001</v>
      </c>
      <c r="N800" s="90">
        <v>21030000000</v>
      </c>
      <c r="O800" s="90">
        <v>-13.900453000000001</v>
      </c>
    </row>
    <row r="801" spans="2:15" x14ac:dyDescent="0.25">
      <c r="B801" s="90">
        <v>21140000000</v>
      </c>
      <c r="C801" s="90">
        <v>-20.503637000000001</v>
      </c>
      <c r="N801" s="90">
        <v>21140000000</v>
      </c>
      <c r="O801" s="90">
        <v>-14.137560000000001</v>
      </c>
    </row>
    <row r="802" spans="2:15" x14ac:dyDescent="0.25">
      <c r="B802" s="90">
        <v>21250000000</v>
      </c>
      <c r="C802" s="90">
        <v>-23.198637000000002</v>
      </c>
      <c r="N802" s="90">
        <v>21250000000</v>
      </c>
      <c r="O802" s="90">
        <v>-13.755083000000001</v>
      </c>
    </row>
    <row r="803" spans="2:15" x14ac:dyDescent="0.25">
      <c r="B803" s="90">
        <v>21360000000</v>
      </c>
      <c r="C803" s="90">
        <v>-26.309486</v>
      </c>
      <c r="N803" s="90">
        <v>21360000000</v>
      </c>
      <c r="O803" s="90">
        <v>-13.944789</v>
      </c>
    </row>
    <row r="804" spans="2:15" x14ac:dyDescent="0.25">
      <c r="B804" s="90">
        <v>21470000000</v>
      </c>
      <c r="C804" s="90">
        <v>-29.348312</v>
      </c>
      <c r="N804" s="90">
        <v>21470000000</v>
      </c>
      <c r="O804" s="90">
        <v>-13.486727</v>
      </c>
    </row>
    <row r="805" spans="2:15" x14ac:dyDescent="0.25">
      <c r="B805" s="90">
        <v>21580000000</v>
      </c>
      <c r="C805" s="90">
        <v>-32.117386000000003</v>
      </c>
      <c r="N805" s="90">
        <v>21580000000</v>
      </c>
      <c r="O805" s="90">
        <v>-13.435594</v>
      </c>
    </row>
    <row r="806" spans="2:15" x14ac:dyDescent="0.25">
      <c r="B806" s="90">
        <v>21690000000</v>
      </c>
      <c r="C806" s="90">
        <v>-34.394210999999999</v>
      </c>
      <c r="N806" s="90">
        <v>21690000000</v>
      </c>
      <c r="O806" s="90">
        <v>-13.141612</v>
      </c>
    </row>
    <row r="807" spans="2:15" x14ac:dyDescent="0.25">
      <c r="B807" s="90">
        <v>21800000000</v>
      </c>
      <c r="C807" s="90">
        <v>-36.033669000000003</v>
      </c>
      <c r="N807" s="90">
        <v>21800000000</v>
      </c>
      <c r="O807" s="90">
        <v>-13.142346999999999</v>
      </c>
    </row>
    <row r="808" spans="2:15" x14ac:dyDescent="0.25">
      <c r="B808" s="90">
        <v>21910000000</v>
      </c>
      <c r="C808" s="90">
        <v>-37.179133999999998</v>
      </c>
      <c r="N808" s="90">
        <v>21910000000</v>
      </c>
      <c r="O808" s="90">
        <v>-12.953010000000001</v>
      </c>
    </row>
    <row r="809" spans="2:15" x14ac:dyDescent="0.25">
      <c r="B809" s="90">
        <v>22020000000</v>
      </c>
      <c r="C809" s="90">
        <v>-38.116314000000003</v>
      </c>
      <c r="N809" s="90">
        <v>22020000000</v>
      </c>
      <c r="O809" s="90">
        <v>-12.848639</v>
      </c>
    </row>
    <row r="810" spans="2:15" x14ac:dyDescent="0.25">
      <c r="B810" s="90">
        <v>22130000000</v>
      </c>
      <c r="C810" s="90">
        <v>-38.711841999999997</v>
      </c>
      <c r="N810" s="90">
        <v>22130000000</v>
      </c>
      <c r="O810" s="90">
        <v>-12.681417</v>
      </c>
    </row>
    <row r="811" spans="2:15" x14ac:dyDescent="0.25">
      <c r="B811" s="90">
        <v>22240000000</v>
      </c>
      <c r="C811" s="90">
        <v>-39.452567999999999</v>
      </c>
      <c r="N811" s="90">
        <v>22240000000</v>
      </c>
      <c r="O811" s="90">
        <v>-12.929482</v>
      </c>
    </row>
    <row r="812" spans="2:15" x14ac:dyDescent="0.25">
      <c r="B812" s="90">
        <v>22350000000</v>
      </c>
      <c r="C812" s="90">
        <v>-40.124077</v>
      </c>
      <c r="N812" s="90">
        <v>22350000000</v>
      </c>
      <c r="O812" s="90">
        <v>-12.820940999999999</v>
      </c>
    </row>
    <row r="813" spans="2:15" x14ac:dyDescent="0.25">
      <c r="B813" s="90">
        <v>22460000000</v>
      </c>
      <c r="C813" s="90">
        <v>-40.791542</v>
      </c>
      <c r="N813" s="90">
        <v>22460000000</v>
      </c>
      <c r="O813" s="90">
        <v>-12.880445</v>
      </c>
    </row>
    <row r="814" spans="2:15" x14ac:dyDescent="0.25">
      <c r="B814" s="90">
        <v>22570000000</v>
      </c>
      <c r="C814" s="90">
        <v>-41.335906999999999</v>
      </c>
      <c r="N814" s="90">
        <v>22570000000</v>
      </c>
      <c r="O814" s="90">
        <v>-12.824394</v>
      </c>
    </row>
    <row r="815" spans="2:15" x14ac:dyDescent="0.25">
      <c r="B815" s="90">
        <v>22680000000</v>
      </c>
      <c r="C815" s="90">
        <v>-42.034636999999996</v>
      </c>
      <c r="N815" s="90">
        <v>22680000000</v>
      </c>
      <c r="O815" s="90">
        <v>-13.055832000000001</v>
      </c>
    </row>
    <row r="816" spans="2:15" x14ac:dyDescent="0.25">
      <c r="B816" s="90">
        <v>22790000000</v>
      </c>
      <c r="C816" s="90">
        <v>-42.704982999999999</v>
      </c>
      <c r="N816" s="90">
        <v>22790000000</v>
      </c>
      <c r="O816" s="90">
        <v>-12.994921</v>
      </c>
    </row>
    <row r="817" spans="2:15" x14ac:dyDescent="0.25">
      <c r="B817" s="90">
        <v>22900000000</v>
      </c>
      <c r="C817" s="90">
        <v>-43.390498999999998</v>
      </c>
      <c r="N817" s="90">
        <v>22900000000</v>
      </c>
      <c r="O817" s="90">
        <v>-13.165183000000001</v>
      </c>
    </row>
    <row r="818" spans="2:15" x14ac:dyDescent="0.25">
      <c r="B818" s="90">
        <v>23010000000</v>
      </c>
      <c r="C818" s="90">
        <v>-44.071567999999999</v>
      </c>
      <c r="N818" s="90">
        <v>23010000000</v>
      </c>
      <c r="O818" s="90">
        <v>-13.297172</v>
      </c>
    </row>
    <row r="819" spans="2:15" x14ac:dyDescent="0.25">
      <c r="B819" s="90">
        <v>23120000000</v>
      </c>
      <c r="C819" s="90">
        <v>-44.792141000000001</v>
      </c>
      <c r="N819" s="90">
        <v>23120000000</v>
      </c>
      <c r="O819" s="90">
        <v>-13.477247</v>
      </c>
    </row>
    <row r="820" spans="2:15" x14ac:dyDescent="0.25">
      <c r="B820" s="90">
        <v>23230000000</v>
      </c>
      <c r="C820" s="90">
        <v>-45.493327999999998</v>
      </c>
      <c r="N820" s="90">
        <v>23230000000</v>
      </c>
      <c r="O820" s="90">
        <v>-13.663808</v>
      </c>
    </row>
    <row r="821" spans="2:15" x14ac:dyDescent="0.25">
      <c r="B821" s="90">
        <v>23340000000</v>
      </c>
      <c r="C821" s="90">
        <v>-46.279251000000002</v>
      </c>
      <c r="N821" s="90">
        <v>23340000000</v>
      </c>
      <c r="O821" s="90">
        <v>-13.767515</v>
      </c>
    </row>
    <row r="822" spans="2:15" x14ac:dyDescent="0.25">
      <c r="B822" s="90">
        <v>23450000000</v>
      </c>
      <c r="C822" s="90">
        <v>-46.830196000000001</v>
      </c>
      <c r="N822" s="90">
        <v>23450000000</v>
      </c>
      <c r="O822" s="90">
        <v>-13.929484</v>
      </c>
    </row>
    <row r="823" spans="2:15" x14ac:dyDescent="0.25">
      <c r="B823" s="90">
        <v>23560000000</v>
      </c>
      <c r="C823" s="90">
        <v>-47.540801999999999</v>
      </c>
      <c r="N823" s="90">
        <v>23560000000</v>
      </c>
      <c r="O823" s="90">
        <v>-14.197153</v>
      </c>
    </row>
    <row r="824" spans="2:15" x14ac:dyDescent="0.25">
      <c r="B824" s="90">
        <v>23670000000</v>
      </c>
      <c r="C824" s="90">
        <v>-48.199238000000001</v>
      </c>
      <c r="N824" s="90">
        <v>23670000000</v>
      </c>
      <c r="O824" s="90">
        <v>-14.412648000000001</v>
      </c>
    </row>
    <row r="825" spans="2:15" x14ac:dyDescent="0.25">
      <c r="B825" s="90">
        <v>23780000000</v>
      </c>
      <c r="C825" s="90">
        <v>-48.924706</v>
      </c>
      <c r="N825" s="90">
        <v>23780000000</v>
      </c>
      <c r="O825" s="90">
        <v>-14.627649999999999</v>
      </c>
    </row>
    <row r="826" spans="2:15" x14ac:dyDescent="0.25">
      <c r="B826" s="90">
        <v>23890000000</v>
      </c>
      <c r="C826" s="90">
        <v>-49.367171999999997</v>
      </c>
      <c r="N826" s="90">
        <v>23890000000</v>
      </c>
      <c r="O826" s="90">
        <v>-14.872859999999999</v>
      </c>
    </row>
    <row r="827" spans="2:15" x14ac:dyDescent="0.25">
      <c r="B827" s="90">
        <v>24000000000</v>
      </c>
      <c r="C827" s="90">
        <v>-49.869694000000003</v>
      </c>
      <c r="N827" s="90">
        <v>24000000000</v>
      </c>
      <c r="O827" s="90">
        <v>-15.104246</v>
      </c>
    </row>
    <row r="828" spans="2:15" x14ac:dyDescent="0.25">
      <c r="B828" s="90" t="s">
        <v>21</v>
      </c>
      <c r="N828" s="90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28"/>
  <sheetViews>
    <sheetView workbookViewId="0">
      <selection activeCell="D214" sqref="D214"/>
    </sheetView>
  </sheetViews>
  <sheetFormatPr defaultRowHeight="15" x14ac:dyDescent="0.25"/>
  <cols>
    <col min="1" max="1" width="13.7109375" style="40" customWidth="1"/>
    <col min="2" max="6" width="9.140625" style="87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2" max="16" width="9.140625" style="87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s="90" t="s">
        <v>95</v>
      </c>
      <c r="C1" s="90"/>
      <c r="D1" s="90"/>
      <c r="E1" s="90"/>
      <c r="F1" s="90"/>
      <c r="H1" s="5" t="s">
        <v>1</v>
      </c>
      <c r="I1" s="43" t="str">
        <f>C8</f>
        <v>Conv. Loss(DB)</v>
      </c>
      <c r="J1" s="43" t="str">
        <f>D8</f>
        <v>RF Return Loss(DB)</v>
      </c>
      <c r="L1" s="90" t="s">
        <v>95</v>
      </c>
      <c r="M1" s="90"/>
      <c r="N1" s="90"/>
      <c r="O1" s="90"/>
      <c r="P1" s="90"/>
      <c r="R1" s="5" t="s">
        <v>1</v>
      </c>
      <c r="S1" s="43" t="str">
        <f>M8</f>
        <v>Conv. Loss(DB)</v>
      </c>
      <c r="T1" s="43" t="str">
        <f>N8</f>
        <v>RF Return Loss(DB)</v>
      </c>
    </row>
    <row r="2" spans="1:21" x14ac:dyDescent="0.25">
      <c r="A2" s="39" t="s">
        <v>101</v>
      </c>
      <c r="B2" s="90" t="s">
        <v>250</v>
      </c>
      <c r="C2" s="90" t="s">
        <v>301</v>
      </c>
      <c r="D2" s="90" t="s">
        <v>302</v>
      </c>
      <c r="E2" s="90" t="s">
        <v>316</v>
      </c>
      <c r="F2" s="90"/>
      <c r="K2" s="39" t="s">
        <v>102</v>
      </c>
      <c r="L2" s="90" t="s">
        <v>250</v>
      </c>
      <c r="M2" s="90" t="s">
        <v>301</v>
      </c>
      <c r="N2" s="90" t="s">
        <v>302</v>
      </c>
      <c r="O2" s="90" t="s">
        <v>316</v>
      </c>
      <c r="P2" s="90"/>
    </row>
    <row r="3" spans="1:21" x14ac:dyDescent="0.25">
      <c r="B3" s="90" t="s">
        <v>210</v>
      </c>
      <c r="C3" s="90" t="s">
        <v>317</v>
      </c>
      <c r="D3" s="90" t="s">
        <v>328</v>
      </c>
      <c r="E3" s="90"/>
      <c r="F3" s="90"/>
      <c r="I3" s="17">
        <f>AVERAGE(I19:I147)</f>
        <v>-6.7389586666666661</v>
      </c>
      <c r="L3" s="90" t="s">
        <v>210</v>
      </c>
      <c r="M3" s="90" t="s">
        <v>317</v>
      </c>
      <c r="N3" s="90" t="s">
        <v>329</v>
      </c>
      <c r="O3" s="90"/>
      <c r="P3" s="90"/>
      <c r="S3" s="17">
        <f>AVERAGE(S19:S147)</f>
        <v>-8.4115975906976743</v>
      </c>
    </row>
    <row r="4" spans="1:21" x14ac:dyDescent="0.25">
      <c r="A4" s="51" t="s">
        <v>199</v>
      </c>
      <c r="B4" s="90" t="s">
        <v>98</v>
      </c>
      <c r="C4" s="90"/>
      <c r="D4" s="90"/>
      <c r="E4" s="90"/>
      <c r="F4" s="90"/>
      <c r="G4" s="20"/>
      <c r="H4" s="6">
        <f t="shared" ref="H4:H67" si="0">B9/1000000000</f>
        <v>2</v>
      </c>
      <c r="I4" s="6">
        <f t="shared" ref="I4:I67" si="1">C9</f>
        <v>-6.3774071000000001</v>
      </c>
      <c r="J4" s="6">
        <f t="shared" ref="J4:J67" si="2">D9</f>
        <v>-7.9941106</v>
      </c>
      <c r="K4" s="51" t="s">
        <v>199</v>
      </c>
      <c r="L4" s="90" t="s">
        <v>98</v>
      </c>
      <c r="M4" s="90"/>
      <c r="N4" s="90"/>
      <c r="O4" s="90"/>
      <c r="P4" s="90"/>
      <c r="Q4" s="20"/>
      <c r="R4" s="6">
        <f t="shared" ref="R4:R67" si="3">L9/1000000000</f>
        <v>2</v>
      </c>
      <c r="S4" s="6">
        <f t="shared" ref="S4:S67" si="4">M9</f>
        <v>-9.5220088999999994</v>
      </c>
      <c r="T4" s="6">
        <f t="shared" ref="T4:T67" si="5">N9</f>
        <v>-4.3147263999999996</v>
      </c>
      <c r="U4" s="20"/>
    </row>
    <row r="5" spans="1:21" x14ac:dyDescent="0.25">
      <c r="A5" s="51" t="s">
        <v>201</v>
      </c>
      <c r="B5" s="90"/>
      <c r="C5" s="90"/>
      <c r="D5" s="90"/>
      <c r="E5" s="90"/>
      <c r="F5" s="90"/>
      <c r="G5" s="20"/>
      <c r="H5" s="6">
        <f t="shared" si="0"/>
        <v>2.11</v>
      </c>
      <c r="I5" s="6">
        <f t="shared" si="1"/>
        <v>-6.3564458000000004</v>
      </c>
      <c r="J5" s="6">
        <f t="shared" si="2"/>
        <v>-8.0431042000000001</v>
      </c>
      <c r="K5" s="51" t="s">
        <v>201</v>
      </c>
      <c r="L5" s="90"/>
      <c r="M5" s="90"/>
      <c r="N5" s="90"/>
      <c r="O5" s="90"/>
      <c r="P5" s="90"/>
      <c r="Q5" s="20"/>
      <c r="R5" s="6">
        <f t="shared" si="3"/>
        <v>2.11</v>
      </c>
      <c r="S5" s="6">
        <f t="shared" si="4"/>
        <v>-9.4025917000000003</v>
      </c>
      <c r="T5" s="6">
        <f t="shared" si="5"/>
        <v>-4.3505158000000002</v>
      </c>
      <c r="U5" s="20"/>
    </row>
    <row r="6" spans="1:21" x14ac:dyDescent="0.25">
      <c r="A6" s="51" t="s">
        <v>202</v>
      </c>
      <c r="B6" s="90"/>
      <c r="C6" s="90"/>
      <c r="D6" s="90"/>
      <c r="E6" s="90"/>
      <c r="F6" s="90"/>
      <c r="G6" s="20"/>
      <c r="H6" s="6">
        <f t="shared" si="0"/>
        <v>2.2200000000000002</v>
      </c>
      <c r="I6" s="6">
        <f t="shared" si="1"/>
        <v>-6.3419641999999996</v>
      </c>
      <c r="J6" s="6">
        <f t="shared" si="2"/>
        <v>-8.1189222000000001</v>
      </c>
      <c r="K6" s="51" t="s">
        <v>202</v>
      </c>
      <c r="L6" s="90"/>
      <c r="M6" s="90"/>
      <c r="N6" s="90"/>
      <c r="O6" s="90"/>
      <c r="P6" s="90"/>
      <c r="Q6" s="20"/>
      <c r="R6" s="6">
        <f t="shared" si="3"/>
        <v>2.2200000000000002</v>
      </c>
      <c r="S6" s="6">
        <f t="shared" si="4"/>
        <v>-9.2525148000000002</v>
      </c>
      <c r="T6" s="6">
        <f t="shared" si="5"/>
        <v>-4.3614820999999999</v>
      </c>
      <c r="U6" s="20"/>
    </row>
    <row r="7" spans="1:21" x14ac:dyDescent="0.25">
      <c r="A7" s="51" t="s">
        <v>203</v>
      </c>
      <c r="B7" s="90" t="s">
        <v>99</v>
      </c>
      <c r="C7" s="90"/>
      <c r="D7" s="90"/>
      <c r="E7" s="90"/>
      <c r="F7" s="90"/>
      <c r="G7" s="20"/>
      <c r="H7" s="6">
        <f t="shared" si="0"/>
        <v>2.33</v>
      </c>
      <c r="I7" s="6">
        <f t="shared" si="1"/>
        <v>-6.3768678000000003</v>
      </c>
      <c r="J7" s="6">
        <f t="shared" si="2"/>
        <v>-8.1931580999999998</v>
      </c>
      <c r="K7" s="51" t="s">
        <v>203</v>
      </c>
      <c r="L7" s="90" t="s">
        <v>99</v>
      </c>
      <c r="M7" s="90"/>
      <c r="N7" s="90"/>
      <c r="O7" s="90"/>
      <c r="P7" s="90"/>
      <c r="Q7" s="20"/>
      <c r="R7" s="6">
        <f t="shared" si="3"/>
        <v>2.33</v>
      </c>
      <c r="S7" s="6">
        <f t="shared" si="4"/>
        <v>-9.0779533000000008</v>
      </c>
      <c r="T7" s="6">
        <f t="shared" si="5"/>
        <v>-4.3762759999999998</v>
      </c>
      <c r="U7" s="20"/>
    </row>
    <row r="8" spans="1:21" x14ac:dyDescent="0.25">
      <c r="A8" s="51" t="s">
        <v>200</v>
      </c>
      <c r="B8" s="90" t="s">
        <v>19</v>
      </c>
      <c r="C8" s="90" t="s">
        <v>318</v>
      </c>
      <c r="D8" s="90" t="s">
        <v>319</v>
      </c>
      <c r="E8" s="90"/>
      <c r="F8" s="90"/>
      <c r="G8" s="20"/>
      <c r="H8" s="6">
        <f t="shared" si="0"/>
        <v>2.44</v>
      </c>
      <c r="I8" s="6">
        <f t="shared" si="1"/>
        <v>-6.3582457999999997</v>
      </c>
      <c r="J8" s="6">
        <f t="shared" si="2"/>
        <v>-8.2512875000000001</v>
      </c>
      <c r="K8" s="51" t="s">
        <v>200</v>
      </c>
      <c r="L8" s="90" t="s">
        <v>19</v>
      </c>
      <c r="M8" s="90" t="s">
        <v>318</v>
      </c>
      <c r="N8" s="90" t="s">
        <v>319</v>
      </c>
      <c r="O8" s="90"/>
      <c r="P8" s="90"/>
      <c r="Q8" s="20"/>
      <c r="R8" s="6">
        <f t="shared" si="3"/>
        <v>2.44</v>
      </c>
      <c r="S8" s="6">
        <f t="shared" si="4"/>
        <v>-9.0068569000000007</v>
      </c>
      <c r="T8" s="6">
        <f t="shared" si="5"/>
        <v>-4.3912277</v>
      </c>
      <c r="U8" s="20"/>
    </row>
    <row r="9" spans="1:21" x14ac:dyDescent="0.25">
      <c r="B9" s="90">
        <v>2000000000</v>
      </c>
      <c r="C9" s="90">
        <v>-6.3774071000000001</v>
      </c>
      <c r="D9" s="90">
        <v>-7.9941106</v>
      </c>
      <c r="E9" s="90"/>
      <c r="F9" s="90"/>
      <c r="G9" s="20"/>
      <c r="H9" s="6">
        <f t="shared" si="0"/>
        <v>2.5499999999999998</v>
      </c>
      <c r="I9" s="6">
        <f t="shared" si="1"/>
        <v>-6.3583774999999996</v>
      </c>
      <c r="J9" s="6">
        <f t="shared" si="2"/>
        <v>-8.3674096999999996</v>
      </c>
      <c r="L9" s="90">
        <v>2000000000</v>
      </c>
      <c r="M9" s="90">
        <v>-9.5220088999999994</v>
      </c>
      <c r="N9" s="90">
        <v>-4.3147263999999996</v>
      </c>
      <c r="O9" s="90"/>
      <c r="P9" s="90"/>
      <c r="Q9" s="20"/>
      <c r="R9" s="6">
        <f t="shared" si="3"/>
        <v>2.5499999999999998</v>
      </c>
      <c r="S9" s="6">
        <f t="shared" si="4"/>
        <v>-8.9091673</v>
      </c>
      <c r="T9" s="6">
        <f t="shared" si="5"/>
        <v>-4.3978685999999998</v>
      </c>
      <c r="U9" s="20"/>
    </row>
    <row r="10" spans="1:21" x14ac:dyDescent="0.25">
      <c r="B10" s="90">
        <v>2110000000</v>
      </c>
      <c r="C10" s="90">
        <v>-6.3564458000000004</v>
      </c>
      <c r="D10" s="90">
        <v>-8.0431042000000001</v>
      </c>
      <c r="E10" s="90"/>
      <c r="F10" s="90"/>
      <c r="G10" s="20"/>
      <c r="H10" s="6">
        <f t="shared" si="0"/>
        <v>2.66</v>
      </c>
      <c r="I10" s="6">
        <f t="shared" si="1"/>
        <v>-6.4342040999999996</v>
      </c>
      <c r="J10" s="6">
        <f t="shared" si="2"/>
        <v>-8.4095096999999992</v>
      </c>
      <c r="L10" s="90">
        <v>2110000000</v>
      </c>
      <c r="M10" s="90">
        <v>-9.4025917000000003</v>
      </c>
      <c r="N10" s="90">
        <v>-4.3505158000000002</v>
      </c>
      <c r="O10" s="90"/>
      <c r="P10" s="90"/>
      <c r="Q10" s="20"/>
      <c r="R10" s="6">
        <f t="shared" si="3"/>
        <v>2.66</v>
      </c>
      <c r="S10" s="6">
        <f t="shared" si="4"/>
        <v>-8.8268547000000002</v>
      </c>
      <c r="T10" s="6">
        <f t="shared" si="5"/>
        <v>-4.4228907</v>
      </c>
      <c r="U10" s="20"/>
    </row>
    <row r="11" spans="1:21" x14ac:dyDescent="0.25">
      <c r="B11" s="90">
        <v>2220000000</v>
      </c>
      <c r="C11" s="90">
        <v>-6.3419641999999996</v>
      </c>
      <c r="D11" s="90">
        <v>-8.1189222000000001</v>
      </c>
      <c r="E11" s="90"/>
      <c r="F11" s="90"/>
      <c r="G11" s="20"/>
      <c r="H11" s="6">
        <f t="shared" si="0"/>
        <v>2.77</v>
      </c>
      <c r="I11" s="6">
        <f t="shared" si="1"/>
        <v>-6.4474429999999998</v>
      </c>
      <c r="J11" s="6">
        <f t="shared" si="2"/>
        <v>-8.4414300999999998</v>
      </c>
      <c r="L11" s="90">
        <v>2220000000</v>
      </c>
      <c r="M11" s="90">
        <v>-9.2525148000000002</v>
      </c>
      <c r="N11" s="90">
        <v>-4.3614820999999999</v>
      </c>
      <c r="O11" s="90"/>
      <c r="P11" s="90"/>
      <c r="Q11" s="20"/>
      <c r="R11" s="6">
        <f t="shared" si="3"/>
        <v>2.77</v>
      </c>
      <c r="S11" s="6">
        <f t="shared" si="4"/>
        <v>-8.8258018000000007</v>
      </c>
      <c r="T11" s="6">
        <f t="shared" si="5"/>
        <v>-4.4271507000000003</v>
      </c>
      <c r="U11" s="20"/>
    </row>
    <row r="12" spans="1:21" x14ac:dyDescent="0.25">
      <c r="B12" s="90">
        <v>2330000000</v>
      </c>
      <c r="C12" s="90">
        <v>-6.3768678000000003</v>
      </c>
      <c r="D12" s="90">
        <v>-8.1931580999999998</v>
      </c>
      <c r="E12" s="90"/>
      <c r="F12" s="90"/>
      <c r="G12" s="20"/>
      <c r="H12" s="6">
        <f t="shared" si="0"/>
        <v>2.88</v>
      </c>
      <c r="I12" s="6">
        <f t="shared" si="1"/>
        <v>-6.4910822000000001</v>
      </c>
      <c r="J12" s="6">
        <f t="shared" si="2"/>
        <v>-8.5471801999999997</v>
      </c>
      <c r="L12" s="90">
        <v>2330000000</v>
      </c>
      <c r="M12" s="90">
        <v>-9.0779533000000008</v>
      </c>
      <c r="N12" s="90">
        <v>-4.3762759999999998</v>
      </c>
      <c r="O12" s="90"/>
      <c r="P12" s="90"/>
      <c r="Q12" s="20"/>
      <c r="R12" s="6">
        <f t="shared" si="3"/>
        <v>2.88</v>
      </c>
      <c r="S12" s="6">
        <f t="shared" si="4"/>
        <v>-8.7029437999999999</v>
      </c>
      <c r="T12" s="6">
        <f t="shared" si="5"/>
        <v>-4.4673432999999996</v>
      </c>
      <c r="U12" s="20"/>
    </row>
    <row r="13" spans="1:21" x14ac:dyDescent="0.25">
      <c r="B13" s="90">
        <v>2440000000</v>
      </c>
      <c r="C13" s="90">
        <v>-6.3582457999999997</v>
      </c>
      <c r="D13" s="90">
        <v>-8.2512875000000001</v>
      </c>
      <c r="E13" s="90"/>
      <c r="F13" s="90"/>
      <c r="G13" s="20"/>
      <c r="H13" s="6">
        <f t="shared" si="0"/>
        <v>2.99</v>
      </c>
      <c r="I13" s="6">
        <f t="shared" si="1"/>
        <v>-6.5510335</v>
      </c>
      <c r="J13" s="6">
        <f t="shared" si="2"/>
        <v>-8.6644200999999992</v>
      </c>
      <c r="L13" s="90">
        <v>2440000000</v>
      </c>
      <c r="M13" s="90">
        <v>-9.0068569000000007</v>
      </c>
      <c r="N13" s="90">
        <v>-4.3912277</v>
      </c>
      <c r="O13" s="90"/>
      <c r="P13" s="90"/>
      <c r="Q13" s="20"/>
      <c r="R13" s="6">
        <f t="shared" si="3"/>
        <v>2.99</v>
      </c>
      <c r="S13" s="6">
        <f t="shared" si="4"/>
        <v>-8.5897360000000003</v>
      </c>
      <c r="T13" s="6">
        <f t="shared" si="5"/>
        <v>-4.5391712000000002</v>
      </c>
      <c r="U13" s="20"/>
    </row>
    <row r="14" spans="1:21" x14ac:dyDescent="0.25">
      <c r="B14" s="90">
        <v>2550000000</v>
      </c>
      <c r="C14" s="90">
        <v>-6.3583774999999996</v>
      </c>
      <c r="D14" s="90">
        <v>-8.3674096999999996</v>
      </c>
      <c r="E14" s="90"/>
      <c r="F14" s="90"/>
      <c r="G14" s="20"/>
      <c r="H14" s="6">
        <f t="shared" si="0"/>
        <v>3.1</v>
      </c>
      <c r="I14" s="6">
        <f t="shared" si="1"/>
        <v>-6.5119338000000004</v>
      </c>
      <c r="J14" s="6">
        <f t="shared" si="2"/>
        <v>-8.7607412</v>
      </c>
      <c r="L14" s="90">
        <v>2550000000</v>
      </c>
      <c r="M14" s="90">
        <v>-8.9091673</v>
      </c>
      <c r="N14" s="90">
        <v>-4.3978685999999998</v>
      </c>
      <c r="O14" s="90"/>
      <c r="P14" s="90"/>
      <c r="Q14" s="20"/>
      <c r="R14" s="6">
        <f t="shared" si="3"/>
        <v>3.1</v>
      </c>
      <c r="S14" s="6">
        <f t="shared" si="4"/>
        <v>-8.5416050000000006</v>
      </c>
      <c r="T14" s="6">
        <f t="shared" si="5"/>
        <v>-4.6422067</v>
      </c>
      <c r="U14" s="20"/>
    </row>
    <row r="15" spans="1:21" x14ac:dyDescent="0.25">
      <c r="B15" s="90">
        <v>2660000000</v>
      </c>
      <c r="C15" s="90">
        <v>-6.4342040999999996</v>
      </c>
      <c r="D15" s="90">
        <v>-8.4095096999999992</v>
      </c>
      <c r="E15" s="90"/>
      <c r="F15" s="90"/>
      <c r="G15" s="20"/>
      <c r="H15" s="6">
        <f t="shared" si="0"/>
        <v>3.21</v>
      </c>
      <c r="I15" s="6">
        <f t="shared" si="1"/>
        <v>-6.3913364000000001</v>
      </c>
      <c r="J15" s="6">
        <f t="shared" si="2"/>
        <v>-8.8107814999999992</v>
      </c>
      <c r="L15" s="90">
        <v>2660000000</v>
      </c>
      <c r="M15" s="90">
        <v>-8.8268547000000002</v>
      </c>
      <c r="N15" s="90">
        <v>-4.4228907</v>
      </c>
      <c r="O15" s="90"/>
      <c r="P15" s="90"/>
      <c r="Q15" s="20"/>
      <c r="R15" s="6">
        <f t="shared" si="3"/>
        <v>3.21</v>
      </c>
      <c r="S15" s="6">
        <f t="shared" si="4"/>
        <v>-8.4410209999999992</v>
      </c>
      <c r="T15" s="6">
        <f t="shared" si="5"/>
        <v>-4.8174896</v>
      </c>
      <c r="U15" s="20"/>
    </row>
    <row r="16" spans="1:21" x14ac:dyDescent="0.25">
      <c r="B16" s="90">
        <v>2770000000</v>
      </c>
      <c r="C16" s="90">
        <v>-6.4474429999999998</v>
      </c>
      <c r="D16" s="90">
        <v>-8.4414300999999998</v>
      </c>
      <c r="E16" s="90"/>
      <c r="F16" s="90"/>
      <c r="G16" s="20"/>
      <c r="H16" s="6">
        <f t="shared" si="0"/>
        <v>3.32</v>
      </c>
      <c r="I16" s="6">
        <f t="shared" si="1"/>
        <v>-6.3365635999999999</v>
      </c>
      <c r="J16" s="6">
        <f t="shared" si="2"/>
        <v>-8.7911196</v>
      </c>
      <c r="L16" s="90">
        <v>2770000000</v>
      </c>
      <c r="M16" s="90">
        <v>-8.8258018000000007</v>
      </c>
      <c r="N16" s="90">
        <v>-4.4271507000000003</v>
      </c>
      <c r="O16" s="90"/>
      <c r="P16" s="90"/>
      <c r="Q16" s="20"/>
      <c r="R16" s="6">
        <f t="shared" si="3"/>
        <v>3.32</v>
      </c>
      <c r="S16" s="6">
        <f t="shared" si="4"/>
        <v>-8.2835464000000005</v>
      </c>
      <c r="T16" s="6">
        <f t="shared" si="5"/>
        <v>-5.0247808000000003</v>
      </c>
      <c r="U16" s="20"/>
    </row>
    <row r="17" spans="2:21" x14ac:dyDescent="0.25">
      <c r="B17" s="90">
        <v>2880000000</v>
      </c>
      <c r="C17" s="90">
        <v>-6.4910822000000001</v>
      </c>
      <c r="D17" s="90">
        <v>-8.5471801999999997</v>
      </c>
      <c r="E17" s="90"/>
      <c r="F17" s="90"/>
      <c r="G17" s="20"/>
      <c r="H17" s="6">
        <f t="shared" si="0"/>
        <v>3.43</v>
      </c>
      <c r="I17" s="6">
        <f t="shared" si="1"/>
        <v>-6.2237705999999999</v>
      </c>
      <c r="J17" s="6">
        <f t="shared" si="2"/>
        <v>-8.7428664999999999</v>
      </c>
      <c r="L17" s="90">
        <v>2880000000</v>
      </c>
      <c r="M17" s="90">
        <v>-8.7029437999999999</v>
      </c>
      <c r="N17" s="90">
        <v>-4.4673432999999996</v>
      </c>
      <c r="O17" s="90"/>
      <c r="P17" s="90"/>
      <c r="Q17" s="20"/>
      <c r="R17" s="6">
        <f t="shared" si="3"/>
        <v>3.43</v>
      </c>
      <c r="S17" s="6">
        <f t="shared" si="4"/>
        <v>-8.2204522999999998</v>
      </c>
      <c r="T17" s="6">
        <f t="shared" si="5"/>
        <v>-5.2573090000000002</v>
      </c>
      <c r="U17" s="20"/>
    </row>
    <row r="18" spans="2:21" x14ac:dyDescent="0.25">
      <c r="B18" s="90">
        <v>2990000000</v>
      </c>
      <c r="C18" s="90">
        <v>-6.5510335</v>
      </c>
      <c r="D18" s="90">
        <v>-8.6644200999999992</v>
      </c>
      <c r="E18" s="90"/>
      <c r="F18" s="90"/>
      <c r="G18" s="20"/>
      <c r="H18" s="6">
        <f t="shared" si="0"/>
        <v>3.54</v>
      </c>
      <c r="I18" s="6">
        <f t="shared" si="1"/>
        <v>-6.1889677000000001</v>
      </c>
      <c r="J18" s="6">
        <f t="shared" si="2"/>
        <v>-8.6529349999999994</v>
      </c>
      <c r="L18" s="90">
        <v>2990000000</v>
      </c>
      <c r="M18" s="90">
        <v>-8.5897360000000003</v>
      </c>
      <c r="N18" s="90">
        <v>-4.5391712000000002</v>
      </c>
      <c r="O18" s="90"/>
      <c r="P18" s="90"/>
      <c r="Q18" s="20"/>
      <c r="R18" s="6">
        <f t="shared" si="3"/>
        <v>3.54</v>
      </c>
      <c r="S18" s="6">
        <f t="shared" si="4"/>
        <v>-8.1118506999999997</v>
      </c>
      <c r="T18" s="6">
        <f t="shared" si="5"/>
        <v>-5.5484270999999996</v>
      </c>
      <c r="U18" s="20"/>
    </row>
    <row r="19" spans="2:21" x14ac:dyDescent="0.25">
      <c r="B19" s="90">
        <v>3100000000</v>
      </c>
      <c r="C19" s="90">
        <v>-6.5119338000000004</v>
      </c>
      <c r="D19" s="90">
        <v>-8.7607412</v>
      </c>
      <c r="E19" s="90"/>
      <c r="F19" s="90"/>
      <c r="G19" s="20"/>
      <c r="H19" s="6">
        <f t="shared" si="0"/>
        <v>3.65</v>
      </c>
      <c r="I19" s="6">
        <f t="shared" si="1"/>
        <v>-6.2597608999999999</v>
      </c>
      <c r="J19" s="6">
        <f t="shared" si="2"/>
        <v>-8.5727595999999995</v>
      </c>
      <c r="L19" s="90">
        <v>3100000000</v>
      </c>
      <c r="M19" s="90">
        <v>-8.5416050000000006</v>
      </c>
      <c r="N19" s="90">
        <v>-4.6422067</v>
      </c>
      <c r="O19" s="90"/>
      <c r="P19" s="90"/>
      <c r="Q19" s="20"/>
      <c r="R19" s="6">
        <f t="shared" si="3"/>
        <v>3.65</v>
      </c>
      <c r="S19" s="6">
        <f t="shared" si="4"/>
        <v>-8.0361709999999995</v>
      </c>
      <c r="T19" s="6">
        <f t="shared" si="5"/>
        <v>-5.8446297999999999</v>
      </c>
      <c r="U19" s="20"/>
    </row>
    <row r="20" spans="2:21" x14ac:dyDescent="0.25">
      <c r="B20" s="90">
        <v>3210000000</v>
      </c>
      <c r="C20" s="90">
        <v>-6.3913364000000001</v>
      </c>
      <c r="D20" s="90">
        <v>-8.8107814999999992</v>
      </c>
      <c r="E20" s="90"/>
      <c r="F20" s="90"/>
      <c r="G20" s="20"/>
      <c r="H20" s="6">
        <f t="shared" si="0"/>
        <v>3.76</v>
      </c>
      <c r="I20" s="6">
        <f t="shared" si="1"/>
        <v>-6.3212070000000002</v>
      </c>
      <c r="J20" s="6">
        <f t="shared" si="2"/>
        <v>-8.4413003999999994</v>
      </c>
      <c r="L20" s="90">
        <v>3210000000</v>
      </c>
      <c r="M20" s="90">
        <v>-8.4410209999999992</v>
      </c>
      <c r="N20" s="90">
        <v>-4.8174896</v>
      </c>
      <c r="O20" s="90"/>
      <c r="P20" s="90"/>
      <c r="Q20" s="20"/>
      <c r="R20" s="6">
        <f t="shared" si="3"/>
        <v>3.76</v>
      </c>
      <c r="S20" s="6">
        <f t="shared" si="4"/>
        <v>-7.9902267</v>
      </c>
      <c r="T20" s="6">
        <f t="shared" si="5"/>
        <v>-6.1830020000000001</v>
      </c>
      <c r="U20" s="20"/>
    </row>
    <row r="21" spans="2:21" x14ac:dyDescent="0.25">
      <c r="B21" s="90">
        <v>3320000000</v>
      </c>
      <c r="C21" s="90">
        <v>-6.3365635999999999</v>
      </c>
      <c r="D21" s="90">
        <v>-8.7911196</v>
      </c>
      <c r="E21" s="90"/>
      <c r="F21" s="90"/>
      <c r="G21" s="20"/>
      <c r="H21" s="6">
        <f t="shared" si="0"/>
        <v>3.87</v>
      </c>
      <c r="I21" s="6">
        <f t="shared" si="1"/>
        <v>-6.3711704999999998</v>
      </c>
      <c r="J21" s="6">
        <f t="shared" si="2"/>
        <v>-8.2079973000000006</v>
      </c>
      <c r="L21" s="90">
        <v>3320000000</v>
      </c>
      <c r="M21" s="90">
        <v>-8.2835464000000005</v>
      </c>
      <c r="N21" s="90">
        <v>-5.0247808000000003</v>
      </c>
      <c r="O21" s="90"/>
      <c r="P21" s="90"/>
      <c r="Q21" s="20"/>
      <c r="R21" s="6">
        <f t="shared" si="3"/>
        <v>3.87</v>
      </c>
      <c r="S21" s="6">
        <f t="shared" si="4"/>
        <v>-7.9675908</v>
      </c>
      <c r="T21" s="6">
        <f t="shared" si="5"/>
        <v>-6.5560479000000003</v>
      </c>
      <c r="U21" s="20"/>
    </row>
    <row r="22" spans="2:21" x14ac:dyDescent="0.25">
      <c r="B22" s="90">
        <v>3430000000</v>
      </c>
      <c r="C22" s="90">
        <v>-6.2237705999999999</v>
      </c>
      <c r="D22" s="90">
        <v>-8.7428664999999999</v>
      </c>
      <c r="E22" s="90"/>
      <c r="F22" s="90"/>
      <c r="G22" s="20"/>
      <c r="H22" s="6">
        <f t="shared" si="0"/>
        <v>3.98</v>
      </c>
      <c r="I22" s="6">
        <f t="shared" si="1"/>
        <v>-6.4206357000000001</v>
      </c>
      <c r="J22" s="6">
        <f t="shared" si="2"/>
        <v>-7.9315391000000002</v>
      </c>
      <c r="L22" s="90">
        <v>3430000000</v>
      </c>
      <c r="M22" s="90">
        <v>-8.2204522999999998</v>
      </c>
      <c r="N22" s="90">
        <v>-5.2573090000000002</v>
      </c>
      <c r="O22" s="90"/>
      <c r="P22" s="90"/>
      <c r="Q22" s="20"/>
      <c r="R22" s="6">
        <f t="shared" si="3"/>
        <v>3.98</v>
      </c>
      <c r="S22" s="6">
        <f t="shared" si="4"/>
        <v>-7.9686421999999997</v>
      </c>
      <c r="T22" s="6">
        <f t="shared" si="5"/>
        <v>-6.9431061999999999</v>
      </c>
      <c r="U22" s="20"/>
    </row>
    <row r="23" spans="2:21" x14ac:dyDescent="0.25">
      <c r="B23" s="90">
        <v>3540000000</v>
      </c>
      <c r="C23" s="90">
        <v>-6.1889677000000001</v>
      </c>
      <c r="D23" s="90">
        <v>-8.6529349999999994</v>
      </c>
      <c r="E23" s="90"/>
      <c r="F23" s="90"/>
      <c r="G23" s="20"/>
      <c r="H23" s="6">
        <f t="shared" si="0"/>
        <v>4.09</v>
      </c>
      <c r="I23" s="6">
        <f t="shared" si="1"/>
        <v>-6.4395870999999998</v>
      </c>
      <c r="J23" s="6">
        <f t="shared" si="2"/>
        <v>-7.7031646</v>
      </c>
      <c r="L23" s="90">
        <v>3540000000</v>
      </c>
      <c r="M23" s="90">
        <v>-8.1118506999999997</v>
      </c>
      <c r="N23" s="90">
        <v>-5.5484270999999996</v>
      </c>
      <c r="O23" s="90"/>
      <c r="P23" s="90"/>
      <c r="Q23" s="20"/>
      <c r="R23" s="6">
        <f t="shared" si="3"/>
        <v>4.09</v>
      </c>
      <c r="S23" s="6">
        <f t="shared" si="4"/>
        <v>-7.9725837999999998</v>
      </c>
      <c r="T23" s="6">
        <f t="shared" si="5"/>
        <v>-7.3405718999999996</v>
      </c>
      <c r="U23" s="20"/>
    </row>
    <row r="24" spans="2:21" x14ac:dyDescent="0.25">
      <c r="B24" s="90">
        <v>3650000000</v>
      </c>
      <c r="C24" s="90">
        <v>-6.2597608999999999</v>
      </c>
      <c r="D24" s="90">
        <v>-8.5727595999999995</v>
      </c>
      <c r="E24" s="90"/>
      <c r="F24" s="90"/>
      <c r="G24" s="20"/>
      <c r="H24" s="6">
        <f t="shared" si="0"/>
        <v>4.2</v>
      </c>
      <c r="I24" s="6">
        <f t="shared" si="1"/>
        <v>-6.4853101000000004</v>
      </c>
      <c r="J24" s="6">
        <f t="shared" si="2"/>
        <v>-7.5024880999999999</v>
      </c>
      <c r="L24" s="90">
        <v>3650000000</v>
      </c>
      <c r="M24" s="90">
        <v>-8.0361709999999995</v>
      </c>
      <c r="N24" s="90">
        <v>-5.8446297999999999</v>
      </c>
      <c r="O24" s="90"/>
      <c r="P24" s="90"/>
      <c r="Q24" s="20"/>
      <c r="R24" s="6">
        <f t="shared" si="3"/>
        <v>4.2</v>
      </c>
      <c r="S24" s="6">
        <f t="shared" si="4"/>
        <v>-7.9554876999999999</v>
      </c>
      <c r="T24" s="6">
        <f t="shared" si="5"/>
        <v>-7.7586455000000001</v>
      </c>
      <c r="U24" s="20"/>
    </row>
    <row r="25" spans="2:21" x14ac:dyDescent="0.25">
      <c r="B25" s="90">
        <v>3760000000</v>
      </c>
      <c r="C25" s="90">
        <v>-6.3212070000000002</v>
      </c>
      <c r="D25" s="90">
        <v>-8.4413003999999994</v>
      </c>
      <c r="E25" s="90"/>
      <c r="F25" s="90"/>
      <c r="G25" s="20"/>
      <c r="H25" s="6">
        <f t="shared" si="0"/>
        <v>4.3099999999999996</v>
      </c>
      <c r="I25" s="6">
        <f t="shared" si="1"/>
        <v>-6.5101813999999996</v>
      </c>
      <c r="J25" s="6">
        <f t="shared" si="2"/>
        <v>-7.3542313999999998</v>
      </c>
      <c r="L25" s="90">
        <v>3760000000</v>
      </c>
      <c r="M25" s="90">
        <v>-7.9902267</v>
      </c>
      <c r="N25" s="90">
        <v>-6.1830020000000001</v>
      </c>
      <c r="O25" s="90"/>
      <c r="P25" s="90"/>
      <c r="Q25" s="20"/>
      <c r="R25" s="6">
        <f t="shared" si="3"/>
        <v>4.3099999999999996</v>
      </c>
      <c r="S25" s="6">
        <f t="shared" si="4"/>
        <v>-8.0014362000000006</v>
      </c>
      <c r="T25" s="6">
        <f t="shared" si="5"/>
        <v>-8.1972989999999992</v>
      </c>
      <c r="U25" s="20"/>
    </row>
    <row r="26" spans="2:21" x14ac:dyDescent="0.25">
      <c r="B26" s="90">
        <v>3870000000</v>
      </c>
      <c r="C26" s="90">
        <v>-6.3711704999999998</v>
      </c>
      <c r="D26" s="90">
        <v>-8.2079973000000006</v>
      </c>
      <c r="E26" s="90"/>
      <c r="F26" s="90"/>
      <c r="G26" s="20"/>
      <c r="H26" s="6">
        <f t="shared" si="0"/>
        <v>4.42</v>
      </c>
      <c r="I26" s="6">
        <f t="shared" si="1"/>
        <v>-6.5287423000000002</v>
      </c>
      <c r="J26" s="6">
        <f t="shared" si="2"/>
        <v>-7.2475176000000001</v>
      </c>
      <c r="L26" s="90">
        <v>3870000000</v>
      </c>
      <c r="M26" s="90">
        <v>-7.9675908</v>
      </c>
      <c r="N26" s="90">
        <v>-6.5560479000000003</v>
      </c>
      <c r="O26" s="90"/>
      <c r="P26" s="90"/>
      <c r="Q26" s="20"/>
      <c r="R26" s="6">
        <f t="shared" si="3"/>
        <v>4.42</v>
      </c>
      <c r="S26" s="6">
        <f t="shared" si="4"/>
        <v>-7.9978651999999997</v>
      </c>
      <c r="T26" s="6">
        <f t="shared" si="5"/>
        <v>-8.6420326000000003</v>
      </c>
      <c r="U26" s="20"/>
    </row>
    <row r="27" spans="2:21" x14ac:dyDescent="0.25">
      <c r="B27" s="90">
        <v>3980000000</v>
      </c>
      <c r="C27" s="90">
        <v>-6.4206357000000001</v>
      </c>
      <c r="D27" s="90">
        <v>-7.9315391000000002</v>
      </c>
      <c r="E27" s="90"/>
      <c r="F27" s="90"/>
      <c r="G27" s="20"/>
      <c r="H27" s="6">
        <f t="shared" si="0"/>
        <v>4.53</v>
      </c>
      <c r="I27" s="6">
        <f t="shared" si="1"/>
        <v>-6.5544824999999998</v>
      </c>
      <c r="J27" s="6">
        <f t="shared" si="2"/>
        <v>-7.1539358999999996</v>
      </c>
      <c r="L27" s="90">
        <v>3980000000</v>
      </c>
      <c r="M27" s="90">
        <v>-7.9686421999999997</v>
      </c>
      <c r="N27" s="90">
        <v>-6.9431061999999999</v>
      </c>
      <c r="O27" s="90"/>
      <c r="P27" s="90"/>
      <c r="Q27" s="20"/>
      <c r="R27" s="6">
        <f t="shared" si="3"/>
        <v>4.53</v>
      </c>
      <c r="S27" s="6">
        <f t="shared" si="4"/>
        <v>-8.0062379999999997</v>
      </c>
      <c r="T27" s="6">
        <f t="shared" si="5"/>
        <v>-9.0939054000000006</v>
      </c>
      <c r="U27" s="20"/>
    </row>
    <row r="28" spans="2:21" x14ac:dyDescent="0.25">
      <c r="B28" s="90">
        <v>4090000000</v>
      </c>
      <c r="C28" s="90">
        <v>-6.4395870999999998</v>
      </c>
      <c r="D28" s="90">
        <v>-7.7031646</v>
      </c>
      <c r="E28" s="90"/>
      <c r="F28" s="90"/>
      <c r="G28" s="20"/>
      <c r="H28" s="6">
        <f t="shared" si="0"/>
        <v>4.6399999999999997</v>
      </c>
      <c r="I28" s="6">
        <f t="shared" si="1"/>
        <v>-6.5541400999999997</v>
      </c>
      <c r="J28" s="6">
        <f t="shared" si="2"/>
        <v>-7.1025084999999999</v>
      </c>
      <c r="L28" s="90">
        <v>4090000000</v>
      </c>
      <c r="M28" s="90">
        <v>-7.9725837999999998</v>
      </c>
      <c r="N28" s="90">
        <v>-7.3405718999999996</v>
      </c>
      <c r="O28" s="90"/>
      <c r="P28" s="90"/>
      <c r="Q28" s="20"/>
      <c r="R28" s="6">
        <f t="shared" si="3"/>
        <v>4.6399999999999997</v>
      </c>
      <c r="S28" s="6">
        <f t="shared" si="4"/>
        <v>-8.0252552000000001</v>
      </c>
      <c r="T28" s="6">
        <f t="shared" si="5"/>
        <v>-9.5572777000000002</v>
      </c>
      <c r="U28" s="20"/>
    </row>
    <row r="29" spans="2:21" x14ac:dyDescent="0.25">
      <c r="B29" s="90">
        <v>4200000000</v>
      </c>
      <c r="C29" s="90">
        <v>-6.4853101000000004</v>
      </c>
      <c r="D29" s="90">
        <v>-7.5024880999999999</v>
      </c>
      <c r="E29" s="90"/>
      <c r="F29" s="90"/>
      <c r="G29" s="20"/>
      <c r="H29" s="6">
        <f t="shared" si="0"/>
        <v>4.75</v>
      </c>
      <c r="I29" s="6">
        <f t="shared" si="1"/>
        <v>-6.4598136000000004</v>
      </c>
      <c r="J29" s="6">
        <f t="shared" si="2"/>
        <v>-7.0607170999999997</v>
      </c>
      <c r="L29" s="90">
        <v>4200000000</v>
      </c>
      <c r="M29" s="90">
        <v>-7.9554876999999999</v>
      </c>
      <c r="N29" s="90">
        <v>-7.7586455000000001</v>
      </c>
      <c r="O29" s="90"/>
      <c r="P29" s="90"/>
      <c r="Q29" s="20"/>
      <c r="R29" s="6">
        <f t="shared" si="3"/>
        <v>4.75</v>
      </c>
      <c r="S29" s="6">
        <f t="shared" si="4"/>
        <v>-7.9785633000000002</v>
      </c>
      <c r="T29" s="6">
        <f t="shared" si="5"/>
        <v>-9.9934492000000006</v>
      </c>
      <c r="U29" s="20"/>
    </row>
    <row r="30" spans="2:21" x14ac:dyDescent="0.25">
      <c r="B30" s="90">
        <v>4310000000</v>
      </c>
      <c r="C30" s="90">
        <v>-6.5101813999999996</v>
      </c>
      <c r="D30" s="90">
        <v>-7.3542313999999998</v>
      </c>
      <c r="E30" s="90"/>
      <c r="F30" s="90"/>
      <c r="G30" s="20"/>
      <c r="H30" s="6">
        <f t="shared" si="0"/>
        <v>4.8600000000000003</v>
      </c>
      <c r="I30" s="6">
        <f t="shared" si="1"/>
        <v>-6.4102725999999999</v>
      </c>
      <c r="J30" s="6">
        <f t="shared" si="2"/>
        <v>-7.0584816999999997</v>
      </c>
      <c r="L30" s="90">
        <v>4310000000</v>
      </c>
      <c r="M30" s="90">
        <v>-8.0014362000000006</v>
      </c>
      <c r="N30" s="90">
        <v>-8.1972989999999992</v>
      </c>
      <c r="O30" s="90"/>
      <c r="P30" s="90"/>
      <c r="Q30" s="20"/>
      <c r="R30" s="6">
        <f t="shared" si="3"/>
        <v>4.8600000000000003</v>
      </c>
      <c r="S30" s="6">
        <f t="shared" si="4"/>
        <v>-7.8843246000000002</v>
      </c>
      <c r="T30" s="6">
        <f t="shared" si="5"/>
        <v>-10.414762</v>
      </c>
      <c r="U30" s="20"/>
    </row>
    <row r="31" spans="2:21" x14ac:dyDescent="0.25">
      <c r="B31" s="90">
        <v>4420000000</v>
      </c>
      <c r="C31" s="90">
        <v>-6.5287423000000002</v>
      </c>
      <c r="D31" s="90">
        <v>-7.2475176000000001</v>
      </c>
      <c r="E31" s="90"/>
      <c r="F31" s="90"/>
      <c r="G31" s="20"/>
      <c r="H31" s="6">
        <f t="shared" si="0"/>
        <v>4.97</v>
      </c>
      <c r="I31" s="6">
        <f t="shared" si="1"/>
        <v>-6.3665528</v>
      </c>
      <c r="J31" s="6">
        <f t="shared" si="2"/>
        <v>-7.0925722000000002</v>
      </c>
      <c r="L31" s="90">
        <v>4420000000</v>
      </c>
      <c r="M31" s="90">
        <v>-7.9978651999999997</v>
      </c>
      <c r="N31" s="90">
        <v>-8.6420326000000003</v>
      </c>
      <c r="O31" s="90"/>
      <c r="P31" s="90"/>
      <c r="Q31" s="20"/>
      <c r="R31" s="6">
        <f t="shared" si="3"/>
        <v>4.97</v>
      </c>
      <c r="S31" s="6">
        <f t="shared" si="4"/>
        <v>-7.8439622</v>
      </c>
      <c r="T31" s="6">
        <f t="shared" si="5"/>
        <v>-10.802737</v>
      </c>
      <c r="U31" s="20"/>
    </row>
    <row r="32" spans="2:21" x14ac:dyDescent="0.25">
      <c r="B32" s="90">
        <v>4530000000</v>
      </c>
      <c r="C32" s="90">
        <v>-6.5544824999999998</v>
      </c>
      <c r="D32" s="90">
        <v>-7.1539358999999996</v>
      </c>
      <c r="E32" s="90"/>
      <c r="F32" s="90"/>
      <c r="G32" s="20"/>
      <c r="H32" s="6">
        <f t="shared" si="0"/>
        <v>5.08</v>
      </c>
      <c r="I32" s="6">
        <f t="shared" si="1"/>
        <v>-6.3025650999999998</v>
      </c>
      <c r="J32" s="6">
        <f t="shared" si="2"/>
        <v>-7.0855055</v>
      </c>
      <c r="L32" s="90">
        <v>4530000000</v>
      </c>
      <c r="M32" s="90">
        <v>-8.0062379999999997</v>
      </c>
      <c r="N32" s="90">
        <v>-9.0939054000000006</v>
      </c>
      <c r="O32" s="90"/>
      <c r="P32" s="90"/>
      <c r="Q32" s="20"/>
      <c r="R32" s="6">
        <f t="shared" si="3"/>
        <v>5.08</v>
      </c>
      <c r="S32" s="6">
        <f t="shared" si="4"/>
        <v>-7.8095626999999999</v>
      </c>
      <c r="T32" s="6">
        <f t="shared" si="5"/>
        <v>-11.137486000000001</v>
      </c>
      <c r="U32" s="20"/>
    </row>
    <row r="33" spans="2:21" x14ac:dyDescent="0.25">
      <c r="B33" s="90">
        <v>4640000000</v>
      </c>
      <c r="C33" s="90">
        <v>-6.5541400999999997</v>
      </c>
      <c r="D33" s="90">
        <v>-7.1025084999999999</v>
      </c>
      <c r="E33" s="90"/>
      <c r="F33" s="90"/>
      <c r="G33" s="20"/>
      <c r="H33" s="6">
        <f t="shared" si="0"/>
        <v>5.19</v>
      </c>
      <c r="I33" s="6">
        <f t="shared" si="1"/>
        <v>-6.2687739999999996</v>
      </c>
      <c r="J33" s="6">
        <f t="shared" si="2"/>
        <v>-7.0753269000000003</v>
      </c>
      <c r="L33" s="90">
        <v>4640000000</v>
      </c>
      <c r="M33" s="90">
        <v>-8.0252552000000001</v>
      </c>
      <c r="N33" s="90">
        <v>-9.5572777000000002</v>
      </c>
      <c r="O33" s="90"/>
      <c r="P33" s="90"/>
      <c r="Q33" s="20"/>
      <c r="R33" s="6">
        <f t="shared" si="3"/>
        <v>5.19</v>
      </c>
      <c r="S33" s="6">
        <f t="shared" si="4"/>
        <v>-7.7487396999999998</v>
      </c>
      <c r="T33" s="6">
        <f t="shared" si="5"/>
        <v>-11.421037999999999</v>
      </c>
      <c r="U33" s="20"/>
    </row>
    <row r="34" spans="2:21" x14ac:dyDescent="0.25">
      <c r="B34" s="90">
        <v>4750000000</v>
      </c>
      <c r="C34" s="90">
        <v>-6.4598136000000004</v>
      </c>
      <c r="D34" s="90">
        <v>-7.0607170999999997</v>
      </c>
      <c r="E34" s="90"/>
      <c r="F34" s="90"/>
      <c r="G34" s="20"/>
      <c r="H34" s="6">
        <f t="shared" si="0"/>
        <v>5.3</v>
      </c>
      <c r="I34" s="6">
        <f t="shared" si="1"/>
        <v>-6.3160458000000004</v>
      </c>
      <c r="J34" s="6">
        <f t="shared" si="2"/>
        <v>-7.1129917999999996</v>
      </c>
      <c r="L34" s="90">
        <v>4750000000</v>
      </c>
      <c r="M34" s="90">
        <v>-7.9785633000000002</v>
      </c>
      <c r="N34" s="90">
        <v>-9.9934492000000006</v>
      </c>
      <c r="O34" s="90"/>
      <c r="P34" s="90"/>
      <c r="Q34" s="20"/>
      <c r="R34" s="6">
        <f t="shared" si="3"/>
        <v>5.3</v>
      </c>
      <c r="S34" s="6">
        <f t="shared" si="4"/>
        <v>-7.7597370000000003</v>
      </c>
      <c r="T34" s="6">
        <f t="shared" si="5"/>
        <v>-11.675307999999999</v>
      </c>
      <c r="U34" s="20"/>
    </row>
    <row r="35" spans="2:21" x14ac:dyDescent="0.25">
      <c r="B35" s="90">
        <v>4860000000</v>
      </c>
      <c r="C35" s="90">
        <v>-6.4102725999999999</v>
      </c>
      <c r="D35" s="90">
        <v>-7.0584816999999997</v>
      </c>
      <c r="E35" s="90"/>
      <c r="F35" s="90"/>
      <c r="G35" s="20"/>
      <c r="H35" s="6">
        <f t="shared" si="0"/>
        <v>5.41</v>
      </c>
      <c r="I35" s="6">
        <f t="shared" si="1"/>
        <v>-6.3668326999999998</v>
      </c>
      <c r="J35" s="6">
        <f t="shared" si="2"/>
        <v>-7.1683598000000002</v>
      </c>
      <c r="L35" s="90">
        <v>4860000000</v>
      </c>
      <c r="M35" s="90">
        <v>-7.8843246000000002</v>
      </c>
      <c r="N35" s="90">
        <v>-10.414762</v>
      </c>
      <c r="O35" s="90"/>
      <c r="P35" s="90"/>
      <c r="Q35" s="20"/>
      <c r="R35" s="6">
        <f t="shared" si="3"/>
        <v>5.41</v>
      </c>
      <c r="S35" s="6">
        <f t="shared" si="4"/>
        <v>-7.7854780999999997</v>
      </c>
      <c r="T35" s="6">
        <f t="shared" si="5"/>
        <v>-11.907272000000001</v>
      </c>
      <c r="U35" s="20"/>
    </row>
    <row r="36" spans="2:21" x14ac:dyDescent="0.25">
      <c r="B36" s="90">
        <v>4970000000</v>
      </c>
      <c r="C36" s="90">
        <v>-6.3665528</v>
      </c>
      <c r="D36" s="90">
        <v>-7.0925722000000002</v>
      </c>
      <c r="E36" s="90"/>
      <c r="F36" s="90"/>
      <c r="G36" s="20"/>
      <c r="H36" s="6">
        <f t="shared" si="0"/>
        <v>5.52</v>
      </c>
      <c r="I36" s="6">
        <f t="shared" si="1"/>
        <v>-6.3882222000000004</v>
      </c>
      <c r="J36" s="6">
        <f t="shared" si="2"/>
        <v>-7.1963195999999998</v>
      </c>
      <c r="L36" s="90">
        <v>4970000000</v>
      </c>
      <c r="M36" s="90">
        <v>-7.8439622</v>
      </c>
      <c r="N36" s="90">
        <v>-10.802737</v>
      </c>
      <c r="O36" s="90"/>
      <c r="P36" s="90"/>
      <c r="Q36" s="20"/>
      <c r="R36" s="6">
        <f t="shared" si="3"/>
        <v>5.52</v>
      </c>
      <c r="S36" s="6">
        <f t="shared" si="4"/>
        <v>-7.7762918000000001</v>
      </c>
      <c r="T36" s="6">
        <f t="shared" si="5"/>
        <v>-12.065402000000001</v>
      </c>
      <c r="U36" s="20"/>
    </row>
    <row r="37" spans="2:21" x14ac:dyDescent="0.25">
      <c r="B37" s="90">
        <v>5080000000</v>
      </c>
      <c r="C37" s="90">
        <v>-6.3025650999999998</v>
      </c>
      <c r="D37" s="90">
        <v>-7.0855055</v>
      </c>
      <c r="E37" s="90"/>
      <c r="F37" s="90"/>
      <c r="G37" s="20"/>
      <c r="H37" s="6">
        <f t="shared" si="0"/>
        <v>5.63</v>
      </c>
      <c r="I37" s="6">
        <f t="shared" si="1"/>
        <v>-6.3961487000000004</v>
      </c>
      <c r="J37" s="6">
        <f t="shared" si="2"/>
        <v>-7.2226372000000003</v>
      </c>
      <c r="L37" s="90">
        <v>5080000000</v>
      </c>
      <c r="M37" s="90">
        <v>-7.8095626999999999</v>
      </c>
      <c r="N37" s="90">
        <v>-11.137486000000001</v>
      </c>
      <c r="O37" s="90"/>
      <c r="P37" s="90"/>
      <c r="Q37" s="20"/>
      <c r="R37" s="6">
        <f t="shared" si="3"/>
        <v>5.63</v>
      </c>
      <c r="S37" s="6">
        <f t="shared" si="4"/>
        <v>-7.7778014999999998</v>
      </c>
      <c r="T37" s="6">
        <f t="shared" si="5"/>
        <v>-12.189511</v>
      </c>
      <c r="U37" s="20"/>
    </row>
    <row r="38" spans="2:21" x14ac:dyDescent="0.25">
      <c r="B38" s="90">
        <v>5190000000</v>
      </c>
      <c r="C38" s="90">
        <v>-6.2687739999999996</v>
      </c>
      <c r="D38" s="90">
        <v>-7.0753269000000003</v>
      </c>
      <c r="E38" s="90"/>
      <c r="F38" s="90"/>
      <c r="G38" s="20"/>
      <c r="H38" s="6">
        <f t="shared" si="0"/>
        <v>5.74</v>
      </c>
      <c r="I38" s="6">
        <f t="shared" si="1"/>
        <v>-6.3989099999999999</v>
      </c>
      <c r="J38" s="6">
        <f t="shared" si="2"/>
        <v>-7.2908100999999998</v>
      </c>
      <c r="L38" s="90">
        <v>5190000000</v>
      </c>
      <c r="M38" s="90">
        <v>-7.7487396999999998</v>
      </c>
      <c r="N38" s="90">
        <v>-11.421037999999999</v>
      </c>
      <c r="O38" s="90"/>
      <c r="P38" s="90"/>
      <c r="Q38" s="20"/>
      <c r="R38" s="6">
        <f t="shared" si="3"/>
        <v>5.74</v>
      </c>
      <c r="S38" s="6">
        <f t="shared" si="4"/>
        <v>-7.8099957</v>
      </c>
      <c r="T38" s="6">
        <f t="shared" si="5"/>
        <v>-12.296526999999999</v>
      </c>
      <c r="U38" s="20"/>
    </row>
    <row r="39" spans="2:21" x14ac:dyDescent="0.25">
      <c r="B39" s="90">
        <v>5300000000</v>
      </c>
      <c r="C39" s="90">
        <v>-6.3160458000000004</v>
      </c>
      <c r="D39" s="90">
        <v>-7.1129917999999996</v>
      </c>
      <c r="E39" s="90"/>
      <c r="F39" s="90"/>
      <c r="G39" s="20"/>
      <c r="H39" s="6">
        <f t="shared" si="0"/>
        <v>5.85</v>
      </c>
      <c r="I39" s="6">
        <f t="shared" si="1"/>
        <v>-6.3512019999999998</v>
      </c>
      <c r="J39" s="6">
        <f t="shared" si="2"/>
        <v>-7.3721747000000004</v>
      </c>
      <c r="L39" s="90">
        <v>5300000000</v>
      </c>
      <c r="M39" s="90">
        <v>-7.7597370000000003</v>
      </c>
      <c r="N39" s="90">
        <v>-11.675307999999999</v>
      </c>
      <c r="O39" s="90"/>
      <c r="P39" s="90"/>
      <c r="Q39" s="20"/>
      <c r="R39" s="6">
        <f t="shared" si="3"/>
        <v>5.85</v>
      </c>
      <c r="S39" s="6">
        <f t="shared" si="4"/>
        <v>-7.7946156999999996</v>
      </c>
      <c r="T39" s="6">
        <f t="shared" si="5"/>
        <v>-12.374654</v>
      </c>
      <c r="U39" s="20"/>
    </row>
    <row r="40" spans="2:21" x14ac:dyDescent="0.25">
      <c r="B40" s="90">
        <v>5410000000</v>
      </c>
      <c r="C40" s="90">
        <v>-6.3668326999999998</v>
      </c>
      <c r="D40" s="90">
        <v>-7.1683598000000002</v>
      </c>
      <c r="E40" s="90"/>
      <c r="F40" s="90"/>
      <c r="G40" s="20"/>
      <c r="H40" s="6">
        <f t="shared" si="0"/>
        <v>5.96</v>
      </c>
      <c r="I40" s="6">
        <f t="shared" si="1"/>
        <v>-6.3042407000000003</v>
      </c>
      <c r="J40" s="6">
        <f t="shared" si="2"/>
        <v>-7.4686064999999999</v>
      </c>
      <c r="L40" s="90">
        <v>5410000000</v>
      </c>
      <c r="M40" s="90">
        <v>-7.7854780999999997</v>
      </c>
      <c r="N40" s="90">
        <v>-11.907272000000001</v>
      </c>
      <c r="O40" s="90"/>
      <c r="P40" s="90"/>
      <c r="Q40" s="20"/>
      <c r="R40" s="6">
        <f t="shared" si="3"/>
        <v>5.96</v>
      </c>
      <c r="S40" s="6">
        <f t="shared" si="4"/>
        <v>-7.7638597000000003</v>
      </c>
      <c r="T40" s="6">
        <f t="shared" si="5"/>
        <v>-12.414977</v>
      </c>
      <c r="U40" s="20"/>
    </row>
    <row r="41" spans="2:21" x14ac:dyDescent="0.25">
      <c r="B41" s="90">
        <v>5520000000</v>
      </c>
      <c r="C41" s="90">
        <v>-6.3882222000000004</v>
      </c>
      <c r="D41" s="90">
        <v>-7.1963195999999998</v>
      </c>
      <c r="E41" s="90"/>
      <c r="F41" s="90"/>
      <c r="G41" s="20"/>
      <c r="H41" s="6">
        <f t="shared" si="0"/>
        <v>6.07</v>
      </c>
      <c r="I41" s="6">
        <f t="shared" si="1"/>
        <v>-6.2781719999999996</v>
      </c>
      <c r="J41" s="6">
        <f t="shared" si="2"/>
        <v>-7.5975842</v>
      </c>
      <c r="L41" s="90">
        <v>5520000000</v>
      </c>
      <c r="M41" s="90">
        <v>-7.7762918000000001</v>
      </c>
      <c r="N41" s="90">
        <v>-12.065402000000001</v>
      </c>
      <c r="O41" s="90"/>
      <c r="P41" s="90"/>
      <c r="Q41" s="20"/>
      <c r="R41" s="6">
        <f t="shared" si="3"/>
        <v>6.07</v>
      </c>
      <c r="S41" s="6">
        <f t="shared" si="4"/>
        <v>-7.7409878000000001</v>
      </c>
      <c r="T41" s="6">
        <f t="shared" si="5"/>
        <v>-12.474917</v>
      </c>
      <c r="U41" s="20"/>
    </row>
    <row r="42" spans="2:21" x14ac:dyDescent="0.25">
      <c r="B42" s="90">
        <v>5630000000</v>
      </c>
      <c r="C42" s="90">
        <v>-6.3961487000000004</v>
      </c>
      <c r="D42" s="90">
        <v>-7.2226372000000003</v>
      </c>
      <c r="E42" s="90"/>
      <c r="F42" s="90"/>
      <c r="G42" s="20"/>
      <c r="H42" s="6">
        <f t="shared" si="0"/>
        <v>6.18</v>
      </c>
      <c r="I42" s="6">
        <f t="shared" si="1"/>
        <v>-6.2615495000000001</v>
      </c>
      <c r="J42" s="6">
        <f t="shared" si="2"/>
        <v>-7.7502198</v>
      </c>
      <c r="L42" s="90">
        <v>5630000000</v>
      </c>
      <c r="M42" s="90">
        <v>-7.7778014999999998</v>
      </c>
      <c r="N42" s="90">
        <v>-12.189511</v>
      </c>
      <c r="O42" s="90"/>
      <c r="P42" s="90"/>
      <c r="Q42" s="20"/>
      <c r="R42" s="6">
        <f t="shared" si="3"/>
        <v>6.18</v>
      </c>
      <c r="S42" s="6">
        <f t="shared" si="4"/>
        <v>-7.7237128999999998</v>
      </c>
      <c r="T42" s="6">
        <f t="shared" si="5"/>
        <v>-12.533023999999999</v>
      </c>
      <c r="U42" s="20"/>
    </row>
    <row r="43" spans="2:21" x14ac:dyDescent="0.25">
      <c r="B43" s="90">
        <v>5740000000</v>
      </c>
      <c r="C43" s="90">
        <v>-6.3989099999999999</v>
      </c>
      <c r="D43" s="90">
        <v>-7.2908100999999998</v>
      </c>
      <c r="E43" s="90"/>
      <c r="F43" s="90"/>
      <c r="G43" s="20"/>
      <c r="H43" s="6">
        <f t="shared" si="0"/>
        <v>6.29</v>
      </c>
      <c r="I43" s="6">
        <f t="shared" si="1"/>
        <v>-6.2416353000000004</v>
      </c>
      <c r="J43" s="6">
        <f t="shared" si="2"/>
        <v>-7.9010157999999997</v>
      </c>
      <c r="L43" s="90">
        <v>5740000000</v>
      </c>
      <c r="M43" s="90">
        <v>-7.8099957</v>
      </c>
      <c r="N43" s="90">
        <v>-12.296526999999999</v>
      </c>
      <c r="O43" s="90"/>
      <c r="P43" s="90"/>
      <c r="Q43" s="20"/>
      <c r="R43" s="6">
        <f t="shared" si="3"/>
        <v>6.29</v>
      </c>
      <c r="S43" s="6">
        <f t="shared" si="4"/>
        <v>-7.6752285999999996</v>
      </c>
      <c r="T43" s="6">
        <f t="shared" si="5"/>
        <v>-12.563783000000001</v>
      </c>
      <c r="U43" s="20"/>
    </row>
    <row r="44" spans="2:21" x14ac:dyDescent="0.25">
      <c r="B44" s="90">
        <v>5850000000</v>
      </c>
      <c r="C44" s="90">
        <v>-6.3512019999999998</v>
      </c>
      <c r="D44" s="90">
        <v>-7.3721747000000004</v>
      </c>
      <c r="E44" s="90"/>
      <c r="F44" s="90"/>
      <c r="G44" s="20"/>
      <c r="H44" s="6">
        <f t="shared" si="0"/>
        <v>6.4</v>
      </c>
      <c r="I44" s="6">
        <f t="shared" si="1"/>
        <v>-6.2113646999999998</v>
      </c>
      <c r="J44" s="6">
        <f t="shared" si="2"/>
        <v>-8.0605726000000004</v>
      </c>
      <c r="L44" s="90">
        <v>5850000000</v>
      </c>
      <c r="M44" s="90">
        <v>-7.7946156999999996</v>
      </c>
      <c r="N44" s="90">
        <v>-12.374654</v>
      </c>
      <c r="O44" s="90"/>
      <c r="P44" s="90"/>
      <c r="Q44" s="20"/>
      <c r="R44" s="6">
        <f t="shared" si="3"/>
        <v>6.4</v>
      </c>
      <c r="S44" s="6">
        <f t="shared" si="4"/>
        <v>-7.6381740999999996</v>
      </c>
      <c r="T44" s="6">
        <f t="shared" si="5"/>
        <v>-12.576216000000001</v>
      </c>
      <c r="U44" s="20"/>
    </row>
    <row r="45" spans="2:21" x14ac:dyDescent="0.25">
      <c r="B45" s="90">
        <v>5960000000</v>
      </c>
      <c r="C45" s="90">
        <v>-6.3042407000000003</v>
      </c>
      <c r="D45" s="90">
        <v>-7.4686064999999999</v>
      </c>
      <c r="E45" s="90"/>
      <c r="F45" s="90"/>
      <c r="G45" s="20"/>
      <c r="H45" s="6">
        <f t="shared" si="0"/>
        <v>6.51</v>
      </c>
      <c r="I45" s="6">
        <f t="shared" si="1"/>
        <v>-6.1849761000000001</v>
      </c>
      <c r="J45" s="6">
        <f t="shared" si="2"/>
        <v>-8.2264824000000001</v>
      </c>
      <c r="L45" s="90">
        <v>5960000000</v>
      </c>
      <c r="M45" s="90">
        <v>-7.7638597000000003</v>
      </c>
      <c r="N45" s="90">
        <v>-12.414977</v>
      </c>
      <c r="O45" s="90"/>
      <c r="P45" s="90"/>
      <c r="Q45" s="20"/>
      <c r="R45" s="6">
        <f t="shared" si="3"/>
        <v>6.51</v>
      </c>
      <c r="S45" s="6">
        <f t="shared" si="4"/>
        <v>-7.6213864999999998</v>
      </c>
      <c r="T45" s="6">
        <f t="shared" si="5"/>
        <v>-12.621886</v>
      </c>
      <c r="U45" s="20"/>
    </row>
    <row r="46" spans="2:21" x14ac:dyDescent="0.25">
      <c r="B46" s="90">
        <v>6070000000</v>
      </c>
      <c r="C46" s="90">
        <v>-6.2781719999999996</v>
      </c>
      <c r="D46" s="90">
        <v>-7.5975842</v>
      </c>
      <c r="E46" s="90"/>
      <c r="F46" s="90"/>
      <c r="G46" s="20"/>
      <c r="H46" s="6">
        <f t="shared" si="0"/>
        <v>6.62</v>
      </c>
      <c r="I46" s="6">
        <f t="shared" si="1"/>
        <v>-6.1624059999999998</v>
      </c>
      <c r="J46" s="6">
        <f t="shared" si="2"/>
        <v>-8.4341401999999999</v>
      </c>
      <c r="L46" s="90">
        <v>6070000000</v>
      </c>
      <c r="M46" s="90">
        <v>-7.7409878000000001</v>
      </c>
      <c r="N46" s="90">
        <v>-12.474917</v>
      </c>
      <c r="O46" s="90"/>
      <c r="P46" s="90"/>
      <c r="Q46" s="20"/>
      <c r="R46" s="6">
        <f t="shared" si="3"/>
        <v>6.62</v>
      </c>
      <c r="S46" s="6">
        <f t="shared" si="4"/>
        <v>-7.5975017999999999</v>
      </c>
      <c r="T46" s="6">
        <f t="shared" si="5"/>
        <v>-12.678383</v>
      </c>
      <c r="U46" s="20"/>
    </row>
    <row r="47" spans="2:21" x14ac:dyDescent="0.25">
      <c r="B47" s="90">
        <v>6180000000</v>
      </c>
      <c r="C47" s="90">
        <v>-6.2615495000000001</v>
      </c>
      <c r="D47" s="90">
        <v>-7.7502198</v>
      </c>
      <c r="E47" s="90"/>
      <c r="F47" s="90"/>
      <c r="G47" s="20"/>
      <c r="H47" s="6">
        <f t="shared" si="0"/>
        <v>6.73</v>
      </c>
      <c r="I47" s="6">
        <f t="shared" si="1"/>
        <v>-6.1430239999999996</v>
      </c>
      <c r="J47" s="6">
        <f t="shared" si="2"/>
        <v>-8.6498880000000007</v>
      </c>
      <c r="L47" s="90">
        <v>6180000000</v>
      </c>
      <c r="M47" s="90">
        <v>-7.7237128999999998</v>
      </c>
      <c r="N47" s="90">
        <v>-12.533023999999999</v>
      </c>
      <c r="O47" s="90"/>
      <c r="P47" s="90"/>
      <c r="Q47" s="20"/>
      <c r="R47" s="6">
        <f t="shared" si="3"/>
        <v>6.73</v>
      </c>
      <c r="S47" s="6">
        <f t="shared" si="4"/>
        <v>-7.5613275</v>
      </c>
      <c r="T47" s="6">
        <f t="shared" si="5"/>
        <v>-12.713153</v>
      </c>
      <c r="U47" s="20"/>
    </row>
    <row r="48" spans="2:21" x14ac:dyDescent="0.25">
      <c r="B48" s="90">
        <v>6290000000</v>
      </c>
      <c r="C48" s="90">
        <v>-6.2416353000000004</v>
      </c>
      <c r="D48" s="90">
        <v>-7.9010157999999997</v>
      </c>
      <c r="E48" s="90"/>
      <c r="F48" s="90"/>
      <c r="G48" s="20"/>
      <c r="H48" s="6">
        <f t="shared" si="0"/>
        <v>6.84</v>
      </c>
      <c r="I48" s="6">
        <f t="shared" si="1"/>
        <v>-6.0928329999999997</v>
      </c>
      <c r="J48" s="6">
        <f t="shared" si="2"/>
        <v>-8.8658055999999998</v>
      </c>
      <c r="L48" s="90">
        <v>6290000000</v>
      </c>
      <c r="M48" s="90">
        <v>-7.6752285999999996</v>
      </c>
      <c r="N48" s="90">
        <v>-12.563783000000001</v>
      </c>
      <c r="O48" s="90"/>
      <c r="P48" s="90"/>
      <c r="Q48" s="20"/>
      <c r="R48" s="6">
        <f t="shared" si="3"/>
        <v>6.84</v>
      </c>
      <c r="S48" s="6">
        <f t="shared" si="4"/>
        <v>-7.5344585999999998</v>
      </c>
      <c r="T48" s="6">
        <f t="shared" si="5"/>
        <v>-12.715168</v>
      </c>
      <c r="U48" s="20"/>
    </row>
    <row r="49" spans="2:21" x14ac:dyDescent="0.25">
      <c r="B49" s="90">
        <v>6400000000</v>
      </c>
      <c r="C49" s="90">
        <v>-6.2113646999999998</v>
      </c>
      <c r="D49" s="90">
        <v>-8.0605726000000004</v>
      </c>
      <c r="E49" s="90"/>
      <c r="F49" s="90"/>
      <c r="G49" s="20"/>
      <c r="H49" s="6">
        <f t="shared" si="0"/>
        <v>6.95</v>
      </c>
      <c r="I49" s="6">
        <f t="shared" si="1"/>
        <v>-6.0560193</v>
      </c>
      <c r="J49" s="6">
        <f t="shared" si="2"/>
        <v>-9.0841951000000005</v>
      </c>
      <c r="L49" s="90">
        <v>6400000000</v>
      </c>
      <c r="M49" s="90">
        <v>-7.6381740999999996</v>
      </c>
      <c r="N49" s="90">
        <v>-12.576216000000001</v>
      </c>
      <c r="O49" s="90"/>
      <c r="P49" s="90"/>
      <c r="Q49" s="20"/>
      <c r="R49" s="6">
        <f t="shared" si="3"/>
        <v>6.95</v>
      </c>
      <c r="S49" s="6">
        <f t="shared" si="4"/>
        <v>-7.5126609999999996</v>
      </c>
      <c r="T49" s="6">
        <f t="shared" si="5"/>
        <v>-12.738702</v>
      </c>
      <c r="U49" s="20"/>
    </row>
    <row r="50" spans="2:21" x14ac:dyDescent="0.25">
      <c r="B50" s="90">
        <v>6510000000</v>
      </c>
      <c r="C50" s="90">
        <v>-6.1849761000000001</v>
      </c>
      <c r="D50" s="90">
        <v>-8.2264824000000001</v>
      </c>
      <c r="E50" s="90"/>
      <c r="F50" s="90"/>
      <c r="G50" s="20"/>
      <c r="H50" s="6">
        <f t="shared" si="0"/>
        <v>7.06</v>
      </c>
      <c r="I50" s="6">
        <f t="shared" si="1"/>
        <v>-6.0263634000000001</v>
      </c>
      <c r="J50" s="6">
        <f t="shared" si="2"/>
        <v>-9.3201332000000008</v>
      </c>
      <c r="L50" s="90">
        <v>6510000000</v>
      </c>
      <c r="M50" s="90">
        <v>-7.6213864999999998</v>
      </c>
      <c r="N50" s="90">
        <v>-12.621886</v>
      </c>
      <c r="O50" s="90"/>
      <c r="P50" s="90"/>
      <c r="Q50" s="20"/>
      <c r="R50" s="6">
        <f t="shared" si="3"/>
        <v>7.06</v>
      </c>
      <c r="S50" s="6">
        <f t="shared" si="4"/>
        <v>-7.4957523000000004</v>
      </c>
      <c r="T50" s="6">
        <f t="shared" si="5"/>
        <v>-12.723926000000001</v>
      </c>
      <c r="U50" s="20"/>
    </row>
    <row r="51" spans="2:21" x14ac:dyDescent="0.25">
      <c r="B51" s="90">
        <v>6620000000</v>
      </c>
      <c r="C51" s="90">
        <v>-6.1624059999999998</v>
      </c>
      <c r="D51" s="90">
        <v>-8.4341401999999999</v>
      </c>
      <c r="E51" s="90"/>
      <c r="F51" s="90"/>
      <c r="G51" s="20"/>
      <c r="H51" s="6">
        <f t="shared" si="0"/>
        <v>7.17</v>
      </c>
      <c r="I51" s="6">
        <f t="shared" si="1"/>
        <v>-6.0029249</v>
      </c>
      <c r="J51" s="6">
        <f t="shared" si="2"/>
        <v>-9.5710154000000003</v>
      </c>
      <c r="L51" s="90">
        <v>6620000000</v>
      </c>
      <c r="M51" s="90">
        <v>-7.5975017999999999</v>
      </c>
      <c r="N51" s="90">
        <v>-12.678383</v>
      </c>
      <c r="O51" s="90"/>
      <c r="P51" s="90"/>
      <c r="Q51" s="20"/>
      <c r="R51" s="6">
        <f t="shared" si="3"/>
        <v>7.17</v>
      </c>
      <c r="S51" s="6">
        <f t="shared" si="4"/>
        <v>-7.4878353999999998</v>
      </c>
      <c r="T51" s="6">
        <f t="shared" si="5"/>
        <v>-12.663729999999999</v>
      </c>
      <c r="U51" s="20"/>
    </row>
    <row r="52" spans="2:21" x14ac:dyDescent="0.25">
      <c r="B52" s="90">
        <v>6730000000</v>
      </c>
      <c r="C52" s="90">
        <v>-6.1430239999999996</v>
      </c>
      <c r="D52" s="90">
        <v>-8.6498880000000007</v>
      </c>
      <c r="E52" s="90"/>
      <c r="F52" s="90"/>
      <c r="G52" s="20"/>
      <c r="H52" s="6">
        <f t="shared" si="0"/>
        <v>7.28</v>
      </c>
      <c r="I52" s="6">
        <f t="shared" si="1"/>
        <v>-5.9702457999999998</v>
      </c>
      <c r="J52" s="6">
        <f t="shared" si="2"/>
        <v>-9.7754010999999998</v>
      </c>
      <c r="L52" s="90">
        <v>6730000000</v>
      </c>
      <c r="M52" s="90">
        <v>-7.5613275</v>
      </c>
      <c r="N52" s="90">
        <v>-12.713153</v>
      </c>
      <c r="O52" s="90"/>
      <c r="P52" s="90"/>
      <c r="Q52" s="20"/>
      <c r="R52" s="6">
        <f t="shared" si="3"/>
        <v>7.28</v>
      </c>
      <c r="S52" s="6">
        <f t="shared" si="4"/>
        <v>-7.4913882999999997</v>
      </c>
      <c r="T52" s="6">
        <f t="shared" si="5"/>
        <v>-12.53984</v>
      </c>
      <c r="U52" s="20"/>
    </row>
    <row r="53" spans="2:21" x14ac:dyDescent="0.25">
      <c r="B53" s="90">
        <v>6840000000</v>
      </c>
      <c r="C53" s="90">
        <v>-6.0928329999999997</v>
      </c>
      <c r="D53" s="90">
        <v>-8.8658055999999998</v>
      </c>
      <c r="E53" s="90"/>
      <c r="F53" s="90"/>
      <c r="G53" s="20"/>
      <c r="H53" s="6">
        <f t="shared" si="0"/>
        <v>7.39</v>
      </c>
      <c r="I53" s="6">
        <f t="shared" si="1"/>
        <v>-5.9603267000000004</v>
      </c>
      <c r="J53" s="6">
        <f t="shared" si="2"/>
        <v>-9.9472264999999993</v>
      </c>
      <c r="L53" s="90">
        <v>6840000000</v>
      </c>
      <c r="M53" s="90">
        <v>-7.5344585999999998</v>
      </c>
      <c r="N53" s="90">
        <v>-12.715168</v>
      </c>
      <c r="O53" s="90"/>
      <c r="P53" s="90"/>
      <c r="Q53" s="20"/>
      <c r="R53" s="6">
        <f t="shared" si="3"/>
        <v>7.39</v>
      </c>
      <c r="S53" s="6">
        <f t="shared" si="4"/>
        <v>-7.5061764999999996</v>
      </c>
      <c r="T53" s="6">
        <f t="shared" si="5"/>
        <v>-12.372028999999999</v>
      </c>
      <c r="U53" s="20"/>
    </row>
    <row r="54" spans="2:21" x14ac:dyDescent="0.25">
      <c r="B54" s="90">
        <v>6950000000</v>
      </c>
      <c r="C54" s="90">
        <v>-6.0560193</v>
      </c>
      <c r="D54" s="90">
        <v>-9.0841951000000005</v>
      </c>
      <c r="E54" s="90"/>
      <c r="F54" s="90"/>
      <c r="G54" s="20"/>
      <c r="H54" s="6">
        <f t="shared" si="0"/>
        <v>7.5</v>
      </c>
      <c r="I54" s="6">
        <f t="shared" si="1"/>
        <v>-5.9591574999999999</v>
      </c>
      <c r="J54" s="6">
        <f t="shared" si="2"/>
        <v>-10.128174</v>
      </c>
      <c r="L54" s="90">
        <v>6950000000</v>
      </c>
      <c r="M54" s="90">
        <v>-7.5126609999999996</v>
      </c>
      <c r="N54" s="90">
        <v>-12.738702</v>
      </c>
      <c r="O54" s="90"/>
      <c r="P54" s="90"/>
      <c r="Q54" s="20"/>
      <c r="R54" s="6">
        <f t="shared" si="3"/>
        <v>7.5</v>
      </c>
      <c r="S54" s="6">
        <f t="shared" si="4"/>
        <v>-7.5360969999999998</v>
      </c>
      <c r="T54" s="6">
        <f t="shared" si="5"/>
        <v>-12.167529999999999</v>
      </c>
      <c r="U54" s="20"/>
    </row>
    <row r="55" spans="2:21" x14ac:dyDescent="0.25">
      <c r="B55" s="90">
        <v>7060000000</v>
      </c>
      <c r="C55" s="90">
        <v>-6.0263634000000001</v>
      </c>
      <c r="D55" s="90">
        <v>-9.3201332000000008</v>
      </c>
      <c r="E55" s="90"/>
      <c r="F55" s="90"/>
      <c r="H55" s="6">
        <f t="shared" si="0"/>
        <v>7.61</v>
      </c>
      <c r="I55" s="6">
        <f t="shared" si="1"/>
        <v>-5.9829682999999996</v>
      </c>
      <c r="J55" s="6">
        <f t="shared" si="2"/>
        <v>-10.221685000000001</v>
      </c>
      <c r="L55" s="90">
        <v>7060000000</v>
      </c>
      <c r="M55" s="90">
        <v>-7.4957523000000004</v>
      </c>
      <c r="N55" s="90">
        <v>-12.723926000000001</v>
      </c>
      <c r="O55" s="90"/>
      <c r="P55" s="90"/>
      <c r="R55" s="6">
        <f t="shared" si="3"/>
        <v>7.61</v>
      </c>
      <c r="S55" s="6">
        <f t="shared" si="4"/>
        <v>-7.5793214000000004</v>
      </c>
      <c r="T55" s="6">
        <f t="shared" si="5"/>
        <v>-11.882059999999999</v>
      </c>
    </row>
    <row r="56" spans="2:21" x14ac:dyDescent="0.25">
      <c r="B56" s="90">
        <v>7170000000</v>
      </c>
      <c r="C56" s="90">
        <v>-6.0029249</v>
      </c>
      <c r="D56" s="90">
        <v>-9.5710154000000003</v>
      </c>
      <c r="E56" s="90"/>
      <c r="F56" s="90"/>
      <c r="H56" s="6">
        <f t="shared" si="0"/>
        <v>7.72</v>
      </c>
      <c r="I56" s="6">
        <f t="shared" si="1"/>
        <v>-6.0023127000000001</v>
      </c>
      <c r="J56" s="6">
        <f t="shared" si="2"/>
        <v>-10.272948</v>
      </c>
      <c r="L56" s="90">
        <v>7170000000</v>
      </c>
      <c r="M56" s="90">
        <v>-7.4878353999999998</v>
      </c>
      <c r="N56" s="90">
        <v>-12.663729999999999</v>
      </c>
      <c r="O56" s="90"/>
      <c r="P56" s="90"/>
      <c r="R56" s="6">
        <f t="shared" si="3"/>
        <v>7.72</v>
      </c>
      <c r="S56" s="6">
        <f t="shared" si="4"/>
        <v>-7.6294227000000001</v>
      </c>
      <c r="T56" s="6">
        <f t="shared" si="5"/>
        <v>-11.596484999999999</v>
      </c>
    </row>
    <row r="57" spans="2:21" x14ac:dyDescent="0.25">
      <c r="B57" s="90">
        <v>7280000000</v>
      </c>
      <c r="C57" s="90">
        <v>-5.9702457999999998</v>
      </c>
      <c r="D57" s="90">
        <v>-9.7754010999999998</v>
      </c>
      <c r="E57" s="90"/>
      <c r="F57" s="90"/>
      <c r="H57" s="6">
        <f t="shared" si="0"/>
        <v>7.83</v>
      </c>
      <c r="I57" s="6">
        <f t="shared" si="1"/>
        <v>-6.0316194999999997</v>
      </c>
      <c r="J57" s="6">
        <f t="shared" si="2"/>
        <v>-10.258748000000001</v>
      </c>
      <c r="L57" s="90">
        <v>7280000000</v>
      </c>
      <c r="M57" s="90">
        <v>-7.4913882999999997</v>
      </c>
      <c r="N57" s="90">
        <v>-12.53984</v>
      </c>
      <c r="O57" s="90"/>
      <c r="P57" s="90"/>
      <c r="R57" s="6">
        <f t="shared" si="3"/>
        <v>7.83</v>
      </c>
      <c r="S57" s="6">
        <f t="shared" si="4"/>
        <v>-7.6989106999999999</v>
      </c>
      <c r="T57" s="6">
        <f t="shared" si="5"/>
        <v>-11.308567</v>
      </c>
    </row>
    <row r="58" spans="2:21" x14ac:dyDescent="0.25">
      <c r="B58" s="90">
        <v>7390000000</v>
      </c>
      <c r="C58" s="90">
        <v>-5.9603267000000004</v>
      </c>
      <c r="D58" s="90">
        <v>-9.9472264999999993</v>
      </c>
      <c r="E58" s="90"/>
      <c r="F58" s="90"/>
      <c r="H58" s="6">
        <f t="shared" si="0"/>
        <v>7.94</v>
      </c>
      <c r="I58" s="6">
        <f t="shared" si="1"/>
        <v>-6.0644660000000004</v>
      </c>
      <c r="J58" s="6">
        <f t="shared" si="2"/>
        <v>-10.182117999999999</v>
      </c>
      <c r="L58" s="90">
        <v>7390000000</v>
      </c>
      <c r="M58" s="90">
        <v>-7.5061764999999996</v>
      </c>
      <c r="N58" s="90">
        <v>-12.372028999999999</v>
      </c>
      <c r="O58" s="90"/>
      <c r="P58" s="90"/>
      <c r="R58" s="6">
        <f t="shared" si="3"/>
        <v>7.94</v>
      </c>
      <c r="S58" s="6">
        <f t="shared" si="4"/>
        <v>-7.7800159000000004</v>
      </c>
      <c r="T58" s="6">
        <f t="shared" si="5"/>
        <v>-10.994272</v>
      </c>
    </row>
    <row r="59" spans="2:21" x14ac:dyDescent="0.25">
      <c r="B59" s="90">
        <v>7500000000</v>
      </c>
      <c r="C59" s="90">
        <v>-5.9591574999999999</v>
      </c>
      <c r="D59" s="90">
        <v>-10.128174</v>
      </c>
      <c r="E59" s="90"/>
      <c r="F59" s="90"/>
      <c r="H59" s="6">
        <f t="shared" si="0"/>
        <v>8.0500000000000007</v>
      </c>
      <c r="I59" s="6">
        <f t="shared" si="1"/>
        <v>-6.0981535999999998</v>
      </c>
      <c r="J59" s="6">
        <f t="shared" si="2"/>
        <v>-10.044783000000001</v>
      </c>
      <c r="L59" s="90">
        <v>7500000000</v>
      </c>
      <c r="M59" s="90">
        <v>-7.5360969999999998</v>
      </c>
      <c r="N59" s="90">
        <v>-12.167529999999999</v>
      </c>
      <c r="O59" s="90"/>
      <c r="P59" s="90"/>
      <c r="R59" s="6">
        <f t="shared" si="3"/>
        <v>8.0500000000000007</v>
      </c>
      <c r="S59" s="6">
        <f t="shared" si="4"/>
        <v>-7.8529023999999996</v>
      </c>
      <c r="T59" s="6">
        <f t="shared" si="5"/>
        <v>-10.70265</v>
      </c>
    </row>
    <row r="60" spans="2:21" x14ac:dyDescent="0.25">
      <c r="B60" s="90">
        <v>7610000000</v>
      </c>
      <c r="C60" s="90">
        <v>-5.9829682999999996</v>
      </c>
      <c r="D60" s="90">
        <v>-10.221685000000001</v>
      </c>
      <c r="E60" s="90"/>
      <c r="F60" s="90"/>
      <c r="H60" s="6">
        <f t="shared" si="0"/>
        <v>8.16</v>
      </c>
      <c r="I60" s="6">
        <f t="shared" si="1"/>
        <v>-6.1351484999999997</v>
      </c>
      <c r="J60" s="6">
        <f t="shared" si="2"/>
        <v>-9.8106623000000006</v>
      </c>
      <c r="L60" s="90">
        <v>7610000000</v>
      </c>
      <c r="M60" s="90">
        <v>-7.5793214000000004</v>
      </c>
      <c r="N60" s="90">
        <v>-11.882059999999999</v>
      </c>
      <c r="O60" s="90"/>
      <c r="P60" s="90"/>
      <c r="R60" s="6">
        <f t="shared" si="3"/>
        <v>8.16</v>
      </c>
      <c r="S60" s="6">
        <f t="shared" si="4"/>
        <v>-7.9252504999999998</v>
      </c>
      <c r="T60" s="6">
        <f t="shared" si="5"/>
        <v>-10.397650000000001</v>
      </c>
    </row>
    <row r="61" spans="2:21" x14ac:dyDescent="0.25">
      <c r="B61" s="90">
        <v>7720000000</v>
      </c>
      <c r="C61" s="90">
        <v>-6.0023127000000001</v>
      </c>
      <c r="D61" s="90">
        <v>-10.272948</v>
      </c>
      <c r="E61" s="90"/>
      <c r="F61" s="90"/>
      <c r="H61" s="6">
        <f t="shared" si="0"/>
        <v>8.27</v>
      </c>
      <c r="I61" s="6">
        <f t="shared" si="1"/>
        <v>-6.2015595000000001</v>
      </c>
      <c r="J61" s="6">
        <f t="shared" si="2"/>
        <v>-9.5758410000000005</v>
      </c>
      <c r="L61" s="90">
        <v>7720000000</v>
      </c>
      <c r="M61" s="90">
        <v>-7.6294227000000001</v>
      </c>
      <c r="N61" s="90">
        <v>-11.596484999999999</v>
      </c>
      <c r="O61" s="90"/>
      <c r="P61" s="90"/>
      <c r="R61" s="6">
        <f t="shared" si="3"/>
        <v>8.27</v>
      </c>
      <c r="S61" s="6">
        <f t="shared" si="4"/>
        <v>-7.9871186999999999</v>
      </c>
      <c r="T61" s="6">
        <f t="shared" si="5"/>
        <v>-10.134582999999999</v>
      </c>
    </row>
    <row r="62" spans="2:21" x14ac:dyDescent="0.25">
      <c r="B62" s="90">
        <v>7830000000</v>
      </c>
      <c r="C62" s="90">
        <v>-6.0316194999999997</v>
      </c>
      <c r="D62" s="90">
        <v>-10.258748000000001</v>
      </c>
      <c r="E62" s="90"/>
      <c r="F62" s="90"/>
      <c r="H62" s="6">
        <f t="shared" si="0"/>
        <v>8.3800000000000008</v>
      </c>
      <c r="I62" s="6">
        <f t="shared" si="1"/>
        <v>-6.2792649000000003</v>
      </c>
      <c r="J62" s="6">
        <f t="shared" si="2"/>
        <v>-9.3340197000000007</v>
      </c>
      <c r="L62" s="90">
        <v>7830000000</v>
      </c>
      <c r="M62" s="90">
        <v>-7.6989106999999999</v>
      </c>
      <c r="N62" s="90">
        <v>-11.308567</v>
      </c>
      <c r="O62" s="90"/>
      <c r="P62" s="90"/>
      <c r="R62" s="6">
        <f t="shared" si="3"/>
        <v>8.3800000000000008</v>
      </c>
      <c r="S62" s="6">
        <f t="shared" si="4"/>
        <v>-8.0487784999999992</v>
      </c>
      <c r="T62" s="6">
        <f t="shared" si="5"/>
        <v>-9.9190988999999998</v>
      </c>
    </row>
    <row r="63" spans="2:21" x14ac:dyDescent="0.25">
      <c r="B63" s="90">
        <v>7940000000</v>
      </c>
      <c r="C63" s="90">
        <v>-6.0644660000000004</v>
      </c>
      <c r="D63" s="90">
        <v>-10.182117999999999</v>
      </c>
      <c r="E63" s="90"/>
      <c r="F63" s="90"/>
      <c r="H63" s="6">
        <f t="shared" si="0"/>
        <v>8.49</v>
      </c>
      <c r="I63" s="6">
        <f t="shared" si="1"/>
        <v>-6.3845929999999997</v>
      </c>
      <c r="J63" s="6">
        <f t="shared" si="2"/>
        <v>-9.0641116999999998</v>
      </c>
      <c r="L63" s="90">
        <v>7940000000</v>
      </c>
      <c r="M63" s="90">
        <v>-7.7800159000000004</v>
      </c>
      <c r="N63" s="90">
        <v>-10.994272</v>
      </c>
      <c r="O63" s="90"/>
      <c r="P63" s="90"/>
      <c r="R63" s="6">
        <f t="shared" si="3"/>
        <v>8.49</v>
      </c>
      <c r="S63" s="6">
        <f t="shared" si="4"/>
        <v>-8.1060324000000001</v>
      </c>
      <c r="T63" s="6">
        <f t="shared" si="5"/>
        <v>-9.7106323000000003</v>
      </c>
    </row>
    <row r="64" spans="2:21" x14ac:dyDescent="0.25">
      <c r="B64" s="90">
        <v>8050000000</v>
      </c>
      <c r="C64" s="90">
        <v>-6.0981535999999998</v>
      </c>
      <c r="D64" s="90">
        <v>-10.044783000000001</v>
      </c>
      <c r="E64" s="90"/>
      <c r="F64" s="90"/>
      <c r="H64" s="6">
        <f t="shared" si="0"/>
        <v>8.6</v>
      </c>
      <c r="I64" s="6">
        <f t="shared" si="1"/>
        <v>-6.4841318000000001</v>
      </c>
      <c r="J64" s="6">
        <f t="shared" si="2"/>
        <v>-8.8366585000000004</v>
      </c>
      <c r="L64" s="90">
        <v>8050000000</v>
      </c>
      <c r="M64" s="90">
        <v>-7.8529023999999996</v>
      </c>
      <c r="N64" s="90">
        <v>-10.70265</v>
      </c>
      <c r="O64" s="90"/>
      <c r="P64" s="90"/>
      <c r="R64" s="6">
        <f t="shared" si="3"/>
        <v>8.6</v>
      </c>
      <c r="S64" s="6">
        <f t="shared" si="4"/>
        <v>-8.1470202999999994</v>
      </c>
      <c r="T64" s="6">
        <f t="shared" si="5"/>
        <v>-9.5529689999999992</v>
      </c>
    </row>
    <row r="65" spans="2:20" x14ac:dyDescent="0.25">
      <c r="B65" s="90">
        <v>8160000000</v>
      </c>
      <c r="C65" s="90">
        <v>-6.1351484999999997</v>
      </c>
      <c r="D65" s="90">
        <v>-9.8106623000000006</v>
      </c>
      <c r="E65" s="90"/>
      <c r="F65" s="90"/>
      <c r="H65" s="6">
        <f t="shared" si="0"/>
        <v>8.7100000000000009</v>
      </c>
      <c r="I65" s="6">
        <f t="shared" si="1"/>
        <v>-6.5766087000000004</v>
      </c>
      <c r="J65" s="6">
        <f t="shared" si="2"/>
        <v>-8.6105193999999994</v>
      </c>
      <c r="L65" s="90">
        <v>8160000000</v>
      </c>
      <c r="M65" s="90">
        <v>-7.9252504999999998</v>
      </c>
      <c r="N65" s="90">
        <v>-10.397650000000001</v>
      </c>
      <c r="O65" s="90"/>
      <c r="P65" s="90"/>
      <c r="R65" s="6">
        <f t="shared" si="3"/>
        <v>8.7100000000000009</v>
      </c>
      <c r="S65" s="6">
        <f t="shared" si="4"/>
        <v>-8.1843404999999994</v>
      </c>
      <c r="T65" s="6">
        <f t="shared" si="5"/>
        <v>-9.3968754000000008</v>
      </c>
    </row>
    <row r="66" spans="2:20" x14ac:dyDescent="0.25">
      <c r="B66" s="90">
        <v>8270000000</v>
      </c>
      <c r="C66" s="90">
        <v>-6.2015595000000001</v>
      </c>
      <c r="D66" s="90">
        <v>-9.5758410000000005</v>
      </c>
      <c r="E66" s="90"/>
      <c r="F66" s="90"/>
      <c r="H66" s="6">
        <f t="shared" si="0"/>
        <v>8.82</v>
      </c>
      <c r="I66" s="6">
        <f t="shared" si="1"/>
        <v>-6.6352015</v>
      </c>
      <c r="J66" s="6">
        <f t="shared" si="2"/>
        <v>-8.4330949999999998</v>
      </c>
      <c r="L66" s="90">
        <v>8270000000</v>
      </c>
      <c r="M66" s="90">
        <v>-7.9871186999999999</v>
      </c>
      <c r="N66" s="90">
        <v>-10.134582999999999</v>
      </c>
      <c r="O66" s="90"/>
      <c r="P66" s="90"/>
      <c r="R66" s="6">
        <f t="shared" si="3"/>
        <v>8.82</v>
      </c>
      <c r="S66" s="6">
        <f t="shared" si="4"/>
        <v>-8.2255286999999999</v>
      </c>
      <c r="T66" s="6">
        <f t="shared" si="5"/>
        <v>-9.2768964999999994</v>
      </c>
    </row>
    <row r="67" spans="2:20" x14ac:dyDescent="0.25">
      <c r="B67" s="90">
        <v>8380000000</v>
      </c>
      <c r="C67" s="90">
        <v>-6.2792649000000003</v>
      </c>
      <c r="D67" s="90">
        <v>-9.3340197000000007</v>
      </c>
      <c r="E67" s="90"/>
      <c r="F67" s="90"/>
      <c r="H67" s="6">
        <f t="shared" si="0"/>
        <v>8.93</v>
      </c>
      <c r="I67" s="6">
        <f t="shared" si="1"/>
        <v>-6.6840272000000001</v>
      </c>
      <c r="J67" s="6">
        <f t="shared" si="2"/>
        <v>-8.3273457999999998</v>
      </c>
      <c r="L67" s="90">
        <v>8380000000</v>
      </c>
      <c r="M67" s="90">
        <v>-8.0487784999999992</v>
      </c>
      <c r="N67" s="90">
        <v>-9.9190988999999998</v>
      </c>
      <c r="O67" s="90"/>
      <c r="P67" s="90"/>
      <c r="R67" s="6">
        <f t="shared" si="3"/>
        <v>8.93</v>
      </c>
      <c r="S67" s="6">
        <f t="shared" si="4"/>
        <v>-8.2520266000000007</v>
      </c>
      <c r="T67" s="6">
        <f t="shared" si="5"/>
        <v>-9.1837958999999998</v>
      </c>
    </row>
    <row r="68" spans="2:20" x14ac:dyDescent="0.25">
      <c r="B68" s="90">
        <v>8490000000</v>
      </c>
      <c r="C68" s="90">
        <v>-6.3845929999999997</v>
      </c>
      <c r="D68" s="90">
        <v>-9.0641116999999998</v>
      </c>
      <c r="E68" s="90"/>
      <c r="F68" s="90"/>
      <c r="H68" s="6">
        <f t="shared" ref="H68:H131" si="6">B73/1000000000</f>
        <v>9.0399999999999991</v>
      </c>
      <c r="I68" s="6">
        <f t="shared" ref="I68:I131" si="7">C73</f>
        <v>-6.6939130000000002</v>
      </c>
      <c r="J68" s="6">
        <f t="shared" ref="J68:J131" si="8">D73</f>
        <v>-8.2648162999999997</v>
      </c>
      <c r="L68" s="90">
        <v>8490000000</v>
      </c>
      <c r="M68" s="90">
        <v>-8.1060324000000001</v>
      </c>
      <c r="N68" s="90">
        <v>-9.7106323000000003</v>
      </c>
      <c r="O68" s="90"/>
      <c r="P68" s="90"/>
      <c r="R68" s="6">
        <f t="shared" ref="R68:R131" si="9">L73/1000000000</f>
        <v>9.0399999999999991</v>
      </c>
      <c r="S68" s="6">
        <f t="shared" ref="S68:S131" si="10">M73</f>
        <v>-8.2540846000000005</v>
      </c>
      <c r="T68" s="6">
        <f t="shared" ref="T68:T131" si="11">N73</f>
        <v>-9.0952997</v>
      </c>
    </row>
    <row r="69" spans="2:20" x14ac:dyDescent="0.25">
      <c r="B69" s="90">
        <v>8600000000</v>
      </c>
      <c r="C69" s="90">
        <v>-6.4841318000000001</v>
      </c>
      <c r="D69" s="90">
        <v>-8.8366585000000004</v>
      </c>
      <c r="E69" s="90"/>
      <c r="F69" s="90"/>
      <c r="H69" s="6">
        <f t="shared" si="6"/>
        <v>9.15</v>
      </c>
      <c r="I69" s="6">
        <f t="shared" si="7"/>
        <v>-6.6922154000000003</v>
      </c>
      <c r="J69" s="6">
        <f t="shared" si="8"/>
        <v>-8.2724829</v>
      </c>
      <c r="L69" s="90">
        <v>8600000000</v>
      </c>
      <c r="M69" s="90">
        <v>-8.1470202999999994</v>
      </c>
      <c r="N69" s="90">
        <v>-9.5529689999999992</v>
      </c>
      <c r="O69" s="90"/>
      <c r="P69" s="90"/>
      <c r="R69" s="6">
        <f t="shared" si="9"/>
        <v>9.15</v>
      </c>
      <c r="S69" s="6">
        <f t="shared" si="10"/>
        <v>-8.2684020999999994</v>
      </c>
      <c r="T69" s="6">
        <f t="shared" si="11"/>
        <v>-9.0548468</v>
      </c>
    </row>
    <row r="70" spans="2:20" x14ac:dyDescent="0.25">
      <c r="B70" s="90">
        <v>8710000000</v>
      </c>
      <c r="C70" s="90">
        <v>-6.5766087000000004</v>
      </c>
      <c r="D70" s="90">
        <v>-8.6105193999999994</v>
      </c>
      <c r="E70" s="90"/>
      <c r="F70" s="90"/>
      <c r="H70" s="6">
        <f t="shared" si="6"/>
        <v>9.26</v>
      </c>
      <c r="I70" s="6">
        <f t="shared" si="7"/>
        <v>-6.6908611999999996</v>
      </c>
      <c r="J70" s="6">
        <f t="shared" si="8"/>
        <v>-8.3002023999999999</v>
      </c>
      <c r="L70" s="90">
        <v>8710000000</v>
      </c>
      <c r="M70" s="90">
        <v>-8.1843404999999994</v>
      </c>
      <c r="N70" s="90">
        <v>-9.3968754000000008</v>
      </c>
      <c r="O70" s="90"/>
      <c r="P70" s="90"/>
      <c r="R70" s="6">
        <f t="shared" si="9"/>
        <v>9.26</v>
      </c>
      <c r="S70" s="6">
        <f t="shared" si="10"/>
        <v>-8.2738923999999994</v>
      </c>
      <c r="T70" s="6">
        <f t="shared" si="11"/>
        <v>-9.0228404999999992</v>
      </c>
    </row>
    <row r="71" spans="2:20" x14ac:dyDescent="0.25">
      <c r="B71" s="90">
        <v>8820000000</v>
      </c>
      <c r="C71" s="90">
        <v>-6.6352015</v>
      </c>
      <c r="D71" s="90">
        <v>-8.4330949999999998</v>
      </c>
      <c r="E71" s="90"/>
      <c r="F71" s="90"/>
      <c r="H71" s="6">
        <f t="shared" si="6"/>
        <v>9.3699999999999992</v>
      </c>
      <c r="I71" s="6">
        <f t="shared" si="7"/>
        <v>-6.6858396999999998</v>
      </c>
      <c r="J71" s="6">
        <f t="shared" si="8"/>
        <v>-8.3680277000000007</v>
      </c>
      <c r="L71" s="90">
        <v>8820000000</v>
      </c>
      <c r="M71" s="90">
        <v>-8.2255286999999999</v>
      </c>
      <c r="N71" s="90">
        <v>-9.2768964999999994</v>
      </c>
      <c r="O71" s="90"/>
      <c r="P71" s="90"/>
      <c r="R71" s="6">
        <f t="shared" si="9"/>
        <v>9.3699999999999992</v>
      </c>
      <c r="S71" s="6">
        <f t="shared" si="10"/>
        <v>-8.2804631999999998</v>
      </c>
      <c r="T71" s="6">
        <f t="shared" si="11"/>
        <v>-9.0058146000000008</v>
      </c>
    </row>
    <row r="72" spans="2:20" x14ac:dyDescent="0.25">
      <c r="B72" s="90">
        <v>8930000000</v>
      </c>
      <c r="C72" s="90">
        <v>-6.6840272000000001</v>
      </c>
      <c r="D72" s="90">
        <v>-8.3273457999999998</v>
      </c>
      <c r="E72" s="90"/>
      <c r="F72" s="90"/>
      <c r="H72" s="6">
        <f t="shared" si="6"/>
        <v>9.48</v>
      </c>
      <c r="I72" s="6">
        <f t="shared" si="7"/>
        <v>-6.6750759999999998</v>
      </c>
      <c r="J72" s="6">
        <f t="shared" si="8"/>
        <v>-8.447711</v>
      </c>
      <c r="L72" s="90">
        <v>8930000000</v>
      </c>
      <c r="M72" s="90">
        <v>-8.2520266000000007</v>
      </c>
      <c r="N72" s="90">
        <v>-9.1837958999999998</v>
      </c>
      <c r="O72" s="90"/>
      <c r="P72" s="90"/>
      <c r="R72" s="6">
        <f t="shared" si="9"/>
        <v>9.48</v>
      </c>
      <c r="S72" s="6">
        <f t="shared" si="10"/>
        <v>-8.2937107000000001</v>
      </c>
      <c r="T72" s="6">
        <f t="shared" si="11"/>
        <v>-8.9897279999999995</v>
      </c>
    </row>
    <row r="73" spans="2:20" x14ac:dyDescent="0.25">
      <c r="B73" s="90">
        <v>9040000000</v>
      </c>
      <c r="C73" s="90">
        <v>-6.6939130000000002</v>
      </c>
      <c r="D73" s="90">
        <v>-8.2648162999999997</v>
      </c>
      <c r="E73" s="90"/>
      <c r="F73" s="90"/>
      <c r="H73" s="6">
        <f t="shared" si="6"/>
        <v>9.59</v>
      </c>
      <c r="I73" s="6">
        <f t="shared" si="7"/>
        <v>-6.6736360000000001</v>
      </c>
      <c r="J73" s="6">
        <f t="shared" si="8"/>
        <v>-8.5412578999999997</v>
      </c>
      <c r="L73" s="90">
        <v>9040000000</v>
      </c>
      <c r="M73" s="90">
        <v>-8.2540846000000005</v>
      </c>
      <c r="N73" s="90">
        <v>-9.0952997</v>
      </c>
      <c r="O73" s="90"/>
      <c r="P73" s="90"/>
      <c r="R73" s="6">
        <f t="shared" si="9"/>
        <v>9.59</v>
      </c>
      <c r="S73" s="6">
        <f t="shared" si="10"/>
        <v>-8.3115386999999998</v>
      </c>
      <c r="T73" s="6">
        <f t="shared" si="11"/>
        <v>-8.9751930000000009</v>
      </c>
    </row>
    <row r="74" spans="2:20" x14ac:dyDescent="0.25">
      <c r="B74" s="90">
        <v>9150000000</v>
      </c>
      <c r="C74" s="90">
        <v>-6.6922154000000003</v>
      </c>
      <c r="D74" s="90">
        <v>-8.2724829</v>
      </c>
      <c r="E74" s="90"/>
      <c r="F74" s="90"/>
      <c r="H74" s="6">
        <f t="shared" si="6"/>
        <v>9.6999999999999993</v>
      </c>
      <c r="I74" s="6">
        <f t="shared" si="7"/>
        <v>-6.6863003000000001</v>
      </c>
      <c r="J74" s="6">
        <f t="shared" si="8"/>
        <v>-8.6709136999999998</v>
      </c>
      <c r="L74" s="90">
        <v>9150000000</v>
      </c>
      <c r="M74" s="90">
        <v>-8.2684020999999994</v>
      </c>
      <c r="N74" s="90">
        <v>-9.0548468</v>
      </c>
      <c r="O74" s="90"/>
      <c r="P74" s="90"/>
      <c r="R74" s="6">
        <f t="shared" si="9"/>
        <v>9.6999999999999993</v>
      </c>
      <c r="S74" s="6">
        <f t="shared" si="10"/>
        <v>-8.3374585999999997</v>
      </c>
      <c r="T74" s="6">
        <f t="shared" si="11"/>
        <v>-8.9815530999999993</v>
      </c>
    </row>
    <row r="75" spans="2:20" x14ac:dyDescent="0.25">
      <c r="B75" s="90">
        <v>9260000000</v>
      </c>
      <c r="C75" s="90">
        <v>-6.6908611999999996</v>
      </c>
      <c r="D75" s="90">
        <v>-8.3002023999999999</v>
      </c>
      <c r="E75" s="90"/>
      <c r="F75" s="90"/>
      <c r="H75" s="6">
        <f t="shared" si="6"/>
        <v>9.81</v>
      </c>
      <c r="I75" s="6">
        <f t="shared" si="7"/>
        <v>-6.6871394999999998</v>
      </c>
      <c r="J75" s="6">
        <f t="shared" si="8"/>
        <v>-8.7940568999999993</v>
      </c>
      <c r="L75" s="90">
        <v>9260000000</v>
      </c>
      <c r="M75" s="90">
        <v>-8.2738923999999994</v>
      </c>
      <c r="N75" s="90">
        <v>-9.0228404999999992</v>
      </c>
      <c r="O75" s="90"/>
      <c r="P75" s="90"/>
      <c r="R75" s="6">
        <f t="shared" si="9"/>
        <v>9.81</v>
      </c>
      <c r="S75" s="6">
        <f t="shared" si="10"/>
        <v>-8.3729916000000006</v>
      </c>
      <c r="T75" s="6">
        <f t="shared" si="11"/>
        <v>-8.9652022999999996</v>
      </c>
    </row>
    <row r="76" spans="2:20" x14ac:dyDescent="0.25">
      <c r="B76" s="90">
        <v>9370000000</v>
      </c>
      <c r="C76" s="90">
        <v>-6.6858396999999998</v>
      </c>
      <c r="D76" s="90">
        <v>-8.3680277000000007</v>
      </c>
      <c r="E76" s="90"/>
      <c r="F76" s="90"/>
      <c r="H76" s="6">
        <f t="shared" si="6"/>
        <v>9.92</v>
      </c>
      <c r="I76" s="6">
        <f t="shared" si="7"/>
        <v>-6.6863465</v>
      </c>
      <c r="J76" s="6">
        <f t="shared" si="8"/>
        <v>-8.9408779000000003</v>
      </c>
      <c r="L76" s="90">
        <v>9370000000</v>
      </c>
      <c r="M76" s="90">
        <v>-8.2804631999999998</v>
      </c>
      <c r="N76" s="90">
        <v>-9.0058146000000008</v>
      </c>
      <c r="O76" s="90"/>
      <c r="P76" s="90"/>
      <c r="R76" s="6">
        <f t="shared" si="9"/>
        <v>9.92</v>
      </c>
      <c r="S76" s="6">
        <f t="shared" si="10"/>
        <v>-8.4006796000000001</v>
      </c>
      <c r="T76" s="6">
        <f t="shared" si="11"/>
        <v>-8.9658908999999998</v>
      </c>
    </row>
    <row r="77" spans="2:20" x14ac:dyDescent="0.25">
      <c r="B77" s="90">
        <v>9480000000</v>
      </c>
      <c r="C77" s="90">
        <v>-6.6750759999999998</v>
      </c>
      <c r="D77" s="90">
        <v>-8.447711</v>
      </c>
      <c r="E77" s="90"/>
      <c r="F77" s="90"/>
      <c r="H77" s="6">
        <f t="shared" si="6"/>
        <v>10.029999999999999</v>
      </c>
      <c r="I77" s="6">
        <f t="shared" si="7"/>
        <v>-6.6971135000000004</v>
      </c>
      <c r="J77" s="6">
        <f t="shared" si="8"/>
        <v>-9.0815848999999993</v>
      </c>
      <c r="L77" s="90">
        <v>9480000000</v>
      </c>
      <c r="M77" s="90">
        <v>-8.2937107000000001</v>
      </c>
      <c r="N77" s="90">
        <v>-8.9897279999999995</v>
      </c>
      <c r="O77" s="90"/>
      <c r="P77" s="90"/>
      <c r="R77" s="6">
        <f t="shared" si="9"/>
        <v>10.029999999999999</v>
      </c>
      <c r="S77" s="6">
        <f t="shared" si="10"/>
        <v>-8.4258346999999993</v>
      </c>
      <c r="T77" s="6">
        <f t="shared" si="11"/>
        <v>-8.9494152000000007</v>
      </c>
    </row>
    <row r="78" spans="2:20" x14ac:dyDescent="0.25">
      <c r="B78" s="90">
        <v>9590000000</v>
      </c>
      <c r="C78" s="90">
        <v>-6.6736360000000001</v>
      </c>
      <c r="D78" s="90">
        <v>-8.5412578999999997</v>
      </c>
      <c r="E78" s="90"/>
      <c r="F78" s="90"/>
      <c r="H78" s="6">
        <f t="shared" si="6"/>
        <v>10.14</v>
      </c>
      <c r="I78" s="6">
        <f t="shared" si="7"/>
        <v>-6.7014560999999997</v>
      </c>
      <c r="J78" s="6">
        <f t="shared" si="8"/>
        <v>-9.2291489000000002</v>
      </c>
      <c r="L78" s="90">
        <v>9590000000</v>
      </c>
      <c r="M78" s="90">
        <v>-8.3115386999999998</v>
      </c>
      <c r="N78" s="90">
        <v>-8.9751930000000009</v>
      </c>
      <c r="O78" s="90"/>
      <c r="P78" s="90"/>
      <c r="R78" s="6">
        <f t="shared" si="9"/>
        <v>10.14</v>
      </c>
      <c r="S78" s="6">
        <f t="shared" si="10"/>
        <v>-8.4479445999999996</v>
      </c>
      <c r="T78" s="6">
        <f t="shared" si="11"/>
        <v>-8.9318895000000005</v>
      </c>
    </row>
    <row r="79" spans="2:20" x14ac:dyDescent="0.25">
      <c r="B79" s="90">
        <v>9700000000</v>
      </c>
      <c r="C79" s="90">
        <v>-6.6863003000000001</v>
      </c>
      <c r="D79" s="90">
        <v>-8.6709136999999998</v>
      </c>
      <c r="E79" s="90"/>
      <c r="F79" s="90"/>
      <c r="H79" s="6">
        <f t="shared" si="6"/>
        <v>10.25</v>
      </c>
      <c r="I79" s="6">
        <f t="shared" si="7"/>
        <v>-6.7116575000000003</v>
      </c>
      <c r="J79" s="6">
        <f t="shared" si="8"/>
        <v>-9.4102516000000005</v>
      </c>
      <c r="L79" s="90">
        <v>9700000000</v>
      </c>
      <c r="M79" s="90">
        <v>-8.3374585999999997</v>
      </c>
      <c r="N79" s="90">
        <v>-8.9815530999999993</v>
      </c>
      <c r="O79" s="90"/>
      <c r="P79" s="90"/>
      <c r="R79" s="6">
        <f t="shared" si="9"/>
        <v>10.25</v>
      </c>
      <c r="S79" s="6">
        <f t="shared" si="10"/>
        <v>-8.4768591000000004</v>
      </c>
      <c r="T79" s="6">
        <f t="shared" si="11"/>
        <v>-8.9352426999999999</v>
      </c>
    </row>
    <row r="80" spans="2:20" x14ac:dyDescent="0.25">
      <c r="B80" s="90">
        <v>9810000000</v>
      </c>
      <c r="C80" s="90">
        <v>-6.6871394999999998</v>
      </c>
      <c r="D80" s="90">
        <v>-8.7940568999999993</v>
      </c>
      <c r="E80" s="90"/>
      <c r="F80" s="90"/>
      <c r="H80" s="6">
        <f t="shared" si="6"/>
        <v>10.36</v>
      </c>
      <c r="I80" s="6">
        <f t="shared" si="7"/>
        <v>-6.7379354999999999</v>
      </c>
      <c r="J80" s="6">
        <f t="shared" si="8"/>
        <v>-9.5808581999999998</v>
      </c>
      <c r="L80" s="90">
        <v>9810000000</v>
      </c>
      <c r="M80" s="90">
        <v>-8.3729916000000006</v>
      </c>
      <c r="N80" s="90">
        <v>-8.9652022999999996</v>
      </c>
      <c r="O80" s="90"/>
      <c r="P80" s="90"/>
      <c r="R80" s="6">
        <f t="shared" si="9"/>
        <v>10.36</v>
      </c>
      <c r="S80" s="6">
        <f t="shared" si="10"/>
        <v>-8.4939307999999993</v>
      </c>
      <c r="T80" s="6">
        <f t="shared" si="11"/>
        <v>-8.9244632999999993</v>
      </c>
    </row>
    <row r="81" spans="2:20" x14ac:dyDescent="0.25">
      <c r="B81" s="90">
        <v>9920000000</v>
      </c>
      <c r="C81" s="90">
        <v>-6.6863465</v>
      </c>
      <c r="D81" s="90">
        <v>-8.9408779000000003</v>
      </c>
      <c r="E81" s="90"/>
      <c r="F81" s="90"/>
      <c r="H81" s="6">
        <f t="shared" si="6"/>
        <v>10.47</v>
      </c>
      <c r="I81" s="6">
        <f t="shared" si="7"/>
        <v>-6.7644734</v>
      </c>
      <c r="J81" s="6">
        <f t="shared" si="8"/>
        <v>-9.7867785000000005</v>
      </c>
      <c r="L81" s="90">
        <v>9920000000</v>
      </c>
      <c r="M81" s="90">
        <v>-8.4006796000000001</v>
      </c>
      <c r="N81" s="90">
        <v>-8.9658908999999998</v>
      </c>
      <c r="O81" s="90"/>
      <c r="P81" s="90"/>
      <c r="R81" s="6">
        <f t="shared" si="9"/>
        <v>10.47</v>
      </c>
      <c r="S81" s="6">
        <f t="shared" si="10"/>
        <v>-8.5198888999999998</v>
      </c>
      <c r="T81" s="6">
        <f t="shared" si="11"/>
        <v>-8.9328804000000002</v>
      </c>
    </row>
    <row r="82" spans="2:20" x14ac:dyDescent="0.25">
      <c r="B82" s="90">
        <v>10030000000</v>
      </c>
      <c r="C82" s="90">
        <v>-6.6971135000000004</v>
      </c>
      <c r="D82" s="90">
        <v>-9.0815848999999993</v>
      </c>
      <c r="E82" s="90"/>
      <c r="F82" s="90"/>
      <c r="H82" s="6">
        <f t="shared" si="6"/>
        <v>10.58</v>
      </c>
      <c r="I82" s="6">
        <f t="shared" si="7"/>
        <v>-6.8010115999999998</v>
      </c>
      <c r="J82" s="6">
        <f t="shared" si="8"/>
        <v>-9.9854879000000007</v>
      </c>
      <c r="L82" s="90">
        <v>10030000000</v>
      </c>
      <c r="M82" s="90">
        <v>-8.4258346999999993</v>
      </c>
      <c r="N82" s="90">
        <v>-8.9494152000000007</v>
      </c>
      <c r="O82" s="90"/>
      <c r="P82" s="90"/>
      <c r="R82" s="6">
        <f t="shared" si="9"/>
        <v>10.58</v>
      </c>
      <c r="S82" s="6">
        <f t="shared" si="10"/>
        <v>-8.5477676000000002</v>
      </c>
      <c r="T82" s="6">
        <f t="shared" si="11"/>
        <v>-8.9323206000000006</v>
      </c>
    </row>
    <row r="83" spans="2:20" x14ac:dyDescent="0.25">
      <c r="B83" s="90">
        <v>10140000000</v>
      </c>
      <c r="C83" s="90">
        <v>-6.7014560999999997</v>
      </c>
      <c r="D83" s="90">
        <v>-9.2291489000000002</v>
      </c>
      <c r="E83" s="90"/>
      <c r="F83" s="90"/>
      <c r="H83" s="6">
        <f t="shared" si="6"/>
        <v>10.69</v>
      </c>
      <c r="I83" s="6">
        <f t="shared" si="7"/>
        <v>-6.8368149000000003</v>
      </c>
      <c r="J83" s="6">
        <f t="shared" si="8"/>
        <v>-10.184749</v>
      </c>
      <c r="L83" s="90">
        <v>10140000000</v>
      </c>
      <c r="M83" s="90">
        <v>-8.4479445999999996</v>
      </c>
      <c r="N83" s="90">
        <v>-8.9318895000000005</v>
      </c>
      <c r="O83" s="90"/>
      <c r="P83" s="90"/>
      <c r="R83" s="6">
        <f t="shared" si="9"/>
        <v>10.69</v>
      </c>
      <c r="S83" s="6">
        <f t="shared" si="10"/>
        <v>-8.5826015000000009</v>
      </c>
      <c r="T83" s="6">
        <f t="shared" si="11"/>
        <v>-8.9188308999999997</v>
      </c>
    </row>
    <row r="84" spans="2:20" x14ac:dyDescent="0.25">
      <c r="B84" s="90">
        <v>10250000000</v>
      </c>
      <c r="C84" s="90">
        <v>-6.7116575000000003</v>
      </c>
      <c r="D84" s="90">
        <v>-9.4102516000000005</v>
      </c>
      <c r="E84" s="90"/>
      <c r="F84" s="90"/>
      <c r="H84" s="6">
        <f t="shared" si="6"/>
        <v>10.8</v>
      </c>
      <c r="I84" s="6">
        <f t="shared" si="7"/>
        <v>-6.8745766000000001</v>
      </c>
      <c r="J84" s="6">
        <f t="shared" si="8"/>
        <v>-10.413223</v>
      </c>
      <c r="L84" s="90">
        <v>10250000000</v>
      </c>
      <c r="M84" s="90">
        <v>-8.4768591000000004</v>
      </c>
      <c r="N84" s="90">
        <v>-8.9352426999999999</v>
      </c>
      <c r="O84" s="90"/>
      <c r="P84" s="90"/>
      <c r="R84" s="6">
        <f t="shared" si="9"/>
        <v>10.8</v>
      </c>
      <c r="S84" s="6">
        <f t="shared" si="10"/>
        <v>-8.6154699000000008</v>
      </c>
      <c r="T84" s="6">
        <f t="shared" si="11"/>
        <v>-8.9175167000000002</v>
      </c>
    </row>
    <row r="85" spans="2:20" x14ac:dyDescent="0.25">
      <c r="B85" s="90">
        <v>10360000000</v>
      </c>
      <c r="C85" s="90">
        <v>-6.7379354999999999</v>
      </c>
      <c r="D85" s="90">
        <v>-9.5808581999999998</v>
      </c>
      <c r="E85" s="90"/>
      <c r="F85" s="90"/>
      <c r="H85" s="6">
        <f t="shared" si="6"/>
        <v>10.91</v>
      </c>
      <c r="I85" s="6">
        <f t="shared" si="7"/>
        <v>-6.8894175999999998</v>
      </c>
      <c r="J85" s="6">
        <f t="shared" si="8"/>
        <v>-10.5808</v>
      </c>
      <c r="L85" s="90">
        <v>10360000000</v>
      </c>
      <c r="M85" s="90">
        <v>-8.4939307999999993</v>
      </c>
      <c r="N85" s="90">
        <v>-8.9244632999999993</v>
      </c>
      <c r="O85" s="90"/>
      <c r="P85" s="90"/>
      <c r="R85" s="6">
        <f t="shared" si="9"/>
        <v>10.91</v>
      </c>
      <c r="S85" s="6">
        <f t="shared" si="10"/>
        <v>-8.6600075000000007</v>
      </c>
      <c r="T85" s="6">
        <f t="shared" si="11"/>
        <v>-8.8793278000000004</v>
      </c>
    </row>
    <row r="86" spans="2:20" x14ac:dyDescent="0.25">
      <c r="B86" s="90">
        <v>10470000000</v>
      </c>
      <c r="C86" s="90">
        <v>-6.7644734</v>
      </c>
      <c r="D86" s="90">
        <v>-9.7867785000000005</v>
      </c>
      <c r="E86" s="90"/>
      <c r="F86" s="90"/>
      <c r="H86" s="6">
        <f t="shared" si="6"/>
        <v>11.02</v>
      </c>
      <c r="I86" s="6">
        <f t="shared" si="7"/>
        <v>-6.9153146999999997</v>
      </c>
      <c r="J86" s="6">
        <f t="shared" si="8"/>
        <v>-10.777611</v>
      </c>
      <c r="L86" s="90">
        <v>10470000000</v>
      </c>
      <c r="M86" s="90">
        <v>-8.5198888999999998</v>
      </c>
      <c r="N86" s="90">
        <v>-8.9328804000000002</v>
      </c>
      <c r="O86" s="90"/>
      <c r="P86" s="90"/>
      <c r="R86" s="6">
        <f t="shared" si="9"/>
        <v>11.02</v>
      </c>
      <c r="S86" s="6">
        <f t="shared" si="10"/>
        <v>-8.7121639000000002</v>
      </c>
      <c r="T86" s="6">
        <f t="shared" si="11"/>
        <v>-8.8643789000000002</v>
      </c>
    </row>
    <row r="87" spans="2:20" x14ac:dyDescent="0.25">
      <c r="B87" s="90">
        <v>10580000000</v>
      </c>
      <c r="C87" s="90">
        <v>-6.8010115999999998</v>
      </c>
      <c r="D87" s="90">
        <v>-9.9854879000000007</v>
      </c>
      <c r="E87" s="90"/>
      <c r="F87" s="90"/>
      <c r="H87" s="6">
        <f t="shared" si="6"/>
        <v>11.13</v>
      </c>
      <c r="I87" s="6">
        <f t="shared" si="7"/>
        <v>-6.9508146999999996</v>
      </c>
      <c r="J87" s="6">
        <f t="shared" si="8"/>
        <v>-10.943834000000001</v>
      </c>
      <c r="L87" s="90">
        <v>10580000000</v>
      </c>
      <c r="M87" s="90">
        <v>-8.5477676000000002</v>
      </c>
      <c r="N87" s="90">
        <v>-8.9323206000000006</v>
      </c>
      <c r="O87" s="90"/>
      <c r="P87" s="90"/>
      <c r="R87" s="6">
        <f t="shared" si="9"/>
        <v>11.13</v>
      </c>
      <c r="S87" s="6">
        <f t="shared" si="10"/>
        <v>-8.7791528999999997</v>
      </c>
      <c r="T87" s="6">
        <f t="shared" si="11"/>
        <v>-8.8504524</v>
      </c>
    </row>
    <row r="88" spans="2:20" x14ac:dyDescent="0.25">
      <c r="B88" s="90">
        <v>10690000000</v>
      </c>
      <c r="C88" s="90">
        <v>-6.8368149000000003</v>
      </c>
      <c r="D88" s="90">
        <v>-10.184749</v>
      </c>
      <c r="E88" s="90"/>
      <c r="F88" s="90"/>
      <c r="H88" s="6">
        <f t="shared" si="6"/>
        <v>11.24</v>
      </c>
      <c r="I88" s="6">
        <f t="shared" si="7"/>
        <v>-6.9614015</v>
      </c>
      <c r="J88" s="6">
        <f t="shared" si="8"/>
        <v>-11.079117999999999</v>
      </c>
      <c r="L88" s="90">
        <v>10690000000</v>
      </c>
      <c r="M88" s="90">
        <v>-8.5826015000000009</v>
      </c>
      <c r="N88" s="90">
        <v>-8.9188308999999997</v>
      </c>
      <c r="O88" s="90"/>
      <c r="P88" s="90"/>
      <c r="R88" s="6">
        <f t="shared" si="9"/>
        <v>11.24</v>
      </c>
      <c r="S88" s="6">
        <f t="shared" si="10"/>
        <v>-8.8444891000000005</v>
      </c>
      <c r="T88" s="6">
        <f t="shared" si="11"/>
        <v>-8.8290500999999999</v>
      </c>
    </row>
    <row r="89" spans="2:20" x14ac:dyDescent="0.25">
      <c r="B89" s="90">
        <v>10800000000</v>
      </c>
      <c r="C89" s="90">
        <v>-6.8745766000000001</v>
      </c>
      <c r="D89" s="90">
        <v>-10.413223</v>
      </c>
      <c r="E89" s="90"/>
      <c r="F89" s="90"/>
      <c r="H89" s="6">
        <f t="shared" si="6"/>
        <v>11.35</v>
      </c>
      <c r="I89" s="6">
        <f t="shared" si="7"/>
        <v>-6.9854878999999999</v>
      </c>
      <c r="J89" s="6">
        <f t="shared" si="8"/>
        <v>-11.224303000000001</v>
      </c>
      <c r="L89" s="90">
        <v>10800000000</v>
      </c>
      <c r="M89" s="90">
        <v>-8.6154699000000008</v>
      </c>
      <c r="N89" s="90">
        <v>-8.9175167000000002</v>
      </c>
      <c r="O89" s="90"/>
      <c r="P89" s="90"/>
      <c r="R89" s="6">
        <f t="shared" si="9"/>
        <v>11.35</v>
      </c>
      <c r="S89" s="6">
        <f t="shared" si="10"/>
        <v>-8.9089050000000007</v>
      </c>
      <c r="T89" s="6">
        <f t="shared" si="11"/>
        <v>-8.8319758999999998</v>
      </c>
    </row>
    <row r="90" spans="2:20" x14ac:dyDescent="0.25">
      <c r="B90" s="90">
        <v>10910000000</v>
      </c>
      <c r="C90" s="90">
        <v>-6.8894175999999998</v>
      </c>
      <c r="D90" s="90">
        <v>-10.5808</v>
      </c>
      <c r="E90" s="90"/>
      <c r="F90" s="90"/>
      <c r="H90" s="6">
        <f t="shared" si="6"/>
        <v>11.46</v>
      </c>
      <c r="I90" s="6">
        <f t="shared" si="7"/>
        <v>-7.0192065000000001</v>
      </c>
      <c r="J90" s="6">
        <f t="shared" si="8"/>
        <v>-11.328651000000001</v>
      </c>
      <c r="L90" s="90">
        <v>10910000000</v>
      </c>
      <c r="M90" s="90">
        <v>-8.6600075000000007</v>
      </c>
      <c r="N90" s="90">
        <v>-8.8793278000000004</v>
      </c>
      <c r="O90" s="90"/>
      <c r="P90" s="90"/>
      <c r="R90" s="6">
        <f t="shared" si="9"/>
        <v>11.46</v>
      </c>
      <c r="S90" s="6">
        <f t="shared" si="10"/>
        <v>-8.9698762999999992</v>
      </c>
      <c r="T90" s="6">
        <f t="shared" si="11"/>
        <v>-8.8456688000000003</v>
      </c>
    </row>
    <row r="91" spans="2:20" x14ac:dyDescent="0.25">
      <c r="B91" s="90">
        <v>11020000000</v>
      </c>
      <c r="C91" s="90">
        <v>-6.9153146999999997</v>
      </c>
      <c r="D91" s="90">
        <v>-10.777611</v>
      </c>
      <c r="E91" s="90"/>
      <c r="F91" s="90"/>
      <c r="H91" s="6">
        <f t="shared" si="6"/>
        <v>11.57</v>
      </c>
      <c r="I91" s="6">
        <f t="shared" si="7"/>
        <v>-7.0454844999999997</v>
      </c>
      <c r="J91" s="6">
        <f t="shared" si="8"/>
        <v>-11.457858</v>
      </c>
      <c r="L91" s="90">
        <v>11020000000</v>
      </c>
      <c r="M91" s="90">
        <v>-8.7121639000000002</v>
      </c>
      <c r="N91" s="90">
        <v>-8.8643789000000002</v>
      </c>
      <c r="O91" s="90"/>
      <c r="P91" s="90"/>
      <c r="R91" s="6">
        <f t="shared" si="9"/>
        <v>11.57</v>
      </c>
      <c r="S91" s="6">
        <f t="shared" si="10"/>
        <v>-9.0235328999999993</v>
      </c>
      <c r="T91" s="6">
        <f t="shared" si="11"/>
        <v>-8.9096136000000001</v>
      </c>
    </row>
    <row r="92" spans="2:20" x14ac:dyDescent="0.25">
      <c r="B92" s="90">
        <v>11130000000</v>
      </c>
      <c r="C92" s="90">
        <v>-6.9508146999999996</v>
      </c>
      <c r="D92" s="90">
        <v>-10.943834000000001</v>
      </c>
      <c r="E92" s="90"/>
      <c r="F92" s="90"/>
      <c r="H92" s="6">
        <f t="shared" si="6"/>
        <v>11.68</v>
      </c>
      <c r="I92" s="6">
        <f t="shared" si="7"/>
        <v>-7.0350804</v>
      </c>
      <c r="J92" s="6">
        <f t="shared" si="8"/>
        <v>-11.561729</v>
      </c>
      <c r="L92" s="90">
        <v>11130000000</v>
      </c>
      <c r="M92" s="90">
        <v>-8.7791528999999997</v>
      </c>
      <c r="N92" s="90">
        <v>-8.8504524</v>
      </c>
      <c r="O92" s="90"/>
      <c r="P92" s="90"/>
      <c r="R92" s="6">
        <f t="shared" si="9"/>
        <v>11.68</v>
      </c>
      <c r="S92" s="6">
        <f t="shared" si="10"/>
        <v>-9.0525684000000002</v>
      </c>
      <c r="T92" s="6">
        <f t="shared" si="11"/>
        <v>-9.0167093000000005</v>
      </c>
    </row>
    <row r="93" spans="2:20" x14ac:dyDescent="0.25">
      <c r="B93" s="90">
        <v>11240000000</v>
      </c>
      <c r="C93" s="90">
        <v>-6.9614015</v>
      </c>
      <c r="D93" s="90">
        <v>-11.079117999999999</v>
      </c>
      <c r="E93" s="90"/>
      <c r="F93" s="90"/>
      <c r="H93" s="6">
        <f t="shared" si="6"/>
        <v>11.79</v>
      </c>
      <c r="I93" s="6">
        <f t="shared" si="7"/>
        <v>-7.0326142000000003</v>
      </c>
      <c r="J93" s="6">
        <f t="shared" si="8"/>
        <v>-11.646134999999999</v>
      </c>
      <c r="L93" s="90">
        <v>11240000000</v>
      </c>
      <c r="M93" s="90">
        <v>-8.8444891000000005</v>
      </c>
      <c r="N93" s="90">
        <v>-8.8290500999999999</v>
      </c>
      <c r="O93" s="90"/>
      <c r="P93" s="90"/>
      <c r="R93" s="6">
        <f t="shared" si="9"/>
        <v>11.79</v>
      </c>
      <c r="S93" s="6">
        <f t="shared" si="10"/>
        <v>-9.0768032000000005</v>
      </c>
      <c r="T93" s="6">
        <f t="shared" si="11"/>
        <v>-9.1710004999999999</v>
      </c>
    </row>
    <row r="94" spans="2:20" x14ac:dyDescent="0.25">
      <c r="B94" s="90">
        <v>11350000000</v>
      </c>
      <c r="C94" s="90">
        <v>-6.9854878999999999</v>
      </c>
      <c r="D94" s="90">
        <v>-11.224303000000001</v>
      </c>
      <c r="E94" s="90"/>
      <c r="F94" s="90"/>
      <c r="H94" s="6">
        <f t="shared" si="6"/>
        <v>11.9</v>
      </c>
      <c r="I94" s="6">
        <f t="shared" si="7"/>
        <v>-6.9848647000000001</v>
      </c>
      <c r="J94" s="6">
        <f t="shared" si="8"/>
        <v>-11.744350000000001</v>
      </c>
      <c r="L94" s="90">
        <v>11350000000</v>
      </c>
      <c r="M94" s="90">
        <v>-8.9089050000000007</v>
      </c>
      <c r="N94" s="90">
        <v>-8.8319758999999998</v>
      </c>
      <c r="O94" s="90"/>
      <c r="P94" s="90"/>
      <c r="R94" s="6">
        <f t="shared" si="9"/>
        <v>11.9</v>
      </c>
      <c r="S94" s="6">
        <f t="shared" si="10"/>
        <v>-9.0976171000000008</v>
      </c>
      <c r="T94" s="6">
        <f t="shared" si="11"/>
        <v>-9.4036635999999998</v>
      </c>
    </row>
    <row r="95" spans="2:20" x14ac:dyDescent="0.25">
      <c r="B95" s="90">
        <v>11460000000</v>
      </c>
      <c r="C95" s="90">
        <v>-7.0192065000000001</v>
      </c>
      <c r="D95" s="90">
        <v>-11.328651000000001</v>
      </c>
      <c r="E95" s="90"/>
      <c r="F95" s="90"/>
      <c r="H95" s="6">
        <f t="shared" si="6"/>
        <v>12.01</v>
      </c>
      <c r="I95" s="6">
        <f t="shared" si="7"/>
        <v>-6.9136667000000003</v>
      </c>
      <c r="J95" s="6">
        <f t="shared" si="8"/>
        <v>-11.791679999999999</v>
      </c>
      <c r="L95" s="90">
        <v>11460000000</v>
      </c>
      <c r="M95" s="90">
        <v>-8.9698762999999992</v>
      </c>
      <c r="N95" s="90">
        <v>-8.8456688000000003</v>
      </c>
      <c r="O95" s="90"/>
      <c r="P95" s="90"/>
      <c r="R95" s="6">
        <f t="shared" si="9"/>
        <v>12.01</v>
      </c>
      <c r="S95" s="6">
        <f t="shared" si="10"/>
        <v>-9.0991259000000007</v>
      </c>
      <c r="T95" s="6">
        <f t="shared" si="11"/>
        <v>-9.6916571000000005</v>
      </c>
    </row>
    <row r="96" spans="2:20" x14ac:dyDescent="0.25">
      <c r="B96" s="90">
        <v>11570000000</v>
      </c>
      <c r="C96" s="90">
        <v>-7.0454844999999997</v>
      </c>
      <c r="D96" s="90">
        <v>-11.457858</v>
      </c>
      <c r="E96" s="90"/>
      <c r="F96" s="90"/>
      <c r="H96" s="6">
        <f t="shared" si="6"/>
        <v>12.12</v>
      </c>
      <c r="I96" s="6">
        <f t="shared" si="7"/>
        <v>-6.8402738999999997</v>
      </c>
      <c r="J96" s="6">
        <f t="shared" si="8"/>
        <v>-11.826843999999999</v>
      </c>
      <c r="L96" s="90">
        <v>11570000000</v>
      </c>
      <c r="M96" s="90">
        <v>-9.0235328999999993</v>
      </c>
      <c r="N96" s="90">
        <v>-8.9096136000000001</v>
      </c>
      <c r="O96" s="90"/>
      <c r="P96" s="90"/>
      <c r="R96" s="6">
        <f t="shared" si="9"/>
        <v>12.12</v>
      </c>
      <c r="S96" s="6">
        <f t="shared" si="10"/>
        <v>-9.0996980999999995</v>
      </c>
      <c r="T96" s="6">
        <f t="shared" si="11"/>
        <v>-10.047333999999999</v>
      </c>
    </row>
    <row r="97" spans="2:20" x14ac:dyDescent="0.25">
      <c r="B97" s="90">
        <v>11680000000</v>
      </c>
      <c r="C97" s="90">
        <v>-7.0350804</v>
      </c>
      <c r="D97" s="90">
        <v>-11.561729</v>
      </c>
      <c r="E97" s="90"/>
      <c r="F97" s="90"/>
      <c r="H97" s="6">
        <f t="shared" si="6"/>
        <v>12.23</v>
      </c>
      <c r="I97" s="6">
        <f t="shared" si="7"/>
        <v>-6.7681680000000002</v>
      </c>
      <c r="J97" s="6">
        <f t="shared" si="8"/>
        <v>-11.824487</v>
      </c>
      <c r="L97" s="90">
        <v>11680000000</v>
      </c>
      <c r="M97" s="90">
        <v>-9.0525684000000002</v>
      </c>
      <c r="N97" s="90">
        <v>-9.0167093000000005</v>
      </c>
      <c r="O97" s="90"/>
      <c r="P97" s="90"/>
      <c r="R97" s="6">
        <f t="shared" si="9"/>
        <v>12.23</v>
      </c>
      <c r="S97" s="6">
        <f t="shared" si="10"/>
        <v>-9.0913485999999999</v>
      </c>
      <c r="T97" s="6">
        <f t="shared" si="11"/>
        <v>-10.493706</v>
      </c>
    </row>
    <row r="98" spans="2:20" x14ac:dyDescent="0.25">
      <c r="B98" s="90">
        <v>11790000000</v>
      </c>
      <c r="C98" s="90">
        <v>-7.0326142000000003</v>
      </c>
      <c r="D98" s="90">
        <v>-11.646134999999999</v>
      </c>
      <c r="E98" s="90"/>
      <c r="F98" s="90"/>
      <c r="H98" s="6">
        <f t="shared" si="6"/>
        <v>12.34</v>
      </c>
      <c r="I98" s="6">
        <f t="shared" si="7"/>
        <v>-6.7076187000000003</v>
      </c>
      <c r="J98" s="6">
        <f t="shared" si="8"/>
        <v>-11.766387999999999</v>
      </c>
      <c r="L98" s="90">
        <v>11790000000</v>
      </c>
      <c r="M98" s="90">
        <v>-9.0768032000000005</v>
      </c>
      <c r="N98" s="90">
        <v>-9.1710004999999999</v>
      </c>
      <c r="O98" s="90"/>
      <c r="P98" s="90"/>
      <c r="R98" s="6">
        <f t="shared" si="9"/>
        <v>12.34</v>
      </c>
      <c r="S98" s="6">
        <f t="shared" si="10"/>
        <v>-9.0858592999999992</v>
      </c>
      <c r="T98" s="6">
        <f t="shared" si="11"/>
        <v>-11.006345</v>
      </c>
    </row>
    <row r="99" spans="2:20" x14ac:dyDescent="0.25">
      <c r="B99" s="90">
        <v>11900000000</v>
      </c>
      <c r="C99" s="90">
        <v>-6.9848647000000001</v>
      </c>
      <c r="D99" s="90">
        <v>-11.744350000000001</v>
      </c>
      <c r="E99" s="90"/>
      <c r="F99" s="90"/>
      <c r="H99" s="6">
        <f t="shared" si="6"/>
        <v>12.45</v>
      </c>
      <c r="I99" s="6">
        <f t="shared" si="7"/>
        <v>-6.6744937999999996</v>
      </c>
      <c r="J99" s="6">
        <f t="shared" si="8"/>
        <v>-11.676321</v>
      </c>
      <c r="L99" s="90">
        <v>11900000000</v>
      </c>
      <c r="M99" s="90">
        <v>-9.0976171000000008</v>
      </c>
      <c r="N99" s="90">
        <v>-9.4036635999999998</v>
      </c>
      <c r="O99" s="90"/>
      <c r="P99" s="90"/>
      <c r="R99" s="6">
        <f t="shared" si="9"/>
        <v>12.45</v>
      </c>
      <c r="S99" s="6">
        <f t="shared" si="10"/>
        <v>-9.0556269</v>
      </c>
      <c r="T99" s="6">
        <f t="shared" si="11"/>
        <v>-11.598735</v>
      </c>
    </row>
    <row r="100" spans="2:20" x14ac:dyDescent="0.25">
      <c r="B100" s="90">
        <v>12010000000</v>
      </c>
      <c r="C100" s="90">
        <v>-6.9136667000000003</v>
      </c>
      <c r="D100" s="90">
        <v>-11.791679999999999</v>
      </c>
      <c r="E100" s="90"/>
      <c r="F100" s="90"/>
      <c r="H100" s="6">
        <f t="shared" si="6"/>
        <v>12.56</v>
      </c>
      <c r="I100" s="6">
        <f t="shared" si="7"/>
        <v>-6.6681685000000002</v>
      </c>
      <c r="J100" s="6">
        <f t="shared" si="8"/>
        <v>-11.508765</v>
      </c>
      <c r="L100" s="90">
        <v>12010000000</v>
      </c>
      <c r="M100" s="90">
        <v>-9.0991259000000007</v>
      </c>
      <c r="N100" s="90">
        <v>-9.6916571000000005</v>
      </c>
      <c r="O100" s="90"/>
      <c r="P100" s="90"/>
      <c r="R100" s="6">
        <f t="shared" si="9"/>
        <v>12.56</v>
      </c>
      <c r="S100" s="6">
        <f t="shared" si="10"/>
        <v>-9.0241299000000001</v>
      </c>
      <c r="T100" s="6">
        <f t="shared" si="11"/>
        <v>-12.262772999999999</v>
      </c>
    </row>
    <row r="101" spans="2:20" x14ac:dyDescent="0.25">
      <c r="B101" s="90">
        <v>12120000000</v>
      </c>
      <c r="C101" s="90">
        <v>-6.8402738999999997</v>
      </c>
      <c r="D101" s="90">
        <v>-11.826843999999999</v>
      </c>
      <c r="E101" s="90"/>
      <c r="F101" s="90"/>
      <c r="H101" s="6">
        <f t="shared" si="6"/>
        <v>12.67</v>
      </c>
      <c r="I101" s="6">
        <f t="shared" si="7"/>
        <v>-6.6660747999999996</v>
      </c>
      <c r="J101" s="6">
        <f t="shared" si="8"/>
        <v>-11.299493999999999</v>
      </c>
      <c r="L101" s="90">
        <v>12120000000</v>
      </c>
      <c r="M101" s="90">
        <v>-9.0996980999999995</v>
      </c>
      <c r="N101" s="90">
        <v>-10.047333999999999</v>
      </c>
      <c r="O101" s="90"/>
      <c r="P101" s="90"/>
      <c r="R101" s="6">
        <f t="shared" si="9"/>
        <v>12.67</v>
      </c>
      <c r="S101" s="6">
        <f t="shared" si="10"/>
        <v>-8.9859618999999995</v>
      </c>
      <c r="T101" s="6">
        <f t="shared" si="11"/>
        <v>-12.996078000000001</v>
      </c>
    </row>
    <row r="102" spans="2:20" x14ac:dyDescent="0.25">
      <c r="B102" s="90">
        <v>12230000000</v>
      </c>
      <c r="C102" s="90">
        <v>-6.7681680000000002</v>
      </c>
      <c r="D102" s="90">
        <v>-11.824487</v>
      </c>
      <c r="E102" s="90"/>
      <c r="F102" s="90"/>
      <c r="H102" s="6">
        <f t="shared" si="6"/>
        <v>12.78</v>
      </c>
      <c r="I102" s="6">
        <f t="shared" si="7"/>
        <v>-6.6729941000000004</v>
      </c>
      <c r="J102" s="6">
        <f t="shared" si="8"/>
        <v>-11.039739000000001</v>
      </c>
      <c r="L102" s="90">
        <v>12230000000</v>
      </c>
      <c r="M102" s="90">
        <v>-9.0913485999999999</v>
      </c>
      <c r="N102" s="90">
        <v>-10.493706</v>
      </c>
      <c r="O102" s="90"/>
      <c r="P102" s="90"/>
      <c r="R102" s="6">
        <f t="shared" si="9"/>
        <v>12.78</v>
      </c>
      <c r="S102" s="6">
        <f t="shared" si="10"/>
        <v>-8.9308548000000005</v>
      </c>
      <c r="T102" s="6">
        <f t="shared" si="11"/>
        <v>-13.807839</v>
      </c>
    </row>
    <row r="103" spans="2:20" x14ac:dyDescent="0.25">
      <c r="B103" s="90">
        <v>12340000000</v>
      </c>
      <c r="C103" s="90">
        <v>-6.7076187000000003</v>
      </c>
      <c r="D103" s="90">
        <v>-11.766387999999999</v>
      </c>
      <c r="E103" s="90"/>
      <c r="F103" s="90"/>
      <c r="H103" s="6">
        <f t="shared" si="6"/>
        <v>12.89</v>
      </c>
      <c r="I103" s="6">
        <f t="shared" si="7"/>
        <v>-6.6919602999999999</v>
      </c>
      <c r="J103" s="6">
        <f t="shared" si="8"/>
        <v>-10.747445000000001</v>
      </c>
      <c r="L103" s="90">
        <v>12340000000</v>
      </c>
      <c r="M103" s="90">
        <v>-9.0858592999999992</v>
      </c>
      <c r="N103" s="90">
        <v>-11.006345</v>
      </c>
      <c r="O103" s="90"/>
      <c r="P103" s="90"/>
      <c r="R103" s="6">
        <f t="shared" si="9"/>
        <v>12.89</v>
      </c>
      <c r="S103" s="6">
        <f t="shared" si="10"/>
        <v>-8.8718842999999996</v>
      </c>
      <c r="T103" s="6">
        <f t="shared" si="11"/>
        <v>-14.712056</v>
      </c>
    </row>
    <row r="104" spans="2:20" x14ac:dyDescent="0.25">
      <c r="B104" s="90">
        <v>12450000000</v>
      </c>
      <c r="C104" s="90">
        <v>-6.6744937999999996</v>
      </c>
      <c r="D104" s="90">
        <v>-11.676321</v>
      </c>
      <c r="E104" s="90"/>
      <c r="F104" s="90"/>
      <c r="H104" s="6">
        <f t="shared" si="6"/>
        <v>13</v>
      </c>
      <c r="I104" s="6">
        <f t="shared" si="7"/>
        <v>-6.7031584000000004</v>
      </c>
      <c r="J104" s="6">
        <f t="shared" si="8"/>
        <v>-10.437665000000001</v>
      </c>
      <c r="L104" s="90">
        <v>12450000000</v>
      </c>
      <c r="M104" s="90">
        <v>-9.0556269</v>
      </c>
      <c r="N104" s="90">
        <v>-11.598735</v>
      </c>
      <c r="O104" s="90"/>
      <c r="P104" s="90"/>
      <c r="R104" s="6">
        <f t="shared" si="9"/>
        <v>13</v>
      </c>
      <c r="S104" s="6">
        <f t="shared" si="10"/>
        <v>-8.8232908000000005</v>
      </c>
      <c r="T104" s="6">
        <f t="shared" si="11"/>
        <v>-15.726666</v>
      </c>
    </row>
    <row r="105" spans="2:20" x14ac:dyDescent="0.25">
      <c r="B105" s="90">
        <v>12560000000</v>
      </c>
      <c r="C105" s="90">
        <v>-6.6681685000000002</v>
      </c>
      <c r="D105" s="90">
        <v>-11.508765</v>
      </c>
      <c r="E105" s="90"/>
      <c r="F105" s="90"/>
      <c r="H105" s="6">
        <f t="shared" si="6"/>
        <v>13.11</v>
      </c>
      <c r="I105" s="6">
        <f t="shared" si="7"/>
        <v>-6.7089027999999997</v>
      </c>
      <c r="J105" s="6">
        <f t="shared" si="8"/>
        <v>-10.113460999999999</v>
      </c>
      <c r="L105" s="90">
        <v>12560000000</v>
      </c>
      <c r="M105" s="90">
        <v>-9.0241299000000001</v>
      </c>
      <c r="N105" s="90">
        <v>-12.262772999999999</v>
      </c>
      <c r="O105" s="90"/>
      <c r="P105" s="90"/>
      <c r="R105" s="6">
        <f t="shared" si="9"/>
        <v>13.11</v>
      </c>
      <c r="S105" s="6">
        <f t="shared" si="10"/>
        <v>-8.7641325000000005</v>
      </c>
      <c r="T105" s="6">
        <f t="shared" si="11"/>
        <v>-16.836770999999999</v>
      </c>
    </row>
    <row r="106" spans="2:20" x14ac:dyDescent="0.25">
      <c r="B106" s="90">
        <v>12670000000</v>
      </c>
      <c r="C106" s="90">
        <v>-6.6660747999999996</v>
      </c>
      <c r="D106" s="90">
        <v>-11.299493999999999</v>
      </c>
      <c r="E106" s="90"/>
      <c r="F106" s="90"/>
      <c r="H106" s="6">
        <f t="shared" si="6"/>
        <v>13.22</v>
      </c>
      <c r="I106" s="6">
        <f t="shared" si="7"/>
        <v>-6.7238870000000004</v>
      </c>
      <c r="J106" s="6">
        <f t="shared" si="8"/>
        <v>-9.7927713000000001</v>
      </c>
      <c r="L106" s="90">
        <v>12670000000</v>
      </c>
      <c r="M106" s="90">
        <v>-8.9859618999999995</v>
      </c>
      <c r="N106" s="90">
        <v>-12.996078000000001</v>
      </c>
      <c r="O106" s="90"/>
      <c r="P106" s="90"/>
      <c r="R106" s="6">
        <f t="shared" si="9"/>
        <v>13.22</v>
      </c>
      <c r="S106" s="6">
        <f t="shared" si="10"/>
        <v>-8.7050114000000001</v>
      </c>
      <c r="T106" s="6">
        <f t="shared" si="11"/>
        <v>-17.943085</v>
      </c>
    </row>
    <row r="107" spans="2:20" x14ac:dyDescent="0.25">
      <c r="B107" s="90">
        <v>12780000000</v>
      </c>
      <c r="C107" s="90">
        <v>-6.6729941000000004</v>
      </c>
      <c r="D107" s="90">
        <v>-11.039739000000001</v>
      </c>
      <c r="E107" s="90"/>
      <c r="F107" s="90"/>
      <c r="H107" s="6">
        <f t="shared" si="6"/>
        <v>13.33</v>
      </c>
      <c r="I107" s="6">
        <f t="shared" si="7"/>
        <v>-6.7358484000000001</v>
      </c>
      <c r="J107" s="6">
        <f t="shared" si="8"/>
        <v>-9.4759712</v>
      </c>
      <c r="L107" s="90">
        <v>12780000000</v>
      </c>
      <c r="M107" s="90">
        <v>-8.9308548000000005</v>
      </c>
      <c r="N107" s="90">
        <v>-13.807839</v>
      </c>
      <c r="O107" s="90"/>
      <c r="P107" s="90"/>
      <c r="R107" s="6">
        <f t="shared" si="9"/>
        <v>13.33</v>
      </c>
      <c r="S107" s="6">
        <f t="shared" si="10"/>
        <v>-8.6503954000000007</v>
      </c>
      <c r="T107" s="6">
        <f t="shared" si="11"/>
        <v>-18.903307000000002</v>
      </c>
    </row>
    <row r="108" spans="2:20" x14ac:dyDescent="0.25">
      <c r="B108" s="90">
        <v>12890000000</v>
      </c>
      <c r="C108" s="90">
        <v>-6.6919602999999999</v>
      </c>
      <c r="D108" s="90">
        <v>-10.747445000000001</v>
      </c>
      <c r="E108" s="90"/>
      <c r="F108" s="90"/>
      <c r="H108" s="6">
        <f t="shared" si="6"/>
        <v>13.44</v>
      </c>
      <c r="I108" s="6">
        <f t="shared" si="7"/>
        <v>-6.7517943000000002</v>
      </c>
      <c r="J108" s="6">
        <f t="shared" si="8"/>
        <v>-9.1682568</v>
      </c>
      <c r="L108" s="90">
        <v>12890000000</v>
      </c>
      <c r="M108" s="90">
        <v>-8.8718842999999996</v>
      </c>
      <c r="N108" s="90">
        <v>-14.712056</v>
      </c>
      <c r="O108" s="90"/>
      <c r="P108" s="90"/>
      <c r="R108" s="6">
        <f t="shared" si="9"/>
        <v>13.44</v>
      </c>
      <c r="S108" s="6">
        <f t="shared" si="10"/>
        <v>-8.5989217999999994</v>
      </c>
      <c r="T108" s="6">
        <f t="shared" si="11"/>
        <v>-19.634926</v>
      </c>
    </row>
    <row r="109" spans="2:20" x14ac:dyDescent="0.25">
      <c r="B109" s="90">
        <v>13000000000</v>
      </c>
      <c r="C109" s="90">
        <v>-6.7031584000000004</v>
      </c>
      <c r="D109" s="90">
        <v>-10.437665000000001</v>
      </c>
      <c r="E109" s="90"/>
      <c r="F109" s="90"/>
      <c r="H109" s="6">
        <f t="shared" si="6"/>
        <v>13.55</v>
      </c>
      <c r="I109" s="6">
        <f t="shared" si="7"/>
        <v>-6.7727484999999996</v>
      </c>
      <c r="J109" s="6">
        <f t="shared" si="8"/>
        <v>-8.8735657000000003</v>
      </c>
      <c r="L109" s="90">
        <v>13000000000</v>
      </c>
      <c r="M109" s="90">
        <v>-8.8232908000000005</v>
      </c>
      <c r="N109" s="90">
        <v>-15.726666</v>
      </c>
      <c r="O109" s="90"/>
      <c r="P109" s="90"/>
      <c r="R109" s="6">
        <f t="shared" si="9"/>
        <v>13.55</v>
      </c>
      <c r="S109" s="6">
        <f t="shared" si="10"/>
        <v>-8.5566072000000002</v>
      </c>
      <c r="T109" s="6">
        <f t="shared" si="11"/>
        <v>-20.110529</v>
      </c>
    </row>
    <row r="110" spans="2:20" x14ac:dyDescent="0.25">
      <c r="B110" s="90">
        <v>13110000000</v>
      </c>
      <c r="C110" s="90">
        <v>-6.7089027999999997</v>
      </c>
      <c r="D110" s="90">
        <v>-10.113460999999999</v>
      </c>
      <c r="E110" s="90"/>
      <c r="F110" s="90"/>
      <c r="H110" s="6">
        <f t="shared" si="6"/>
        <v>13.66</v>
      </c>
      <c r="I110" s="6">
        <f t="shared" si="7"/>
        <v>-6.7934374999999996</v>
      </c>
      <c r="J110" s="6">
        <f t="shared" si="8"/>
        <v>-8.5903939999999999</v>
      </c>
      <c r="L110" s="90">
        <v>13110000000</v>
      </c>
      <c r="M110" s="90">
        <v>-8.7641325000000005</v>
      </c>
      <c r="N110" s="90">
        <v>-16.836770999999999</v>
      </c>
      <c r="O110" s="90"/>
      <c r="P110" s="90"/>
      <c r="R110" s="6">
        <f t="shared" si="9"/>
        <v>13.66</v>
      </c>
      <c r="S110" s="6">
        <f t="shared" si="10"/>
        <v>-8.5329952000000002</v>
      </c>
      <c r="T110" s="6">
        <f t="shared" si="11"/>
        <v>-20.337536</v>
      </c>
    </row>
    <row r="111" spans="2:20" x14ac:dyDescent="0.25">
      <c r="B111" s="90">
        <v>13220000000</v>
      </c>
      <c r="C111" s="90">
        <v>-6.7238870000000004</v>
      </c>
      <c r="D111" s="90">
        <v>-9.7927713000000001</v>
      </c>
      <c r="E111" s="90"/>
      <c r="F111" s="90"/>
      <c r="H111" s="6">
        <f t="shared" si="6"/>
        <v>13.77</v>
      </c>
      <c r="I111" s="6">
        <f t="shared" si="7"/>
        <v>-6.8210534999999997</v>
      </c>
      <c r="J111" s="6">
        <f t="shared" si="8"/>
        <v>-8.3245535000000004</v>
      </c>
      <c r="L111" s="90">
        <v>13220000000</v>
      </c>
      <c r="M111" s="90">
        <v>-8.7050114000000001</v>
      </c>
      <c r="N111" s="90">
        <v>-17.943085</v>
      </c>
      <c r="O111" s="90"/>
      <c r="P111" s="90"/>
      <c r="R111" s="6">
        <f t="shared" si="9"/>
        <v>13.77</v>
      </c>
      <c r="S111" s="6">
        <f t="shared" si="10"/>
        <v>-8.5155954000000005</v>
      </c>
      <c r="T111" s="6">
        <f t="shared" si="11"/>
        <v>-20.298275</v>
      </c>
    </row>
    <row r="112" spans="2:20" x14ac:dyDescent="0.25">
      <c r="B112" s="90">
        <v>13330000000</v>
      </c>
      <c r="C112" s="90">
        <v>-6.7358484000000001</v>
      </c>
      <c r="D112" s="90">
        <v>-9.4759712</v>
      </c>
      <c r="E112" s="90"/>
      <c r="F112" s="90"/>
      <c r="H112" s="6">
        <f t="shared" si="6"/>
        <v>13.88</v>
      </c>
      <c r="I112" s="6">
        <f t="shared" si="7"/>
        <v>-6.8517808999999996</v>
      </c>
      <c r="J112" s="6">
        <f t="shared" si="8"/>
        <v>-8.0733700000000006</v>
      </c>
      <c r="L112" s="90">
        <v>13330000000</v>
      </c>
      <c r="M112" s="90">
        <v>-8.6503954000000007</v>
      </c>
      <c r="N112" s="90">
        <v>-18.903307000000002</v>
      </c>
      <c r="O112" s="90"/>
      <c r="P112" s="90"/>
      <c r="R112" s="6">
        <f t="shared" si="9"/>
        <v>13.88</v>
      </c>
      <c r="S112" s="6">
        <f t="shared" si="10"/>
        <v>-8.5073518999999997</v>
      </c>
      <c r="T112" s="6">
        <f t="shared" si="11"/>
        <v>-19.972857000000001</v>
      </c>
    </row>
    <row r="113" spans="2:20" x14ac:dyDescent="0.25">
      <c r="B113" s="90">
        <v>13440000000</v>
      </c>
      <c r="C113" s="90">
        <v>-6.7517943000000002</v>
      </c>
      <c r="D113" s="90">
        <v>-9.1682568</v>
      </c>
      <c r="E113" s="90"/>
      <c r="F113" s="90"/>
      <c r="H113" s="6">
        <f t="shared" si="6"/>
        <v>13.99</v>
      </c>
      <c r="I113" s="6">
        <f t="shared" si="7"/>
        <v>-6.8854784999999996</v>
      </c>
      <c r="J113" s="6">
        <f t="shared" si="8"/>
        <v>-7.8382740000000002</v>
      </c>
      <c r="L113" s="90">
        <v>13440000000</v>
      </c>
      <c r="M113" s="90">
        <v>-8.5989217999999994</v>
      </c>
      <c r="N113" s="90">
        <v>-19.634926</v>
      </c>
      <c r="O113" s="90"/>
      <c r="P113" s="90"/>
      <c r="R113" s="6">
        <f t="shared" si="9"/>
        <v>13.99</v>
      </c>
      <c r="S113" s="6">
        <f t="shared" si="10"/>
        <v>-8.5135840999999992</v>
      </c>
      <c r="T113" s="6">
        <f t="shared" si="11"/>
        <v>-19.36121</v>
      </c>
    </row>
    <row r="114" spans="2:20" x14ac:dyDescent="0.25">
      <c r="B114" s="90">
        <v>13550000000</v>
      </c>
      <c r="C114" s="90">
        <v>-6.7727484999999996</v>
      </c>
      <c r="D114" s="90">
        <v>-8.8735657000000003</v>
      </c>
      <c r="E114" s="90"/>
      <c r="F114" s="90"/>
      <c r="H114" s="6">
        <f t="shared" si="6"/>
        <v>14.1</v>
      </c>
      <c r="I114" s="6">
        <f t="shared" si="7"/>
        <v>-6.9265461000000004</v>
      </c>
      <c r="J114" s="6">
        <f t="shared" si="8"/>
        <v>-7.6197963</v>
      </c>
      <c r="L114" s="90">
        <v>13550000000</v>
      </c>
      <c r="M114" s="90">
        <v>-8.5566072000000002</v>
      </c>
      <c r="N114" s="90">
        <v>-20.110529</v>
      </c>
      <c r="O114" s="90"/>
      <c r="P114" s="90"/>
      <c r="R114" s="6">
        <f t="shared" si="9"/>
        <v>14.1</v>
      </c>
      <c r="S114" s="6">
        <f t="shared" si="10"/>
        <v>-8.5207376000000004</v>
      </c>
      <c r="T114" s="6">
        <f t="shared" si="11"/>
        <v>-18.478611000000001</v>
      </c>
    </row>
    <row r="115" spans="2:20" x14ac:dyDescent="0.25">
      <c r="B115" s="90">
        <v>13660000000</v>
      </c>
      <c r="C115" s="90">
        <v>-6.7934374999999996</v>
      </c>
      <c r="D115" s="90">
        <v>-8.5903939999999999</v>
      </c>
      <c r="E115" s="90"/>
      <c r="F115" s="90"/>
      <c r="H115" s="6">
        <f t="shared" si="6"/>
        <v>14.21</v>
      </c>
      <c r="I115" s="6">
        <f t="shared" si="7"/>
        <v>-6.9703403000000002</v>
      </c>
      <c r="J115" s="6">
        <f t="shared" si="8"/>
        <v>-7.4179225000000004</v>
      </c>
      <c r="L115" s="90">
        <v>13660000000</v>
      </c>
      <c r="M115" s="90">
        <v>-8.5329952000000002</v>
      </c>
      <c r="N115" s="90">
        <v>-20.337536</v>
      </c>
      <c r="O115" s="90"/>
      <c r="P115" s="90"/>
      <c r="R115" s="6">
        <f t="shared" si="9"/>
        <v>14.21</v>
      </c>
      <c r="S115" s="6">
        <f t="shared" si="10"/>
        <v>-8.5314817000000005</v>
      </c>
      <c r="T115" s="6">
        <f t="shared" si="11"/>
        <v>-17.423663999999999</v>
      </c>
    </row>
    <row r="116" spans="2:20" x14ac:dyDescent="0.25">
      <c r="B116" s="90">
        <v>13770000000</v>
      </c>
      <c r="C116" s="90">
        <v>-6.8210534999999997</v>
      </c>
      <c r="D116" s="90">
        <v>-8.3245535000000004</v>
      </c>
      <c r="E116" s="90"/>
      <c r="F116" s="90"/>
      <c r="H116" s="6">
        <f t="shared" si="6"/>
        <v>14.32</v>
      </c>
      <c r="I116" s="6">
        <f t="shared" si="7"/>
        <v>-7.0293703000000001</v>
      </c>
      <c r="J116" s="6">
        <f t="shared" si="8"/>
        <v>-7.2337403</v>
      </c>
      <c r="L116" s="90">
        <v>13770000000</v>
      </c>
      <c r="M116" s="90">
        <v>-8.5155954000000005</v>
      </c>
      <c r="N116" s="90">
        <v>-20.298275</v>
      </c>
      <c r="O116" s="90"/>
      <c r="P116" s="90"/>
      <c r="R116" s="6">
        <f t="shared" si="9"/>
        <v>14.32</v>
      </c>
      <c r="S116" s="6">
        <f t="shared" si="10"/>
        <v>-8.5594377999999995</v>
      </c>
      <c r="T116" s="6">
        <f t="shared" si="11"/>
        <v>-16.353777000000001</v>
      </c>
    </row>
    <row r="117" spans="2:20" x14ac:dyDescent="0.25">
      <c r="B117" s="90">
        <v>13880000000</v>
      </c>
      <c r="C117" s="90">
        <v>-6.8517808999999996</v>
      </c>
      <c r="D117" s="90">
        <v>-8.0733700000000006</v>
      </c>
      <c r="E117" s="90"/>
      <c r="F117" s="90"/>
      <c r="H117" s="6">
        <f t="shared" si="6"/>
        <v>14.43</v>
      </c>
      <c r="I117" s="6">
        <f t="shared" si="7"/>
        <v>-7.0862059999999998</v>
      </c>
      <c r="J117" s="6">
        <f t="shared" si="8"/>
        <v>-7.0653838999999996</v>
      </c>
      <c r="L117" s="90">
        <v>13880000000</v>
      </c>
      <c r="M117" s="90">
        <v>-8.5073518999999997</v>
      </c>
      <c r="N117" s="90">
        <v>-19.972857000000001</v>
      </c>
      <c r="O117" s="90"/>
      <c r="P117" s="90"/>
      <c r="R117" s="6">
        <f t="shared" si="9"/>
        <v>14.43</v>
      </c>
      <c r="S117" s="6">
        <f t="shared" si="10"/>
        <v>-8.5976906</v>
      </c>
      <c r="T117" s="6">
        <f t="shared" si="11"/>
        <v>-15.34896</v>
      </c>
    </row>
    <row r="118" spans="2:20" x14ac:dyDescent="0.25">
      <c r="B118" s="90">
        <v>13990000000</v>
      </c>
      <c r="C118" s="90">
        <v>-6.8854784999999996</v>
      </c>
      <c r="D118" s="90">
        <v>-7.8382740000000002</v>
      </c>
      <c r="E118" s="90"/>
      <c r="F118" s="90"/>
      <c r="H118" s="6">
        <f t="shared" si="6"/>
        <v>14.54</v>
      </c>
      <c r="I118" s="6">
        <f t="shared" si="7"/>
        <v>-7.1361032</v>
      </c>
      <c r="J118" s="6">
        <f t="shared" si="8"/>
        <v>-6.9108710000000002</v>
      </c>
      <c r="L118" s="90">
        <v>13990000000</v>
      </c>
      <c r="M118" s="90">
        <v>-8.5135840999999992</v>
      </c>
      <c r="N118" s="90">
        <v>-19.36121</v>
      </c>
      <c r="O118" s="90"/>
      <c r="P118" s="90"/>
      <c r="R118" s="6">
        <f t="shared" si="9"/>
        <v>14.54</v>
      </c>
      <c r="S118" s="6">
        <f t="shared" si="10"/>
        <v>-8.6294898999999994</v>
      </c>
      <c r="T118" s="6">
        <f t="shared" si="11"/>
        <v>-14.424515</v>
      </c>
    </row>
    <row r="119" spans="2:20" x14ac:dyDescent="0.25">
      <c r="B119" s="90">
        <v>14100000000</v>
      </c>
      <c r="C119" s="90">
        <v>-6.9265461000000004</v>
      </c>
      <c r="D119" s="90">
        <v>-7.6197963</v>
      </c>
      <c r="E119" s="90"/>
      <c r="F119" s="90"/>
      <c r="H119" s="6">
        <f t="shared" si="6"/>
        <v>14.65</v>
      </c>
      <c r="I119" s="6">
        <f t="shared" si="7"/>
        <v>-7.1794609999999999</v>
      </c>
      <c r="J119" s="6">
        <f t="shared" si="8"/>
        <v>-6.7746142999999996</v>
      </c>
      <c r="L119" s="90">
        <v>14100000000</v>
      </c>
      <c r="M119" s="90">
        <v>-8.5207376000000004</v>
      </c>
      <c r="N119" s="90">
        <v>-18.478611000000001</v>
      </c>
      <c r="O119" s="90"/>
      <c r="P119" s="90"/>
      <c r="R119" s="6">
        <f t="shared" si="9"/>
        <v>14.65</v>
      </c>
      <c r="S119" s="6">
        <f t="shared" si="10"/>
        <v>-8.6640157999999996</v>
      </c>
      <c r="T119" s="6">
        <f t="shared" si="11"/>
        <v>-13.591494000000001</v>
      </c>
    </row>
    <row r="120" spans="2:20" x14ac:dyDescent="0.25">
      <c r="B120" s="90">
        <v>14210000000</v>
      </c>
      <c r="C120" s="90">
        <v>-6.9703403000000002</v>
      </c>
      <c r="D120" s="90">
        <v>-7.4179225000000004</v>
      </c>
      <c r="E120" s="90"/>
      <c r="F120" s="90"/>
      <c r="H120" s="6">
        <f t="shared" si="6"/>
        <v>14.76</v>
      </c>
      <c r="I120" s="6">
        <f t="shared" si="7"/>
        <v>-7.2233839</v>
      </c>
      <c r="J120" s="6">
        <f t="shared" si="8"/>
        <v>-6.6510138999999997</v>
      </c>
      <c r="L120" s="90">
        <v>14210000000</v>
      </c>
      <c r="M120" s="90">
        <v>-8.5314817000000005</v>
      </c>
      <c r="N120" s="90">
        <v>-17.423663999999999</v>
      </c>
      <c r="O120" s="90"/>
      <c r="P120" s="90"/>
      <c r="R120" s="6">
        <f t="shared" si="9"/>
        <v>14.76</v>
      </c>
      <c r="S120" s="6">
        <f t="shared" si="10"/>
        <v>-8.7002001</v>
      </c>
      <c r="T120" s="6">
        <f t="shared" si="11"/>
        <v>-12.857054</v>
      </c>
    </row>
    <row r="121" spans="2:20" x14ac:dyDescent="0.25">
      <c r="B121" s="90">
        <v>14320000000</v>
      </c>
      <c r="C121" s="90">
        <v>-7.0293703000000001</v>
      </c>
      <c r="D121" s="90">
        <v>-7.2337403</v>
      </c>
      <c r="E121" s="90"/>
      <c r="F121" s="90"/>
      <c r="H121" s="6">
        <f t="shared" si="6"/>
        <v>14.87</v>
      </c>
      <c r="I121" s="6">
        <f t="shared" si="7"/>
        <v>-7.2495960999999998</v>
      </c>
      <c r="J121" s="6">
        <f t="shared" si="8"/>
        <v>-6.5437770000000004</v>
      </c>
      <c r="L121" s="90">
        <v>14320000000</v>
      </c>
      <c r="M121" s="90">
        <v>-8.5594377999999995</v>
      </c>
      <c r="N121" s="90">
        <v>-16.353777000000001</v>
      </c>
      <c r="O121" s="90"/>
      <c r="P121" s="90"/>
      <c r="R121" s="6">
        <f t="shared" si="9"/>
        <v>14.87</v>
      </c>
      <c r="S121" s="6">
        <f t="shared" si="10"/>
        <v>-8.7249184</v>
      </c>
      <c r="T121" s="6">
        <f t="shared" si="11"/>
        <v>-12.22114</v>
      </c>
    </row>
    <row r="122" spans="2:20" x14ac:dyDescent="0.25">
      <c r="B122" s="90">
        <v>14430000000</v>
      </c>
      <c r="C122" s="90">
        <v>-7.0862059999999998</v>
      </c>
      <c r="D122" s="90">
        <v>-7.0653838999999996</v>
      </c>
      <c r="E122" s="90"/>
      <c r="F122" s="90"/>
      <c r="H122" s="6">
        <f t="shared" si="6"/>
        <v>14.98</v>
      </c>
      <c r="I122" s="6">
        <f t="shared" si="7"/>
        <v>-7.2793937</v>
      </c>
      <c r="J122" s="6">
        <f t="shared" si="8"/>
        <v>-6.4519853999999999</v>
      </c>
      <c r="L122" s="90">
        <v>14430000000</v>
      </c>
      <c r="M122" s="90">
        <v>-8.5976906</v>
      </c>
      <c r="N122" s="90">
        <v>-15.34896</v>
      </c>
      <c r="O122" s="90"/>
      <c r="P122" s="90"/>
      <c r="R122" s="6">
        <f t="shared" si="9"/>
        <v>14.98</v>
      </c>
      <c r="S122" s="6">
        <f t="shared" si="10"/>
        <v>-8.7613821000000005</v>
      </c>
      <c r="T122" s="6">
        <f t="shared" si="11"/>
        <v>-11.668911</v>
      </c>
    </row>
    <row r="123" spans="2:20" x14ac:dyDescent="0.25">
      <c r="B123" s="90">
        <v>14540000000</v>
      </c>
      <c r="C123" s="90">
        <v>-7.1361032</v>
      </c>
      <c r="D123" s="90">
        <v>-6.9108710000000002</v>
      </c>
      <c r="E123" s="90"/>
      <c r="F123" s="90"/>
      <c r="H123" s="6">
        <f t="shared" si="6"/>
        <v>15.09</v>
      </c>
      <c r="I123" s="6">
        <f t="shared" si="7"/>
        <v>-7.3156128000000002</v>
      </c>
      <c r="J123" s="6">
        <f t="shared" si="8"/>
        <v>-6.3708090999999998</v>
      </c>
      <c r="L123" s="90">
        <v>14540000000</v>
      </c>
      <c r="M123" s="90">
        <v>-8.6294898999999994</v>
      </c>
      <c r="N123" s="90">
        <v>-14.424515</v>
      </c>
      <c r="O123" s="90"/>
      <c r="P123" s="90"/>
      <c r="R123" s="6">
        <f t="shared" si="9"/>
        <v>15.09</v>
      </c>
      <c r="S123" s="6">
        <f t="shared" si="10"/>
        <v>-8.7944364999999998</v>
      </c>
      <c r="T123" s="6">
        <f t="shared" si="11"/>
        <v>-11.187742999999999</v>
      </c>
    </row>
    <row r="124" spans="2:20" x14ac:dyDescent="0.25">
      <c r="B124" s="90">
        <v>14650000000</v>
      </c>
      <c r="C124" s="90">
        <v>-7.1794609999999999</v>
      </c>
      <c r="D124" s="90">
        <v>-6.7746142999999996</v>
      </c>
      <c r="E124" s="90"/>
      <c r="F124" s="90"/>
      <c r="H124" s="6">
        <f t="shared" si="6"/>
        <v>15.2</v>
      </c>
      <c r="I124" s="6">
        <f t="shared" si="7"/>
        <v>-7.3402152000000003</v>
      </c>
      <c r="J124" s="6">
        <f t="shared" si="8"/>
        <v>-6.3039303000000002</v>
      </c>
      <c r="L124" s="90">
        <v>14650000000</v>
      </c>
      <c r="M124" s="90">
        <v>-8.6640157999999996</v>
      </c>
      <c r="N124" s="90">
        <v>-13.591494000000001</v>
      </c>
      <c r="O124" s="90"/>
      <c r="P124" s="90"/>
      <c r="R124" s="6">
        <f t="shared" si="9"/>
        <v>15.2</v>
      </c>
      <c r="S124" s="6">
        <f t="shared" si="10"/>
        <v>-8.8210982999999992</v>
      </c>
      <c r="T124" s="6">
        <f t="shared" si="11"/>
        <v>-10.771345999999999</v>
      </c>
    </row>
    <row r="125" spans="2:20" x14ac:dyDescent="0.25">
      <c r="B125" s="90">
        <v>14760000000</v>
      </c>
      <c r="C125" s="90">
        <v>-7.2233839</v>
      </c>
      <c r="D125" s="90">
        <v>-6.6510138999999997</v>
      </c>
      <c r="E125" s="90"/>
      <c r="F125" s="90"/>
      <c r="H125" s="6">
        <f t="shared" si="6"/>
        <v>15.31</v>
      </c>
      <c r="I125" s="6">
        <f t="shared" si="7"/>
        <v>-7.3545775000000004</v>
      </c>
      <c r="J125" s="6">
        <f t="shared" si="8"/>
        <v>-6.2492603999999998</v>
      </c>
      <c r="L125" s="90">
        <v>14760000000</v>
      </c>
      <c r="M125" s="90">
        <v>-8.7002001</v>
      </c>
      <c r="N125" s="90">
        <v>-12.857054</v>
      </c>
      <c r="O125" s="90"/>
      <c r="P125" s="90"/>
      <c r="R125" s="6">
        <f t="shared" si="9"/>
        <v>15.31</v>
      </c>
      <c r="S125" s="6">
        <f t="shared" si="10"/>
        <v>-8.8413172000000007</v>
      </c>
      <c r="T125" s="6">
        <f t="shared" si="11"/>
        <v>-10.410899000000001</v>
      </c>
    </row>
    <row r="126" spans="2:20" x14ac:dyDescent="0.25">
      <c r="B126" s="90">
        <v>14870000000</v>
      </c>
      <c r="C126" s="90">
        <v>-7.2495960999999998</v>
      </c>
      <c r="D126" s="90">
        <v>-6.5437770000000004</v>
      </c>
      <c r="E126" s="90"/>
      <c r="F126" s="90"/>
      <c r="H126" s="6">
        <f t="shared" si="6"/>
        <v>15.42</v>
      </c>
      <c r="I126" s="6">
        <f t="shared" si="7"/>
        <v>-7.3674249999999999</v>
      </c>
      <c r="J126" s="6">
        <f t="shared" si="8"/>
        <v>-6.2032651999999997</v>
      </c>
      <c r="L126" s="90">
        <v>14870000000</v>
      </c>
      <c r="M126" s="90">
        <v>-8.7249184</v>
      </c>
      <c r="N126" s="90">
        <v>-12.22114</v>
      </c>
      <c r="O126" s="90"/>
      <c r="P126" s="90"/>
      <c r="R126" s="6">
        <f t="shared" si="9"/>
        <v>15.42</v>
      </c>
      <c r="S126" s="6">
        <f t="shared" si="10"/>
        <v>-8.8604535999999996</v>
      </c>
      <c r="T126" s="6">
        <f t="shared" si="11"/>
        <v>-10.096837000000001</v>
      </c>
    </row>
    <row r="127" spans="2:20" x14ac:dyDescent="0.25">
      <c r="B127" s="90">
        <v>14980000000</v>
      </c>
      <c r="C127" s="90">
        <v>-7.2793937</v>
      </c>
      <c r="D127" s="90">
        <v>-6.4519853999999999</v>
      </c>
      <c r="E127" s="90"/>
      <c r="F127" s="90"/>
      <c r="H127" s="6">
        <f t="shared" si="6"/>
        <v>15.53</v>
      </c>
      <c r="I127" s="6">
        <f t="shared" si="7"/>
        <v>-7.3667040000000004</v>
      </c>
      <c r="J127" s="6">
        <f t="shared" si="8"/>
        <v>-6.1693844999999996</v>
      </c>
      <c r="L127" s="90">
        <v>14980000000</v>
      </c>
      <c r="M127" s="90">
        <v>-8.7613821000000005</v>
      </c>
      <c r="N127" s="90">
        <v>-11.668911</v>
      </c>
      <c r="O127" s="90"/>
      <c r="P127" s="90"/>
      <c r="R127" s="6">
        <f t="shared" si="9"/>
        <v>15.53</v>
      </c>
      <c r="S127" s="6">
        <f t="shared" si="10"/>
        <v>-8.8720064000000001</v>
      </c>
      <c r="T127" s="6">
        <f t="shared" si="11"/>
        <v>-9.8347387000000008</v>
      </c>
    </row>
    <row r="128" spans="2:20" x14ac:dyDescent="0.25">
      <c r="B128" s="90">
        <v>15090000000</v>
      </c>
      <c r="C128" s="90">
        <v>-7.3156128000000002</v>
      </c>
      <c r="D128" s="90">
        <v>-6.3708090999999998</v>
      </c>
      <c r="E128" s="90"/>
      <c r="F128" s="90"/>
      <c r="H128" s="6">
        <f t="shared" si="6"/>
        <v>15.64</v>
      </c>
      <c r="I128" s="6">
        <f t="shared" si="7"/>
        <v>-7.3623829000000001</v>
      </c>
      <c r="J128" s="6">
        <f t="shared" si="8"/>
        <v>-6.1459918</v>
      </c>
      <c r="L128" s="90">
        <v>15090000000</v>
      </c>
      <c r="M128" s="90">
        <v>-8.7944364999999998</v>
      </c>
      <c r="N128" s="90">
        <v>-11.187742999999999</v>
      </c>
      <c r="O128" s="90"/>
      <c r="P128" s="90"/>
      <c r="R128" s="6">
        <f t="shared" si="9"/>
        <v>15.64</v>
      </c>
      <c r="S128" s="6">
        <f t="shared" si="10"/>
        <v>-8.8843125999999994</v>
      </c>
      <c r="T128" s="6">
        <f t="shared" si="11"/>
        <v>-9.6165380000000003</v>
      </c>
    </row>
    <row r="129" spans="2:20" x14ac:dyDescent="0.25">
      <c r="B129" s="90">
        <v>15200000000</v>
      </c>
      <c r="C129" s="90">
        <v>-7.3402152000000003</v>
      </c>
      <c r="D129" s="90">
        <v>-6.3039303000000002</v>
      </c>
      <c r="E129" s="90"/>
      <c r="F129" s="90"/>
      <c r="H129" s="6">
        <f t="shared" si="6"/>
        <v>15.75</v>
      </c>
      <c r="I129" s="6">
        <f t="shared" si="7"/>
        <v>-7.3650994000000001</v>
      </c>
      <c r="J129" s="6">
        <f t="shared" si="8"/>
        <v>-6.1355481000000003</v>
      </c>
      <c r="L129" s="90">
        <v>15200000000</v>
      </c>
      <c r="M129" s="90">
        <v>-8.8210982999999992</v>
      </c>
      <c r="N129" s="90">
        <v>-10.771345999999999</v>
      </c>
      <c r="O129" s="90"/>
      <c r="P129" s="90"/>
      <c r="R129" s="6">
        <f t="shared" si="9"/>
        <v>15.75</v>
      </c>
      <c r="S129" s="6">
        <f t="shared" si="10"/>
        <v>-8.8975343999999996</v>
      </c>
      <c r="T129" s="6">
        <f t="shared" si="11"/>
        <v>-9.4385957999999999</v>
      </c>
    </row>
    <row r="130" spans="2:20" x14ac:dyDescent="0.25">
      <c r="B130" s="90">
        <v>15310000000</v>
      </c>
      <c r="C130" s="90">
        <v>-7.3545775000000004</v>
      </c>
      <c r="D130" s="90">
        <v>-6.2492603999999998</v>
      </c>
      <c r="E130" s="90"/>
      <c r="F130" s="90"/>
      <c r="H130" s="6">
        <f t="shared" si="6"/>
        <v>15.86</v>
      </c>
      <c r="I130" s="6">
        <f t="shared" si="7"/>
        <v>-7.3622994000000004</v>
      </c>
      <c r="J130" s="6">
        <f t="shared" si="8"/>
        <v>-6.1353454999999997</v>
      </c>
      <c r="L130" s="90">
        <v>15310000000</v>
      </c>
      <c r="M130" s="90">
        <v>-8.8413172000000007</v>
      </c>
      <c r="N130" s="90">
        <v>-10.410899000000001</v>
      </c>
      <c r="O130" s="90"/>
      <c r="P130" s="90"/>
      <c r="R130" s="6">
        <f t="shared" si="9"/>
        <v>15.86</v>
      </c>
      <c r="S130" s="6">
        <f t="shared" si="10"/>
        <v>-8.9080296000000008</v>
      </c>
      <c r="T130" s="6">
        <f t="shared" si="11"/>
        <v>-9.2925444000000006</v>
      </c>
    </row>
    <row r="131" spans="2:20" x14ac:dyDescent="0.25">
      <c r="B131" s="90">
        <v>15420000000</v>
      </c>
      <c r="C131" s="90">
        <v>-7.3674249999999999</v>
      </c>
      <c r="D131" s="90">
        <v>-6.2032651999999997</v>
      </c>
      <c r="E131" s="90"/>
      <c r="F131" s="90"/>
      <c r="H131" s="6">
        <f t="shared" si="6"/>
        <v>15.97</v>
      </c>
      <c r="I131" s="6">
        <f t="shared" si="7"/>
        <v>-7.3520899000000002</v>
      </c>
      <c r="J131" s="6">
        <f t="shared" si="8"/>
        <v>-6.1441007000000001</v>
      </c>
      <c r="L131" s="90">
        <v>15420000000</v>
      </c>
      <c r="M131" s="90">
        <v>-8.8604535999999996</v>
      </c>
      <c r="N131" s="90">
        <v>-10.096837000000001</v>
      </c>
      <c r="O131" s="90"/>
      <c r="P131" s="90"/>
      <c r="R131" s="6">
        <f t="shared" si="9"/>
        <v>15.97</v>
      </c>
      <c r="S131" s="6">
        <f t="shared" si="10"/>
        <v>-8.9177836999999993</v>
      </c>
      <c r="T131" s="6">
        <f t="shared" si="11"/>
        <v>-9.1785908000000003</v>
      </c>
    </row>
    <row r="132" spans="2:20" x14ac:dyDescent="0.25">
      <c r="B132" s="90">
        <v>15530000000</v>
      </c>
      <c r="C132" s="90">
        <v>-7.3667040000000004</v>
      </c>
      <c r="D132" s="90">
        <v>-6.1693844999999996</v>
      </c>
      <c r="E132" s="90"/>
      <c r="F132" s="90"/>
      <c r="H132" s="6">
        <f t="shared" ref="H132:H195" si="12">B137/1000000000</f>
        <v>16.079999999999998</v>
      </c>
      <c r="I132" s="6">
        <f t="shared" ref="I132:I195" si="13">C137</f>
        <v>-7.3545666000000001</v>
      </c>
      <c r="J132" s="6">
        <f t="shared" ref="J132:J195" si="14">D137</f>
        <v>-6.1659097999999997</v>
      </c>
      <c r="L132" s="90">
        <v>15530000000</v>
      </c>
      <c r="M132" s="90">
        <v>-8.8720064000000001</v>
      </c>
      <c r="N132" s="90">
        <v>-9.8347387000000008</v>
      </c>
      <c r="O132" s="90"/>
      <c r="P132" s="90"/>
      <c r="R132" s="6">
        <f t="shared" ref="R132:R195" si="15">L137/1000000000</f>
        <v>16.079999999999998</v>
      </c>
      <c r="S132" s="6">
        <f t="shared" ref="S132:S195" si="16">M137</f>
        <v>-8.9297065999999994</v>
      </c>
      <c r="T132" s="6">
        <f t="shared" ref="T132:T195" si="17">N137</f>
        <v>-9.1058178000000005</v>
      </c>
    </row>
    <row r="133" spans="2:20" x14ac:dyDescent="0.25">
      <c r="B133" s="90">
        <v>15640000000</v>
      </c>
      <c r="C133" s="90">
        <v>-7.3623829000000001</v>
      </c>
      <c r="D133" s="90">
        <v>-6.1459918</v>
      </c>
      <c r="E133" s="90"/>
      <c r="F133" s="90"/>
      <c r="H133" s="6">
        <f t="shared" si="12"/>
        <v>16.190000000000001</v>
      </c>
      <c r="I133" s="6">
        <f t="shared" si="13"/>
        <v>-7.3587661000000004</v>
      </c>
      <c r="J133" s="6">
        <f t="shared" si="14"/>
        <v>-6.1960869000000001</v>
      </c>
      <c r="L133" s="90">
        <v>15640000000</v>
      </c>
      <c r="M133" s="90">
        <v>-8.8843125999999994</v>
      </c>
      <c r="N133" s="90">
        <v>-9.6165380000000003</v>
      </c>
      <c r="O133" s="90"/>
      <c r="P133" s="90"/>
      <c r="R133" s="6">
        <f t="shared" si="15"/>
        <v>16.190000000000001</v>
      </c>
      <c r="S133" s="6">
        <f t="shared" si="16"/>
        <v>-8.9407349000000007</v>
      </c>
      <c r="T133" s="6">
        <f t="shared" si="17"/>
        <v>-9.0631485000000005</v>
      </c>
    </row>
    <row r="134" spans="2:20" x14ac:dyDescent="0.25">
      <c r="B134" s="90">
        <v>15750000000</v>
      </c>
      <c r="C134" s="90">
        <v>-7.3650994000000001</v>
      </c>
      <c r="D134" s="90">
        <v>-6.1355481000000003</v>
      </c>
      <c r="E134" s="90"/>
      <c r="F134" s="90"/>
      <c r="H134" s="6">
        <f t="shared" si="12"/>
        <v>16.3</v>
      </c>
      <c r="I134" s="6">
        <f t="shared" si="13"/>
        <v>-7.3610787000000002</v>
      </c>
      <c r="J134" s="6">
        <f t="shared" si="14"/>
        <v>-6.2330451</v>
      </c>
      <c r="L134" s="90">
        <v>15750000000</v>
      </c>
      <c r="M134" s="90">
        <v>-8.8975343999999996</v>
      </c>
      <c r="N134" s="90">
        <v>-9.4385957999999999</v>
      </c>
      <c r="O134" s="90"/>
      <c r="P134" s="90"/>
      <c r="R134" s="6">
        <f t="shared" si="15"/>
        <v>16.3</v>
      </c>
      <c r="S134" s="6">
        <f t="shared" si="16"/>
        <v>-8.9535865999999995</v>
      </c>
      <c r="T134" s="6">
        <f t="shared" si="17"/>
        <v>-9.0550566000000003</v>
      </c>
    </row>
    <row r="135" spans="2:20" x14ac:dyDescent="0.25">
      <c r="B135" s="90">
        <v>15860000000</v>
      </c>
      <c r="C135" s="90">
        <v>-7.3622994000000004</v>
      </c>
      <c r="D135" s="90">
        <v>-6.1353454999999997</v>
      </c>
      <c r="E135" s="90"/>
      <c r="F135" s="90"/>
      <c r="H135" s="6">
        <f t="shared" si="12"/>
        <v>16.41</v>
      </c>
      <c r="I135" s="6">
        <f t="shared" si="13"/>
        <v>-7.3706312</v>
      </c>
      <c r="J135" s="6">
        <f t="shared" si="14"/>
        <v>-6.2837939</v>
      </c>
      <c r="L135" s="90">
        <v>15860000000</v>
      </c>
      <c r="M135" s="90">
        <v>-8.9080296000000008</v>
      </c>
      <c r="N135" s="90">
        <v>-9.2925444000000006</v>
      </c>
      <c r="O135" s="90"/>
      <c r="P135" s="90"/>
      <c r="R135" s="6">
        <f t="shared" si="15"/>
        <v>16.41</v>
      </c>
      <c r="S135" s="6">
        <f t="shared" si="16"/>
        <v>-8.9713239999999992</v>
      </c>
      <c r="T135" s="6">
        <f t="shared" si="17"/>
        <v>-9.0870934000000005</v>
      </c>
    </row>
    <row r="136" spans="2:20" x14ac:dyDescent="0.25">
      <c r="B136" s="90">
        <v>15970000000</v>
      </c>
      <c r="C136" s="90">
        <v>-7.3520899000000002</v>
      </c>
      <c r="D136" s="90">
        <v>-6.1441007000000001</v>
      </c>
      <c r="E136" s="90"/>
      <c r="F136" s="90"/>
      <c r="H136" s="6">
        <f t="shared" si="12"/>
        <v>16.52</v>
      </c>
      <c r="I136" s="6">
        <f t="shared" si="13"/>
        <v>-7.3943776999999997</v>
      </c>
      <c r="J136" s="6">
        <f t="shared" si="14"/>
        <v>-6.3437457000000004</v>
      </c>
      <c r="L136" s="90">
        <v>15970000000</v>
      </c>
      <c r="M136" s="90">
        <v>-8.9177836999999993</v>
      </c>
      <c r="N136" s="90">
        <v>-9.1785908000000003</v>
      </c>
      <c r="O136" s="90"/>
      <c r="P136" s="90"/>
      <c r="R136" s="6">
        <f t="shared" si="15"/>
        <v>16.52</v>
      </c>
      <c r="S136" s="6">
        <f t="shared" si="16"/>
        <v>-8.9948806999999995</v>
      </c>
      <c r="T136" s="6">
        <f t="shared" si="17"/>
        <v>-9.1489077000000005</v>
      </c>
    </row>
    <row r="137" spans="2:20" x14ac:dyDescent="0.25">
      <c r="B137" s="90">
        <v>16080000000</v>
      </c>
      <c r="C137" s="90">
        <v>-7.3545666000000001</v>
      </c>
      <c r="D137" s="90">
        <v>-6.1659097999999997</v>
      </c>
      <c r="E137" s="90"/>
      <c r="F137" s="90"/>
      <c r="H137" s="6">
        <f t="shared" si="12"/>
        <v>16.63</v>
      </c>
      <c r="I137" s="6">
        <f t="shared" si="13"/>
        <v>-7.4025812000000002</v>
      </c>
      <c r="J137" s="6">
        <f t="shared" si="14"/>
        <v>-6.4053019999999998</v>
      </c>
      <c r="L137" s="90">
        <v>16080000000</v>
      </c>
      <c r="M137" s="90">
        <v>-8.9297065999999994</v>
      </c>
      <c r="N137" s="90">
        <v>-9.1058178000000005</v>
      </c>
      <c r="O137" s="90"/>
      <c r="P137" s="90"/>
      <c r="R137" s="6">
        <f t="shared" si="15"/>
        <v>16.63</v>
      </c>
      <c r="S137" s="6">
        <f t="shared" si="16"/>
        <v>-9.0067071999999992</v>
      </c>
      <c r="T137" s="6">
        <f t="shared" si="17"/>
        <v>-9.2367792000000009</v>
      </c>
    </row>
    <row r="138" spans="2:20" x14ac:dyDescent="0.25">
      <c r="B138" s="90">
        <v>16190000000</v>
      </c>
      <c r="C138" s="90">
        <v>-7.3587661000000004</v>
      </c>
      <c r="D138" s="90">
        <v>-6.1960869000000001</v>
      </c>
      <c r="E138" s="90"/>
      <c r="F138" s="90"/>
      <c r="H138" s="6">
        <f t="shared" si="12"/>
        <v>16.739999999999998</v>
      </c>
      <c r="I138" s="6">
        <f t="shared" si="13"/>
        <v>-7.4024191000000004</v>
      </c>
      <c r="J138" s="6">
        <f t="shared" si="14"/>
        <v>-6.4724225999999998</v>
      </c>
      <c r="L138" s="90">
        <v>16190000000</v>
      </c>
      <c r="M138" s="90">
        <v>-8.9407349000000007</v>
      </c>
      <c r="N138" s="90">
        <v>-9.0631485000000005</v>
      </c>
      <c r="O138" s="90"/>
      <c r="P138" s="90"/>
      <c r="R138" s="6">
        <f t="shared" si="15"/>
        <v>16.739999999999998</v>
      </c>
      <c r="S138" s="6">
        <f t="shared" si="16"/>
        <v>-9.0214844000000003</v>
      </c>
      <c r="T138" s="6">
        <f t="shared" si="17"/>
        <v>-9.3564738999999992</v>
      </c>
    </row>
    <row r="139" spans="2:20" x14ac:dyDescent="0.25">
      <c r="B139" s="90">
        <v>16300000000</v>
      </c>
      <c r="C139" s="90">
        <v>-7.3610787000000002</v>
      </c>
      <c r="D139" s="90">
        <v>-6.2330451</v>
      </c>
      <c r="E139" s="90"/>
      <c r="F139" s="90"/>
      <c r="H139" s="6">
        <f t="shared" si="12"/>
        <v>16.850000000000001</v>
      </c>
      <c r="I139" s="6">
        <f t="shared" si="13"/>
        <v>-7.4132781000000003</v>
      </c>
      <c r="J139" s="6">
        <f t="shared" si="14"/>
        <v>-6.5404134000000003</v>
      </c>
      <c r="L139" s="90">
        <v>16300000000</v>
      </c>
      <c r="M139" s="90">
        <v>-8.9535865999999995</v>
      </c>
      <c r="N139" s="90">
        <v>-9.0550566000000003</v>
      </c>
      <c r="O139" s="90"/>
      <c r="P139" s="90"/>
      <c r="R139" s="6">
        <f t="shared" si="15"/>
        <v>16.850000000000001</v>
      </c>
      <c r="S139" s="6">
        <f t="shared" si="16"/>
        <v>-9.0407981999999993</v>
      </c>
      <c r="T139" s="6">
        <f t="shared" si="17"/>
        <v>-9.5062274999999996</v>
      </c>
    </row>
    <row r="140" spans="2:20" x14ac:dyDescent="0.25">
      <c r="B140" s="90">
        <v>16410000000</v>
      </c>
      <c r="C140" s="90">
        <v>-7.3706312</v>
      </c>
      <c r="D140" s="90">
        <v>-6.2837939</v>
      </c>
      <c r="E140" s="90"/>
      <c r="F140" s="90"/>
      <c r="H140" s="6">
        <f t="shared" si="12"/>
        <v>16.96</v>
      </c>
      <c r="I140" s="6">
        <f t="shared" si="13"/>
        <v>-7.4169641000000004</v>
      </c>
      <c r="J140" s="6">
        <f t="shared" si="14"/>
        <v>-6.6086206000000001</v>
      </c>
      <c r="L140" s="90">
        <v>16410000000</v>
      </c>
      <c r="M140" s="90">
        <v>-8.9713239999999992</v>
      </c>
      <c r="N140" s="90">
        <v>-9.0870934000000005</v>
      </c>
      <c r="O140" s="90"/>
      <c r="P140" s="90"/>
      <c r="R140" s="6">
        <f t="shared" si="15"/>
        <v>16.96</v>
      </c>
      <c r="S140" s="6">
        <f t="shared" si="16"/>
        <v>-9.0605793000000006</v>
      </c>
      <c r="T140" s="6">
        <f t="shared" si="17"/>
        <v>-9.7013531000000004</v>
      </c>
    </row>
    <row r="141" spans="2:20" x14ac:dyDescent="0.25">
      <c r="B141" s="90">
        <v>16520000000</v>
      </c>
      <c r="C141" s="90">
        <v>-7.3943776999999997</v>
      </c>
      <c r="D141" s="90">
        <v>-6.3437457000000004</v>
      </c>
      <c r="E141" s="90"/>
      <c r="F141" s="90"/>
      <c r="H141" s="6">
        <f t="shared" si="12"/>
        <v>17.07</v>
      </c>
      <c r="I141" s="6">
        <f t="shared" si="13"/>
        <v>-7.4135103000000004</v>
      </c>
      <c r="J141" s="6">
        <f t="shared" si="14"/>
        <v>-6.6765179999999997</v>
      </c>
      <c r="L141" s="90">
        <v>16520000000</v>
      </c>
      <c r="M141" s="90">
        <v>-8.9948806999999995</v>
      </c>
      <c r="N141" s="90">
        <v>-9.1489077000000005</v>
      </c>
      <c r="O141" s="90"/>
      <c r="P141" s="90"/>
      <c r="R141" s="6">
        <f t="shared" si="15"/>
        <v>17.07</v>
      </c>
      <c r="S141" s="6">
        <f t="shared" si="16"/>
        <v>-9.0799847000000007</v>
      </c>
      <c r="T141" s="6">
        <f t="shared" si="17"/>
        <v>-9.9370326999999996</v>
      </c>
    </row>
    <row r="142" spans="2:20" x14ac:dyDescent="0.25">
      <c r="B142" s="90">
        <v>16630000000</v>
      </c>
      <c r="C142" s="90">
        <v>-7.4025812000000002</v>
      </c>
      <c r="D142" s="90">
        <v>-6.4053019999999998</v>
      </c>
      <c r="E142" s="90"/>
      <c r="F142" s="90"/>
      <c r="H142" s="6">
        <f t="shared" si="12"/>
        <v>17.18</v>
      </c>
      <c r="I142" s="6">
        <f t="shared" si="13"/>
        <v>-7.4265838000000004</v>
      </c>
      <c r="J142" s="6">
        <f t="shared" si="14"/>
        <v>-6.7378068000000004</v>
      </c>
      <c r="L142" s="90">
        <v>16630000000</v>
      </c>
      <c r="M142" s="90">
        <v>-9.0067071999999992</v>
      </c>
      <c r="N142" s="90">
        <v>-9.2367792000000009</v>
      </c>
      <c r="O142" s="90"/>
      <c r="P142" s="90"/>
      <c r="R142" s="6">
        <f t="shared" si="15"/>
        <v>17.18</v>
      </c>
      <c r="S142" s="6">
        <f t="shared" si="16"/>
        <v>-9.1016473999999992</v>
      </c>
      <c r="T142" s="6">
        <f t="shared" si="17"/>
        <v>-10.202055</v>
      </c>
    </row>
    <row r="143" spans="2:20" x14ac:dyDescent="0.25">
      <c r="B143" s="90">
        <v>16740000000</v>
      </c>
      <c r="C143" s="90">
        <v>-7.4024191000000004</v>
      </c>
      <c r="D143" s="90">
        <v>-6.4724225999999998</v>
      </c>
      <c r="E143" s="90"/>
      <c r="F143" s="90"/>
      <c r="H143" s="6">
        <f t="shared" si="12"/>
        <v>17.29</v>
      </c>
      <c r="I143" s="6">
        <f t="shared" si="13"/>
        <v>-7.4439944999999996</v>
      </c>
      <c r="J143" s="6">
        <f t="shared" si="14"/>
        <v>-6.7943277000000002</v>
      </c>
      <c r="L143" s="90">
        <v>16740000000</v>
      </c>
      <c r="M143" s="90">
        <v>-9.0214844000000003</v>
      </c>
      <c r="N143" s="90">
        <v>-9.3564738999999992</v>
      </c>
      <c r="O143" s="90"/>
      <c r="P143" s="90"/>
      <c r="R143" s="6">
        <f t="shared" si="15"/>
        <v>17.29</v>
      </c>
      <c r="S143" s="6">
        <f t="shared" si="16"/>
        <v>-9.1185750999999993</v>
      </c>
      <c r="T143" s="6">
        <f t="shared" si="17"/>
        <v>-10.520121</v>
      </c>
    </row>
    <row r="144" spans="2:20" x14ac:dyDescent="0.25">
      <c r="B144" s="90">
        <v>16850000000</v>
      </c>
      <c r="C144" s="90">
        <v>-7.4132781000000003</v>
      </c>
      <c r="D144" s="90">
        <v>-6.5404134000000003</v>
      </c>
      <c r="E144" s="90"/>
      <c r="F144" s="90"/>
      <c r="H144" s="6">
        <f t="shared" si="12"/>
        <v>17.399999999999999</v>
      </c>
      <c r="I144" s="6">
        <f t="shared" si="13"/>
        <v>-7.4585514000000002</v>
      </c>
      <c r="J144" s="6">
        <f t="shared" si="14"/>
        <v>-6.8418732000000002</v>
      </c>
      <c r="L144" s="90">
        <v>16850000000</v>
      </c>
      <c r="M144" s="90">
        <v>-9.0407981999999993</v>
      </c>
      <c r="N144" s="90">
        <v>-9.5062274999999996</v>
      </c>
      <c r="O144" s="90"/>
      <c r="P144" s="90"/>
      <c r="R144" s="6">
        <f t="shared" si="15"/>
        <v>17.399999999999999</v>
      </c>
      <c r="S144" s="6">
        <f t="shared" si="16"/>
        <v>-9.1429290999999999</v>
      </c>
      <c r="T144" s="6">
        <f t="shared" si="17"/>
        <v>-10.876956</v>
      </c>
    </row>
    <row r="145" spans="2:20" x14ac:dyDescent="0.25">
      <c r="B145" s="90">
        <v>16960000000</v>
      </c>
      <c r="C145" s="90">
        <v>-7.4169641000000004</v>
      </c>
      <c r="D145" s="90">
        <v>-6.6086206000000001</v>
      </c>
      <c r="E145" s="90"/>
      <c r="F145" s="90"/>
      <c r="H145" s="6">
        <f t="shared" si="12"/>
        <v>17.510000000000002</v>
      </c>
      <c r="I145" s="6">
        <f t="shared" si="13"/>
        <v>-7.4806919000000001</v>
      </c>
      <c r="J145" s="6">
        <f t="shared" si="14"/>
        <v>-6.8797544999999998</v>
      </c>
      <c r="L145" s="90">
        <v>16960000000</v>
      </c>
      <c r="M145" s="90">
        <v>-9.0605793000000006</v>
      </c>
      <c r="N145" s="90">
        <v>-9.7013531000000004</v>
      </c>
      <c r="O145" s="90"/>
      <c r="P145" s="90"/>
      <c r="R145" s="6">
        <f t="shared" si="15"/>
        <v>17.510000000000002</v>
      </c>
      <c r="S145" s="6">
        <f t="shared" si="16"/>
        <v>-9.1687306999999993</v>
      </c>
      <c r="T145" s="6">
        <f t="shared" si="17"/>
        <v>-11.284896</v>
      </c>
    </row>
    <row r="146" spans="2:20" x14ac:dyDescent="0.25">
      <c r="B146" s="90">
        <v>17070000000</v>
      </c>
      <c r="C146" s="90">
        <v>-7.4135103000000004</v>
      </c>
      <c r="D146" s="90">
        <v>-6.6765179999999997</v>
      </c>
      <c r="E146" s="90"/>
      <c r="F146" s="90"/>
      <c r="H146" s="6">
        <f t="shared" si="12"/>
        <v>17.62</v>
      </c>
      <c r="I146" s="6">
        <f t="shared" si="13"/>
        <v>-7.4974097999999998</v>
      </c>
      <c r="J146" s="6">
        <f t="shared" si="14"/>
        <v>-6.9103785000000002</v>
      </c>
      <c r="L146" s="90">
        <v>17070000000</v>
      </c>
      <c r="M146" s="90">
        <v>-9.0799847000000007</v>
      </c>
      <c r="N146" s="90">
        <v>-9.9370326999999996</v>
      </c>
      <c r="O146" s="90"/>
      <c r="P146" s="90"/>
      <c r="R146" s="6">
        <f t="shared" si="15"/>
        <v>17.62</v>
      </c>
      <c r="S146" s="6">
        <f t="shared" si="16"/>
        <v>-9.1982821999999995</v>
      </c>
      <c r="T146" s="6">
        <f t="shared" si="17"/>
        <v>-11.733924999999999</v>
      </c>
    </row>
    <row r="147" spans="2:20" x14ac:dyDescent="0.25">
      <c r="B147" s="90">
        <v>17180000000</v>
      </c>
      <c r="C147" s="90">
        <v>-7.4265838000000004</v>
      </c>
      <c r="D147" s="90">
        <v>-6.7378068000000004</v>
      </c>
      <c r="E147" s="90"/>
      <c r="F147" s="90"/>
      <c r="H147" s="6">
        <f t="shared" si="12"/>
        <v>17.73</v>
      </c>
      <c r="I147" s="6">
        <f t="shared" si="13"/>
        <v>-7.5100436000000004</v>
      </c>
      <c r="J147" s="6">
        <f t="shared" si="14"/>
        <v>-6.9318904999999997</v>
      </c>
      <c r="L147" s="90">
        <v>17180000000</v>
      </c>
      <c r="M147" s="90">
        <v>-9.1016473999999992</v>
      </c>
      <c r="N147" s="90">
        <v>-10.202055</v>
      </c>
      <c r="O147" s="90"/>
      <c r="P147" s="90"/>
      <c r="R147" s="6">
        <f t="shared" si="15"/>
        <v>17.73</v>
      </c>
      <c r="S147" s="6">
        <f t="shared" si="16"/>
        <v>-9.2450150999999998</v>
      </c>
      <c r="T147" s="6">
        <f t="shared" si="17"/>
        <v>-12.211040000000001</v>
      </c>
    </row>
    <row r="148" spans="2:20" x14ac:dyDescent="0.25">
      <c r="B148" s="90">
        <v>17290000000</v>
      </c>
      <c r="C148" s="90">
        <v>-7.4439944999999996</v>
      </c>
      <c r="D148" s="90">
        <v>-6.7943277000000002</v>
      </c>
      <c r="E148" s="90"/>
      <c r="F148" s="90"/>
      <c r="H148" s="6">
        <f t="shared" si="12"/>
        <v>17.84</v>
      </c>
      <c r="I148" s="6">
        <f t="shared" si="13"/>
        <v>-7.5240812000000004</v>
      </c>
      <c r="J148" s="6">
        <f t="shared" si="14"/>
        <v>-6.9476953000000004</v>
      </c>
      <c r="L148" s="90">
        <v>17290000000</v>
      </c>
      <c r="M148" s="90">
        <v>-9.1185750999999993</v>
      </c>
      <c r="N148" s="90">
        <v>-10.520121</v>
      </c>
      <c r="O148" s="90"/>
      <c r="P148" s="90"/>
      <c r="R148" s="6">
        <f t="shared" si="15"/>
        <v>17.84</v>
      </c>
      <c r="S148" s="6">
        <f t="shared" si="16"/>
        <v>-9.3099976000000009</v>
      </c>
      <c r="T148" s="6">
        <f t="shared" si="17"/>
        <v>-12.736344000000001</v>
      </c>
    </row>
    <row r="149" spans="2:20" x14ac:dyDescent="0.25">
      <c r="B149" s="90">
        <v>17400000000</v>
      </c>
      <c r="C149" s="90">
        <v>-7.4585514000000002</v>
      </c>
      <c r="D149" s="90">
        <v>-6.8418732000000002</v>
      </c>
      <c r="E149" s="90"/>
      <c r="F149" s="90"/>
      <c r="H149" s="6">
        <f t="shared" si="12"/>
        <v>17.95</v>
      </c>
      <c r="I149" s="6">
        <f t="shared" si="13"/>
        <v>-7.5374599</v>
      </c>
      <c r="J149" s="6">
        <f t="shared" si="14"/>
        <v>-6.9580650000000004</v>
      </c>
      <c r="L149" s="90">
        <v>17400000000</v>
      </c>
      <c r="M149" s="90">
        <v>-9.1429290999999999</v>
      </c>
      <c r="N149" s="90">
        <v>-10.876956</v>
      </c>
      <c r="O149" s="90"/>
      <c r="P149" s="90"/>
      <c r="R149" s="6">
        <f t="shared" si="15"/>
        <v>17.95</v>
      </c>
      <c r="S149" s="6">
        <f t="shared" si="16"/>
        <v>-9.3913031</v>
      </c>
      <c r="T149" s="6">
        <f t="shared" si="17"/>
        <v>-13.251464</v>
      </c>
    </row>
    <row r="150" spans="2:20" x14ac:dyDescent="0.25">
      <c r="B150" s="90">
        <v>17510000000</v>
      </c>
      <c r="C150" s="90">
        <v>-7.4806919000000001</v>
      </c>
      <c r="D150" s="90">
        <v>-6.8797544999999998</v>
      </c>
      <c r="E150" s="90"/>
      <c r="F150" s="90"/>
      <c r="H150" s="6">
        <f t="shared" si="12"/>
        <v>18.059999999999999</v>
      </c>
      <c r="I150" s="6">
        <f t="shared" si="13"/>
        <v>-7.5619788000000003</v>
      </c>
      <c r="J150" s="6">
        <f t="shared" si="14"/>
        <v>-6.9613109</v>
      </c>
      <c r="L150" s="90">
        <v>17510000000</v>
      </c>
      <c r="M150" s="90">
        <v>-9.1687306999999993</v>
      </c>
      <c r="N150" s="90">
        <v>-11.284896</v>
      </c>
      <c r="O150" s="90"/>
      <c r="P150" s="90"/>
      <c r="R150" s="6">
        <f t="shared" si="15"/>
        <v>18.059999999999999</v>
      </c>
      <c r="S150" s="6">
        <f t="shared" si="16"/>
        <v>-9.4956216999999992</v>
      </c>
      <c r="T150" s="6">
        <f t="shared" si="17"/>
        <v>-13.746067999999999</v>
      </c>
    </row>
    <row r="151" spans="2:20" x14ac:dyDescent="0.25">
      <c r="B151" s="90">
        <v>17620000000</v>
      </c>
      <c r="C151" s="90">
        <v>-7.4974097999999998</v>
      </c>
      <c r="D151" s="90">
        <v>-6.9103785000000002</v>
      </c>
      <c r="E151" s="90"/>
      <c r="F151" s="90"/>
      <c r="H151" s="6">
        <f t="shared" si="12"/>
        <v>18.170000000000002</v>
      </c>
      <c r="I151" s="6">
        <f t="shared" si="13"/>
        <v>-7.5973100999999996</v>
      </c>
      <c r="J151" s="6">
        <f t="shared" si="14"/>
        <v>-6.9560180000000003</v>
      </c>
      <c r="L151" s="90">
        <v>17620000000</v>
      </c>
      <c r="M151" s="90">
        <v>-9.1982821999999995</v>
      </c>
      <c r="N151" s="90">
        <v>-11.733924999999999</v>
      </c>
      <c r="O151" s="90"/>
      <c r="P151" s="90"/>
      <c r="R151" s="6">
        <f t="shared" si="15"/>
        <v>18.170000000000002</v>
      </c>
      <c r="S151" s="6">
        <f t="shared" si="16"/>
        <v>-9.6237373000000002</v>
      </c>
      <c r="T151" s="6">
        <f t="shared" si="17"/>
        <v>-14.208322000000001</v>
      </c>
    </row>
    <row r="152" spans="2:20" x14ac:dyDescent="0.25">
      <c r="B152" s="90">
        <v>17730000000</v>
      </c>
      <c r="C152" s="90">
        <v>-7.5100436000000004</v>
      </c>
      <c r="D152" s="90">
        <v>-6.9318904999999997</v>
      </c>
      <c r="E152" s="90"/>
      <c r="F152" s="90"/>
      <c r="H152" s="6">
        <f t="shared" si="12"/>
        <v>18.28</v>
      </c>
      <c r="I152" s="6">
        <f t="shared" si="13"/>
        <v>-7.6328268000000001</v>
      </c>
      <c r="J152" s="6">
        <f t="shared" si="14"/>
        <v>-6.9469241999999998</v>
      </c>
      <c r="L152" s="90">
        <v>17730000000</v>
      </c>
      <c r="M152" s="90">
        <v>-9.2450150999999998</v>
      </c>
      <c r="N152" s="90">
        <v>-12.211040000000001</v>
      </c>
      <c r="O152" s="90"/>
      <c r="P152" s="90"/>
      <c r="R152" s="6">
        <f t="shared" si="15"/>
        <v>18.28</v>
      </c>
      <c r="S152" s="6">
        <f t="shared" si="16"/>
        <v>-9.7686481000000001</v>
      </c>
      <c r="T152" s="6">
        <f t="shared" si="17"/>
        <v>-14.568597</v>
      </c>
    </row>
    <row r="153" spans="2:20" x14ac:dyDescent="0.25">
      <c r="B153" s="90">
        <v>17840000000</v>
      </c>
      <c r="C153" s="90">
        <v>-7.5240812000000004</v>
      </c>
      <c r="D153" s="90">
        <v>-6.9476953000000004</v>
      </c>
      <c r="E153" s="90"/>
      <c r="F153" s="90"/>
      <c r="H153" s="6">
        <f t="shared" si="12"/>
        <v>18.39</v>
      </c>
      <c r="I153" s="6">
        <f t="shared" si="13"/>
        <v>-7.6793418000000004</v>
      </c>
      <c r="J153" s="6">
        <f t="shared" si="14"/>
        <v>-6.9313754999999997</v>
      </c>
      <c r="L153" s="90">
        <v>17840000000</v>
      </c>
      <c r="M153" s="90">
        <v>-9.3099976000000009</v>
      </c>
      <c r="N153" s="90">
        <v>-12.736344000000001</v>
      </c>
      <c r="O153" s="90"/>
      <c r="P153" s="90"/>
      <c r="R153" s="6">
        <f t="shared" si="15"/>
        <v>18.39</v>
      </c>
      <c r="S153" s="6">
        <f t="shared" si="16"/>
        <v>-9.9252871999999996</v>
      </c>
      <c r="T153" s="6">
        <f t="shared" si="17"/>
        <v>-14.822367</v>
      </c>
    </row>
    <row r="154" spans="2:20" x14ac:dyDescent="0.25">
      <c r="B154" s="90">
        <v>17950000000</v>
      </c>
      <c r="C154" s="90">
        <v>-7.5374599</v>
      </c>
      <c r="D154" s="90">
        <v>-6.9580650000000004</v>
      </c>
      <c r="E154" s="90"/>
      <c r="F154" s="90"/>
      <c r="H154" s="6">
        <f t="shared" si="12"/>
        <v>18.5</v>
      </c>
      <c r="I154" s="6">
        <f t="shared" si="13"/>
        <v>-7.7364597000000002</v>
      </c>
      <c r="J154" s="6">
        <f t="shared" si="14"/>
        <v>-6.9048556999999997</v>
      </c>
      <c r="L154" s="90">
        <v>17950000000</v>
      </c>
      <c r="M154" s="90">
        <v>-9.3913031</v>
      </c>
      <c r="N154" s="90">
        <v>-13.251464</v>
      </c>
      <c r="O154" s="90"/>
      <c r="P154" s="90"/>
      <c r="R154" s="6">
        <f t="shared" si="15"/>
        <v>18.5</v>
      </c>
      <c r="S154" s="6">
        <f t="shared" si="16"/>
        <v>-10.097918999999999</v>
      </c>
      <c r="T154" s="6">
        <f t="shared" si="17"/>
        <v>-14.952057</v>
      </c>
    </row>
    <row r="155" spans="2:20" x14ac:dyDescent="0.25">
      <c r="B155" s="90">
        <v>18060000000</v>
      </c>
      <c r="C155" s="90">
        <v>-7.5619788000000003</v>
      </c>
      <c r="D155" s="90">
        <v>-6.9613109</v>
      </c>
      <c r="E155" s="90"/>
      <c r="F155" s="90"/>
      <c r="H155" s="6">
        <f t="shared" si="12"/>
        <v>18.61</v>
      </c>
      <c r="I155" s="6">
        <f t="shared" si="13"/>
        <v>-7.7940044000000004</v>
      </c>
      <c r="J155" s="6">
        <f t="shared" si="14"/>
        <v>-6.8726735000000003</v>
      </c>
      <c r="L155" s="90">
        <v>18060000000</v>
      </c>
      <c r="M155" s="90">
        <v>-9.4956216999999992</v>
      </c>
      <c r="N155" s="90">
        <v>-13.746067999999999</v>
      </c>
      <c r="O155" s="90"/>
      <c r="P155" s="90"/>
      <c r="R155" s="6">
        <f t="shared" si="15"/>
        <v>18.61</v>
      </c>
      <c r="S155" s="6">
        <f t="shared" si="16"/>
        <v>-10.29008</v>
      </c>
      <c r="T155" s="6">
        <f t="shared" si="17"/>
        <v>-14.969993000000001</v>
      </c>
    </row>
    <row r="156" spans="2:20" x14ac:dyDescent="0.25">
      <c r="B156" s="90">
        <v>18170000000</v>
      </c>
      <c r="C156" s="90">
        <v>-7.5973100999999996</v>
      </c>
      <c r="D156" s="90">
        <v>-6.9560180000000003</v>
      </c>
      <c r="E156" s="90"/>
      <c r="F156" s="90"/>
      <c r="H156" s="6">
        <f t="shared" si="12"/>
        <v>18.72</v>
      </c>
      <c r="I156" s="6">
        <f t="shared" si="13"/>
        <v>-7.8604235999999998</v>
      </c>
      <c r="J156" s="6">
        <f t="shared" si="14"/>
        <v>-6.8333858999999997</v>
      </c>
      <c r="L156" s="90">
        <v>18170000000</v>
      </c>
      <c r="M156" s="90">
        <v>-9.6237373000000002</v>
      </c>
      <c r="N156" s="90">
        <v>-14.208322000000001</v>
      </c>
      <c r="O156" s="90"/>
      <c r="P156" s="90"/>
      <c r="R156" s="6">
        <f t="shared" si="15"/>
        <v>18.72</v>
      </c>
      <c r="S156" s="6">
        <f t="shared" si="16"/>
        <v>-10.482891</v>
      </c>
      <c r="T156" s="6">
        <f t="shared" si="17"/>
        <v>-14.878655999999999</v>
      </c>
    </row>
    <row r="157" spans="2:20" x14ac:dyDescent="0.25">
      <c r="B157" s="90">
        <v>18280000000</v>
      </c>
      <c r="C157" s="90">
        <v>-7.6328268000000001</v>
      </c>
      <c r="D157" s="90">
        <v>-6.9469241999999998</v>
      </c>
      <c r="E157" s="90"/>
      <c r="F157" s="90"/>
      <c r="H157" s="6">
        <f t="shared" si="12"/>
        <v>18.829999999999998</v>
      </c>
      <c r="I157" s="6">
        <f t="shared" si="13"/>
        <v>-7.9310193</v>
      </c>
      <c r="J157" s="6">
        <f t="shared" si="14"/>
        <v>-6.7854853000000004</v>
      </c>
      <c r="L157" s="90">
        <v>18280000000</v>
      </c>
      <c r="M157" s="90">
        <v>-9.7686481000000001</v>
      </c>
      <c r="N157" s="90">
        <v>-14.568597</v>
      </c>
      <c r="O157" s="90"/>
      <c r="P157" s="90"/>
      <c r="R157" s="6">
        <f t="shared" si="15"/>
        <v>18.829999999999998</v>
      </c>
      <c r="S157" s="6">
        <f t="shared" si="16"/>
        <v>-10.672760999999999</v>
      </c>
      <c r="T157" s="6">
        <f t="shared" si="17"/>
        <v>-14.667693999999999</v>
      </c>
    </row>
    <row r="158" spans="2:20" x14ac:dyDescent="0.25">
      <c r="B158" s="90">
        <v>18390000000</v>
      </c>
      <c r="C158" s="90">
        <v>-7.6793418000000004</v>
      </c>
      <c r="D158" s="90">
        <v>-6.9313754999999997</v>
      </c>
      <c r="E158" s="90"/>
      <c r="F158" s="90"/>
      <c r="H158" s="6">
        <f t="shared" si="12"/>
        <v>18.940000000000001</v>
      </c>
      <c r="I158" s="6">
        <f t="shared" si="13"/>
        <v>-7.9969792000000002</v>
      </c>
      <c r="J158" s="6">
        <f t="shared" si="14"/>
        <v>-6.7316661</v>
      </c>
      <c r="L158" s="90">
        <v>18390000000</v>
      </c>
      <c r="M158" s="90">
        <v>-9.9252871999999996</v>
      </c>
      <c r="N158" s="90">
        <v>-14.822367</v>
      </c>
      <c r="O158" s="90"/>
      <c r="P158" s="90"/>
      <c r="R158" s="6">
        <f t="shared" si="15"/>
        <v>18.940000000000001</v>
      </c>
      <c r="S158" s="6">
        <f t="shared" si="16"/>
        <v>-10.862372000000001</v>
      </c>
      <c r="T158" s="6">
        <f t="shared" si="17"/>
        <v>-14.391315000000001</v>
      </c>
    </row>
    <row r="159" spans="2:20" x14ac:dyDescent="0.25">
      <c r="B159" s="90">
        <v>18500000000</v>
      </c>
      <c r="C159" s="90">
        <v>-7.7364597000000002</v>
      </c>
      <c r="D159" s="90">
        <v>-6.9048556999999997</v>
      </c>
      <c r="E159" s="90"/>
      <c r="F159" s="90"/>
      <c r="H159" s="6">
        <f t="shared" si="12"/>
        <v>19.05</v>
      </c>
      <c r="I159" s="6">
        <f t="shared" si="13"/>
        <v>-8.0586909999999996</v>
      </c>
      <c r="J159" s="6">
        <f t="shared" si="14"/>
        <v>-6.6708879000000003</v>
      </c>
      <c r="L159" s="90">
        <v>18500000000</v>
      </c>
      <c r="M159" s="90">
        <v>-10.097918999999999</v>
      </c>
      <c r="N159" s="90">
        <v>-14.952057</v>
      </c>
      <c r="O159" s="90"/>
      <c r="P159" s="90"/>
      <c r="R159" s="6">
        <f t="shared" si="15"/>
        <v>19.05</v>
      </c>
      <c r="S159" s="6">
        <f t="shared" si="16"/>
        <v>-11.020376000000001</v>
      </c>
      <c r="T159" s="6">
        <f t="shared" si="17"/>
        <v>-14.069798</v>
      </c>
    </row>
    <row r="160" spans="2:20" x14ac:dyDescent="0.25">
      <c r="B160" s="90">
        <v>18610000000</v>
      </c>
      <c r="C160" s="90">
        <v>-7.7940044000000004</v>
      </c>
      <c r="D160" s="90">
        <v>-6.8726735000000003</v>
      </c>
      <c r="E160" s="90"/>
      <c r="F160" s="90"/>
      <c r="H160" s="6">
        <f t="shared" si="12"/>
        <v>19.16</v>
      </c>
      <c r="I160" s="6">
        <f t="shared" si="13"/>
        <v>-8.1000298999999991</v>
      </c>
      <c r="J160" s="6">
        <f t="shared" si="14"/>
        <v>-6.6081861999999996</v>
      </c>
      <c r="L160" s="90">
        <v>18610000000</v>
      </c>
      <c r="M160" s="90">
        <v>-10.29008</v>
      </c>
      <c r="N160" s="90">
        <v>-14.969993000000001</v>
      </c>
      <c r="O160" s="90"/>
      <c r="P160" s="90"/>
      <c r="R160" s="6">
        <f t="shared" si="15"/>
        <v>19.16</v>
      </c>
      <c r="S160" s="6">
        <f t="shared" si="16"/>
        <v>-11.141090999999999</v>
      </c>
      <c r="T160" s="6">
        <f t="shared" si="17"/>
        <v>-13.729010000000001</v>
      </c>
    </row>
    <row r="161" spans="2:20" x14ac:dyDescent="0.25">
      <c r="B161" s="90">
        <v>18720000000</v>
      </c>
      <c r="C161" s="90">
        <v>-7.8604235999999998</v>
      </c>
      <c r="D161" s="90">
        <v>-6.8333858999999997</v>
      </c>
      <c r="E161" s="90"/>
      <c r="F161" s="90"/>
      <c r="H161" s="6">
        <f t="shared" si="12"/>
        <v>19.27</v>
      </c>
      <c r="I161" s="6">
        <f t="shared" si="13"/>
        <v>-8.1316710000000008</v>
      </c>
      <c r="J161" s="6">
        <f t="shared" si="14"/>
        <v>-6.5354972</v>
      </c>
      <c r="L161" s="90">
        <v>18720000000</v>
      </c>
      <c r="M161" s="90">
        <v>-10.482891</v>
      </c>
      <c r="N161" s="90">
        <v>-14.878655999999999</v>
      </c>
      <c r="O161" s="90"/>
      <c r="P161" s="90"/>
      <c r="R161" s="6">
        <f t="shared" si="15"/>
        <v>19.27</v>
      </c>
      <c r="S161" s="6">
        <f t="shared" si="16"/>
        <v>-11.229404000000001</v>
      </c>
      <c r="T161" s="6">
        <f t="shared" si="17"/>
        <v>-13.422779999999999</v>
      </c>
    </row>
    <row r="162" spans="2:20" x14ac:dyDescent="0.25">
      <c r="B162" s="90">
        <v>18830000000</v>
      </c>
      <c r="C162" s="90">
        <v>-7.9310193</v>
      </c>
      <c r="D162" s="90">
        <v>-6.7854853000000004</v>
      </c>
      <c r="E162" s="90"/>
      <c r="F162" s="90"/>
      <c r="H162" s="6">
        <f t="shared" si="12"/>
        <v>19.38</v>
      </c>
      <c r="I162" s="6">
        <f t="shared" si="13"/>
        <v>-8.1532926999999997</v>
      </c>
      <c r="J162" s="6">
        <f t="shared" si="14"/>
        <v>-6.4561324000000004</v>
      </c>
      <c r="L162" s="90">
        <v>18830000000</v>
      </c>
      <c r="M162" s="90">
        <v>-10.672760999999999</v>
      </c>
      <c r="N162" s="90">
        <v>-14.667693999999999</v>
      </c>
      <c r="O162" s="90"/>
      <c r="P162" s="90"/>
      <c r="R162" s="6">
        <f t="shared" si="15"/>
        <v>19.38</v>
      </c>
      <c r="S162" s="6">
        <f t="shared" si="16"/>
        <v>-11.28007</v>
      </c>
      <c r="T162" s="6">
        <f t="shared" si="17"/>
        <v>-13.178618</v>
      </c>
    </row>
    <row r="163" spans="2:20" x14ac:dyDescent="0.25">
      <c r="B163" s="90">
        <v>18940000000</v>
      </c>
      <c r="C163" s="90">
        <v>-7.9969792000000002</v>
      </c>
      <c r="D163" s="90">
        <v>-6.7316661</v>
      </c>
      <c r="E163" s="90"/>
      <c r="F163" s="90"/>
      <c r="H163" s="6">
        <f t="shared" si="12"/>
        <v>19.489999999999998</v>
      </c>
      <c r="I163" s="6">
        <f t="shared" si="13"/>
        <v>-8.1666775000000005</v>
      </c>
      <c r="J163" s="6">
        <f t="shared" si="14"/>
        <v>-6.3768792000000003</v>
      </c>
      <c r="L163" s="90">
        <v>18940000000</v>
      </c>
      <c r="M163" s="90">
        <v>-10.862372000000001</v>
      </c>
      <c r="N163" s="90">
        <v>-14.391315000000001</v>
      </c>
      <c r="O163" s="90"/>
      <c r="P163" s="90"/>
      <c r="R163" s="6">
        <f t="shared" si="15"/>
        <v>19.489999999999998</v>
      </c>
      <c r="S163" s="6">
        <f t="shared" si="16"/>
        <v>-11.284381</v>
      </c>
      <c r="T163" s="6">
        <f t="shared" si="17"/>
        <v>-13.010959</v>
      </c>
    </row>
    <row r="164" spans="2:20" x14ac:dyDescent="0.25">
      <c r="B164" s="90">
        <v>19050000000</v>
      </c>
      <c r="C164" s="90">
        <v>-8.0586909999999996</v>
      </c>
      <c r="D164" s="90">
        <v>-6.6708879000000003</v>
      </c>
      <c r="E164" s="90"/>
      <c r="F164" s="90"/>
      <c r="H164" s="6">
        <f t="shared" si="12"/>
        <v>19.600000000000001</v>
      </c>
      <c r="I164" s="6">
        <f t="shared" si="13"/>
        <v>-8.1802615999999997</v>
      </c>
      <c r="J164" s="6">
        <f t="shared" si="14"/>
        <v>-6.2973895000000004</v>
      </c>
      <c r="L164" s="90">
        <v>19050000000</v>
      </c>
      <c r="M164" s="90">
        <v>-11.020376000000001</v>
      </c>
      <c r="N164" s="90">
        <v>-14.069798</v>
      </c>
      <c r="O164" s="90"/>
      <c r="P164" s="90"/>
      <c r="R164" s="6">
        <f t="shared" si="15"/>
        <v>19.600000000000001</v>
      </c>
      <c r="S164" s="6">
        <f t="shared" si="16"/>
        <v>-11.239471999999999</v>
      </c>
      <c r="T164" s="6">
        <f t="shared" si="17"/>
        <v>-12.925264</v>
      </c>
    </row>
    <row r="165" spans="2:20" x14ac:dyDescent="0.25">
      <c r="B165" s="90">
        <v>19160000000</v>
      </c>
      <c r="C165" s="90">
        <v>-8.1000298999999991</v>
      </c>
      <c r="D165" s="90">
        <v>-6.6081861999999996</v>
      </c>
      <c r="E165" s="90"/>
      <c r="F165" s="90"/>
      <c r="H165" s="6">
        <f t="shared" si="12"/>
        <v>19.71</v>
      </c>
      <c r="I165" s="6">
        <f t="shared" si="13"/>
        <v>-8.2014607999999996</v>
      </c>
      <c r="J165" s="6">
        <f t="shared" si="14"/>
        <v>-6.2107333999999996</v>
      </c>
      <c r="L165" s="90">
        <v>19160000000</v>
      </c>
      <c r="M165" s="90">
        <v>-11.141090999999999</v>
      </c>
      <c r="N165" s="90">
        <v>-13.729010000000001</v>
      </c>
      <c r="O165" s="90"/>
      <c r="P165" s="90"/>
      <c r="R165" s="6">
        <f t="shared" si="15"/>
        <v>19.71</v>
      </c>
      <c r="S165" s="6">
        <f t="shared" si="16"/>
        <v>-11.178881000000001</v>
      </c>
      <c r="T165" s="6">
        <f t="shared" si="17"/>
        <v>-12.928811</v>
      </c>
    </row>
    <row r="166" spans="2:20" x14ac:dyDescent="0.25">
      <c r="B166" s="90">
        <v>19270000000</v>
      </c>
      <c r="C166" s="90">
        <v>-8.1316710000000008</v>
      </c>
      <c r="D166" s="90">
        <v>-6.5354972</v>
      </c>
      <c r="E166" s="90"/>
      <c r="F166" s="90"/>
      <c r="H166" s="6">
        <f t="shared" si="12"/>
        <v>19.82</v>
      </c>
      <c r="I166" s="6">
        <f t="shared" si="13"/>
        <v>-8.2206983999999999</v>
      </c>
      <c r="J166" s="6">
        <f t="shared" si="14"/>
        <v>-6.1252326999999998</v>
      </c>
      <c r="L166" s="90">
        <v>19270000000</v>
      </c>
      <c r="M166" s="90">
        <v>-11.229404000000001</v>
      </c>
      <c r="N166" s="90">
        <v>-13.422779999999999</v>
      </c>
      <c r="O166" s="90"/>
      <c r="P166" s="90"/>
      <c r="R166" s="6">
        <f t="shared" si="15"/>
        <v>19.82</v>
      </c>
      <c r="S166" s="6">
        <f t="shared" si="16"/>
        <v>-11.098989</v>
      </c>
      <c r="T166" s="6">
        <f t="shared" si="17"/>
        <v>-13.012578</v>
      </c>
    </row>
    <row r="167" spans="2:20" x14ac:dyDescent="0.25">
      <c r="B167" s="90">
        <v>19380000000</v>
      </c>
      <c r="C167" s="90">
        <v>-8.1532926999999997</v>
      </c>
      <c r="D167" s="90">
        <v>-6.4561324000000004</v>
      </c>
      <c r="E167" s="90"/>
      <c r="F167" s="90"/>
      <c r="H167" s="6">
        <f t="shared" si="12"/>
        <v>19.93</v>
      </c>
      <c r="I167" s="6">
        <f t="shared" si="13"/>
        <v>-8.2517022999999998</v>
      </c>
      <c r="J167" s="6">
        <f t="shared" si="14"/>
        <v>-6.0358356999999998</v>
      </c>
      <c r="L167" s="90">
        <v>19380000000</v>
      </c>
      <c r="M167" s="90">
        <v>-11.28007</v>
      </c>
      <c r="N167" s="90">
        <v>-13.178618</v>
      </c>
      <c r="O167" s="90"/>
      <c r="P167" s="90"/>
      <c r="R167" s="6">
        <f t="shared" si="15"/>
        <v>19.93</v>
      </c>
      <c r="S167" s="6">
        <f t="shared" si="16"/>
        <v>-10.989129</v>
      </c>
      <c r="T167" s="6">
        <f t="shared" si="17"/>
        <v>-13.176012</v>
      </c>
    </row>
    <row r="168" spans="2:20" x14ac:dyDescent="0.25">
      <c r="B168" s="90">
        <v>19490000000</v>
      </c>
      <c r="C168" s="90">
        <v>-8.1666775000000005</v>
      </c>
      <c r="D168" s="90">
        <v>-6.3768792000000003</v>
      </c>
      <c r="E168" s="90"/>
      <c r="F168" s="90"/>
      <c r="H168" s="6">
        <f t="shared" si="12"/>
        <v>20.04</v>
      </c>
      <c r="I168" s="6">
        <f t="shared" si="13"/>
        <v>-8.2946386000000007</v>
      </c>
      <c r="J168" s="6">
        <f t="shared" si="14"/>
        <v>-5.9443697999999996</v>
      </c>
      <c r="L168" s="90">
        <v>19490000000</v>
      </c>
      <c r="M168" s="90">
        <v>-11.284381</v>
      </c>
      <c r="N168" s="90">
        <v>-13.010959</v>
      </c>
      <c r="O168" s="90"/>
      <c r="P168" s="90"/>
      <c r="R168" s="6">
        <f t="shared" si="15"/>
        <v>20.04</v>
      </c>
      <c r="S168" s="6">
        <f t="shared" si="16"/>
        <v>-10.878971999999999</v>
      </c>
      <c r="T168" s="6">
        <f t="shared" si="17"/>
        <v>-13.410507000000001</v>
      </c>
    </row>
    <row r="169" spans="2:20" x14ac:dyDescent="0.25">
      <c r="B169" s="90">
        <v>19600000000</v>
      </c>
      <c r="C169" s="90">
        <v>-8.1802615999999997</v>
      </c>
      <c r="D169" s="90">
        <v>-6.2973895000000004</v>
      </c>
      <c r="E169" s="90"/>
      <c r="F169" s="90"/>
      <c r="H169" s="6">
        <f t="shared" si="12"/>
        <v>20.149999999999999</v>
      </c>
      <c r="I169" s="6">
        <f t="shared" si="13"/>
        <v>-8.3373871000000008</v>
      </c>
      <c r="J169" s="6">
        <f t="shared" si="14"/>
        <v>-5.856935</v>
      </c>
      <c r="L169" s="90">
        <v>19600000000</v>
      </c>
      <c r="M169" s="90">
        <v>-11.239471999999999</v>
      </c>
      <c r="N169" s="90">
        <v>-12.925264</v>
      </c>
      <c r="O169" s="90"/>
      <c r="P169" s="90"/>
      <c r="R169" s="6">
        <f t="shared" si="15"/>
        <v>20.149999999999999</v>
      </c>
      <c r="S169" s="6">
        <f t="shared" si="16"/>
        <v>-10.768744999999999</v>
      </c>
      <c r="T169" s="6">
        <f t="shared" si="17"/>
        <v>-13.708249</v>
      </c>
    </row>
    <row r="170" spans="2:20" x14ac:dyDescent="0.25">
      <c r="B170" s="90">
        <v>19710000000</v>
      </c>
      <c r="C170" s="90">
        <v>-8.2014607999999996</v>
      </c>
      <c r="D170" s="90">
        <v>-6.2107333999999996</v>
      </c>
      <c r="E170" s="90"/>
      <c r="F170" s="90"/>
      <c r="H170" s="6">
        <f t="shared" si="12"/>
        <v>20.260000000000002</v>
      </c>
      <c r="I170" s="6">
        <f t="shared" si="13"/>
        <v>-8.3862199999999998</v>
      </c>
      <c r="J170" s="6">
        <f t="shared" si="14"/>
        <v>-5.7700782000000004</v>
      </c>
      <c r="L170" s="90">
        <v>19710000000</v>
      </c>
      <c r="M170" s="90">
        <v>-11.178881000000001</v>
      </c>
      <c r="N170" s="90">
        <v>-12.928811</v>
      </c>
      <c r="O170" s="90"/>
      <c r="P170" s="90"/>
      <c r="R170" s="6">
        <f t="shared" si="15"/>
        <v>20.260000000000002</v>
      </c>
      <c r="S170" s="6">
        <f t="shared" si="16"/>
        <v>-10.653658</v>
      </c>
      <c r="T170" s="6">
        <f t="shared" si="17"/>
        <v>-14.051738</v>
      </c>
    </row>
    <row r="171" spans="2:20" x14ac:dyDescent="0.25">
      <c r="B171" s="90">
        <v>19820000000</v>
      </c>
      <c r="C171" s="90">
        <v>-8.2206983999999999</v>
      </c>
      <c r="D171" s="90">
        <v>-6.1252326999999998</v>
      </c>
      <c r="E171" s="90"/>
      <c r="F171" s="90"/>
      <c r="H171" s="6">
        <f t="shared" si="12"/>
        <v>20.37</v>
      </c>
      <c r="I171" s="6">
        <f t="shared" si="13"/>
        <v>-8.4450377999999997</v>
      </c>
      <c r="J171" s="6">
        <f t="shared" si="14"/>
        <v>-5.6893969000000002</v>
      </c>
      <c r="L171" s="90">
        <v>19820000000</v>
      </c>
      <c r="M171" s="90">
        <v>-11.098989</v>
      </c>
      <c r="N171" s="90">
        <v>-13.012578</v>
      </c>
      <c r="O171" s="90"/>
      <c r="P171" s="90"/>
      <c r="R171" s="6">
        <f t="shared" si="15"/>
        <v>20.37</v>
      </c>
      <c r="S171" s="6">
        <f t="shared" si="16"/>
        <v>-10.555669999999999</v>
      </c>
      <c r="T171" s="6">
        <f t="shared" si="17"/>
        <v>-14.437843000000001</v>
      </c>
    </row>
    <row r="172" spans="2:20" x14ac:dyDescent="0.25">
      <c r="B172" s="90">
        <v>19930000000</v>
      </c>
      <c r="C172" s="90">
        <v>-8.2517022999999998</v>
      </c>
      <c r="D172" s="90">
        <v>-6.0358356999999998</v>
      </c>
      <c r="E172" s="90"/>
      <c r="F172" s="90"/>
      <c r="H172" s="6">
        <f t="shared" si="12"/>
        <v>20.48</v>
      </c>
      <c r="I172" s="6">
        <f t="shared" si="13"/>
        <v>-8.5058907999999995</v>
      </c>
      <c r="J172" s="6">
        <f t="shared" si="14"/>
        <v>-5.6138668000000003</v>
      </c>
      <c r="L172" s="90">
        <v>19930000000</v>
      </c>
      <c r="M172" s="90">
        <v>-10.989129</v>
      </c>
      <c r="N172" s="90">
        <v>-13.176012</v>
      </c>
      <c r="O172" s="90"/>
      <c r="P172" s="90"/>
      <c r="R172" s="6">
        <f t="shared" si="15"/>
        <v>20.48</v>
      </c>
      <c r="S172" s="6">
        <f t="shared" si="16"/>
        <v>-10.463943</v>
      </c>
      <c r="T172" s="6">
        <f t="shared" si="17"/>
        <v>-14.853702999999999</v>
      </c>
    </row>
    <row r="173" spans="2:20" x14ac:dyDescent="0.25">
      <c r="B173" s="90">
        <v>20040000000</v>
      </c>
      <c r="C173" s="90">
        <v>-8.2946386000000007</v>
      </c>
      <c r="D173" s="90">
        <v>-5.9443697999999996</v>
      </c>
      <c r="E173" s="90"/>
      <c r="F173" s="90"/>
      <c r="H173" s="6">
        <f t="shared" si="12"/>
        <v>20.59</v>
      </c>
      <c r="I173" s="6">
        <f t="shared" si="13"/>
        <v>-8.5698565999999996</v>
      </c>
      <c r="J173" s="6">
        <f t="shared" si="14"/>
        <v>-5.5416774999999996</v>
      </c>
      <c r="L173" s="90">
        <v>20040000000</v>
      </c>
      <c r="M173" s="90">
        <v>-10.878971999999999</v>
      </c>
      <c r="N173" s="90">
        <v>-13.410507000000001</v>
      </c>
      <c r="O173" s="90"/>
      <c r="P173" s="90"/>
      <c r="R173" s="6">
        <f t="shared" si="15"/>
        <v>20.59</v>
      </c>
      <c r="S173" s="6">
        <f t="shared" si="16"/>
        <v>-10.391114999999999</v>
      </c>
      <c r="T173" s="6">
        <f t="shared" si="17"/>
        <v>-15.286001000000001</v>
      </c>
    </row>
    <row r="174" spans="2:20" x14ac:dyDescent="0.25">
      <c r="B174" s="90">
        <v>20150000000</v>
      </c>
      <c r="C174" s="90">
        <v>-8.3373871000000008</v>
      </c>
      <c r="D174" s="90">
        <v>-5.856935</v>
      </c>
      <c r="E174" s="90"/>
      <c r="F174" s="90"/>
      <c r="H174" s="6">
        <f t="shared" si="12"/>
        <v>20.7</v>
      </c>
      <c r="I174" s="6">
        <f t="shared" si="13"/>
        <v>-8.6340733000000007</v>
      </c>
      <c r="J174" s="6">
        <f t="shared" si="14"/>
        <v>-5.4774184000000004</v>
      </c>
      <c r="L174" s="90">
        <v>20150000000</v>
      </c>
      <c r="M174" s="90">
        <v>-10.768744999999999</v>
      </c>
      <c r="N174" s="90">
        <v>-13.708249</v>
      </c>
      <c r="O174" s="90"/>
      <c r="P174" s="90"/>
      <c r="R174" s="6">
        <f t="shared" si="15"/>
        <v>20.7</v>
      </c>
      <c r="S174" s="6">
        <f t="shared" si="16"/>
        <v>-10.355492</v>
      </c>
      <c r="T174" s="6">
        <f t="shared" si="17"/>
        <v>-15.721743</v>
      </c>
    </row>
    <row r="175" spans="2:20" x14ac:dyDescent="0.25">
      <c r="B175" s="90">
        <v>20260000000</v>
      </c>
      <c r="C175" s="90">
        <v>-8.3862199999999998</v>
      </c>
      <c r="D175" s="90">
        <v>-5.7700782000000004</v>
      </c>
      <c r="E175" s="90"/>
      <c r="F175" s="90"/>
      <c r="H175" s="6">
        <f t="shared" si="12"/>
        <v>20.81</v>
      </c>
      <c r="I175" s="6">
        <f t="shared" si="13"/>
        <v>-8.7073841000000005</v>
      </c>
      <c r="J175" s="6">
        <f t="shared" si="14"/>
        <v>-5.4170784999999997</v>
      </c>
      <c r="L175" s="90">
        <v>20260000000</v>
      </c>
      <c r="M175" s="90">
        <v>-10.653658</v>
      </c>
      <c r="N175" s="90">
        <v>-14.051738</v>
      </c>
      <c r="O175" s="90"/>
      <c r="P175" s="90"/>
      <c r="R175" s="6">
        <f t="shared" si="15"/>
        <v>20.81</v>
      </c>
      <c r="S175" s="6">
        <f t="shared" si="16"/>
        <v>-10.330643999999999</v>
      </c>
      <c r="T175" s="6">
        <f t="shared" si="17"/>
        <v>-16.16987</v>
      </c>
    </row>
    <row r="176" spans="2:20" x14ac:dyDescent="0.25">
      <c r="B176" s="90">
        <v>20370000000</v>
      </c>
      <c r="C176" s="90">
        <v>-8.4450377999999997</v>
      </c>
      <c r="D176" s="90">
        <v>-5.6893969000000002</v>
      </c>
      <c r="E176" s="90"/>
      <c r="F176" s="90"/>
      <c r="H176" s="6">
        <f t="shared" si="12"/>
        <v>20.92</v>
      </c>
      <c r="I176" s="6">
        <f t="shared" si="13"/>
        <v>-8.7745733000000001</v>
      </c>
      <c r="J176" s="6">
        <f t="shared" si="14"/>
        <v>-5.3652762999999997</v>
      </c>
      <c r="L176" s="90">
        <v>20370000000</v>
      </c>
      <c r="M176" s="90">
        <v>-10.555669999999999</v>
      </c>
      <c r="N176" s="90">
        <v>-14.437843000000001</v>
      </c>
      <c r="O176" s="90"/>
      <c r="P176" s="90"/>
      <c r="R176" s="6">
        <f t="shared" si="15"/>
        <v>20.92</v>
      </c>
      <c r="S176" s="6">
        <f t="shared" si="16"/>
        <v>-10.301757</v>
      </c>
      <c r="T176" s="6">
        <f t="shared" si="17"/>
        <v>-16.608101000000001</v>
      </c>
    </row>
    <row r="177" spans="2:20" x14ac:dyDescent="0.25">
      <c r="B177" s="90">
        <v>20480000000</v>
      </c>
      <c r="C177" s="90">
        <v>-8.5058907999999995</v>
      </c>
      <c r="D177" s="90">
        <v>-5.6138668000000003</v>
      </c>
      <c r="E177" s="90"/>
      <c r="F177" s="90"/>
      <c r="H177" s="6">
        <f t="shared" si="12"/>
        <v>21.03</v>
      </c>
      <c r="I177" s="6">
        <f t="shared" si="13"/>
        <v>-8.8447113000000002</v>
      </c>
      <c r="J177" s="6">
        <f t="shared" si="14"/>
        <v>-5.3112636000000002</v>
      </c>
      <c r="L177" s="90">
        <v>20480000000</v>
      </c>
      <c r="M177" s="90">
        <v>-10.463943</v>
      </c>
      <c r="N177" s="90">
        <v>-14.853702999999999</v>
      </c>
      <c r="O177" s="90"/>
      <c r="P177" s="90"/>
      <c r="R177" s="6">
        <f t="shared" si="15"/>
        <v>21.03</v>
      </c>
      <c r="S177" s="6">
        <f t="shared" si="16"/>
        <v>-10.298491</v>
      </c>
      <c r="T177" s="6">
        <f t="shared" si="17"/>
        <v>-17.013770999999998</v>
      </c>
    </row>
    <row r="178" spans="2:20" x14ac:dyDescent="0.25">
      <c r="B178" s="90">
        <v>20590000000</v>
      </c>
      <c r="C178" s="90">
        <v>-8.5698565999999996</v>
      </c>
      <c r="D178" s="90">
        <v>-5.5416774999999996</v>
      </c>
      <c r="E178" s="90"/>
      <c r="F178" s="90"/>
      <c r="H178" s="6">
        <f t="shared" si="12"/>
        <v>21.14</v>
      </c>
      <c r="I178" s="6">
        <f t="shared" si="13"/>
        <v>-8.9200745000000001</v>
      </c>
      <c r="J178" s="6">
        <f t="shared" si="14"/>
        <v>-5.2499646999999996</v>
      </c>
      <c r="L178" s="90">
        <v>20590000000</v>
      </c>
      <c r="M178" s="90">
        <v>-10.391114999999999</v>
      </c>
      <c r="N178" s="90">
        <v>-15.286001000000001</v>
      </c>
      <c r="O178" s="90"/>
      <c r="P178" s="90"/>
      <c r="R178" s="6">
        <f t="shared" si="15"/>
        <v>21.14</v>
      </c>
      <c r="S178" s="6">
        <f t="shared" si="16"/>
        <v>-10.296723999999999</v>
      </c>
      <c r="T178" s="6">
        <f t="shared" si="17"/>
        <v>-17.463630999999999</v>
      </c>
    </row>
    <row r="179" spans="2:20" x14ac:dyDescent="0.25">
      <c r="B179" s="90">
        <v>20700000000</v>
      </c>
      <c r="C179" s="90">
        <v>-8.6340733000000007</v>
      </c>
      <c r="D179" s="90">
        <v>-5.4774184000000004</v>
      </c>
      <c r="E179" s="90"/>
      <c r="F179" s="90"/>
      <c r="H179" s="6">
        <f t="shared" si="12"/>
        <v>21.25</v>
      </c>
      <c r="I179" s="6">
        <f t="shared" si="13"/>
        <v>-9.0135784000000001</v>
      </c>
      <c r="J179" s="6">
        <f t="shared" si="14"/>
        <v>-5.1966242999999999</v>
      </c>
      <c r="L179" s="90">
        <v>20700000000</v>
      </c>
      <c r="M179" s="90">
        <v>-10.355492</v>
      </c>
      <c r="N179" s="90">
        <v>-15.721743</v>
      </c>
      <c r="O179" s="90"/>
      <c r="P179" s="90"/>
      <c r="R179" s="6">
        <f t="shared" si="15"/>
        <v>21.25</v>
      </c>
      <c r="S179" s="6">
        <f t="shared" si="16"/>
        <v>-10.308398</v>
      </c>
      <c r="T179" s="6">
        <f t="shared" si="17"/>
        <v>-17.933900999999999</v>
      </c>
    </row>
    <row r="180" spans="2:20" x14ac:dyDescent="0.25">
      <c r="B180" s="90">
        <v>20810000000</v>
      </c>
      <c r="C180" s="90">
        <v>-8.7073841000000005</v>
      </c>
      <c r="D180" s="90">
        <v>-5.4170784999999997</v>
      </c>
      <c r="E180" s="90"/>
      <c r="F180" s="90"/>
      <c r="H180" s="6">
        <f t="shared" si="12"/>
        <v>21.36</v>
      </c>
      <c r="I180" s="6">
        <f t="shared" si="13"/>
        <v>-9.1041097999999998</v>
      </c>
      <c r="J180" s="6">
        <f t="shared" si="14"/>
        <v>-5.1463089000000002</v>
      </c>
      <c r="L180" s="90">
        <v>20810000000</v>
      </c>
      <c r="M180" s="90">
        <v>-10.330643999999999</v>
      </c>
      <c r="N180" s="90">
        <v>-16.16987</v>
      </c>
      <c r="O180" s="90"/>
      <c r="P180" s="90"/>
      <c r="R180" s="6">
        <f t="shared" si="15"/>
        <v>21.36</v>
      </c>
      <c r="S180" s="6">
        <f t="shared" si="16"/>
        <v>-10.313787</v>
      </c>
      <c r="T180" s="6">
        <f t="shared" si="17"/>
        <v>-18.366018</v>
      </c>
    </row>
    <row r="181" spans="2:20" x14ac:dyDescent="0.25">
      <c r="B181" s="90">
        <v>20920000000</v>
      </c>
      <c r="C181" s="90">
        <v>-8.7745733000000001</v>
      </c>
      <c r="D181" s="90">
        <v>-5.3652762999999997</v>
      </c>
      <c r="E181" s="90"/>
      <c r="F181" s="90"/>
      <c r="H181" s="6">
        <f t="shared" si="12"/>
        <v>21.47</v>
      </c>
      <c r="I181" s="6">
        <f t="shared" si="13"/>
        <v>-9.1821670999999991</v>
      </c>
      <c r="J181" s="6">
        <f t="shared" si="14"/>
        <v>-5.1001167000000001</v>
      </c>
      <c r="L181" s="90">
        <v>20920000000</v>
      </c>
      <c r="M181" s="90">
        <v>-10.301757</v>
      </c>
      <c r="N181" s="90">
        <v>-16.608101000000001</v>
      </c>
      <c r="O181" s="90"/>
      <c r="P181" s="90"/>
      <c r="R181" s="6">
        <f t="shared" si="15"/>
        <v>21.47</v>
      </c>
      <c r="S181" s="6">
        <f t="shared" si="16"/>
        <v>-10.307905</v>
      </c>
      <c r="T181" s="6">
        <f t="shared" si="17"/>
        <v>-18.773657</v>
      </c>
    </row>
    <row r="182" spans="2:20" x14ac:dyDescent="0.25">
      <c r="B182" s="90">
        <v>21030000000</v>
      </c>
      <c r="C182" s="90">
        <v>-8.8447113000000002</v>
      </c>
      <c r="D182" s="90">
        <v>-5.3112636000000002</v>
      </c>
      <c r="E182" s="90"/>
      <c r="F182" s="90"/>
      <c r="H182" s="6">
        <f t="shared" si="12"/>
        <v>21.58</v>
      </c>
      <c r="I182" s="6">
        <f t="shared" si="13"/>
        <v>-9.2505378999999994</v>
      </c>
      <c r="J182" s="6">
        <f t="shared" si="14"/>
        <v>-5.0571389</v>
      </c>
      <c r="L182" s="90">
        <v>21030000000</v>
      </c>
      <c r="M182" s="90">
        <v>-10.298491</v>
      </c>
      <c r="N182" s="90">
        <v>-17.013770999999998</v>
      </c>
      <c r="O182" s="90"/>
      <c r="P182" s="90"/>
      <c r="R182" s="6">
        <f t="shared" si="15"/>
        <v>21.58</v>
      </c>
      <c r="S182" s="6">
        <f t="shared" si="16"/>
        <v>-10.320945</v>
      </c>
      <c r="T182" s="6">
        <f t="shared" si="17"/>
        <v>-19.212955000000001</v>
      </c>
    </row>
    <row r="183" spans="2:20" x14ac:dyDescent="0.25">
      <c r="B183" s="90">
        <v>21140000000</v>
      </c>
      <c r="C183" s="90">
        <v>-8.9200745000000001</v>
      </c>
      <c r="D183" s="90">
        <v>-5.2499646999999996</v>
      </c>
      <c r="E183" s="90"/>
      <c r="F183" s="90"/>
      <c r="H183" s="6">
        <f t="shared" si="12"/>
        <v>21.69</v>
      </c>
      <c r="I183" s="6">
        <f t="shared" si="13"/>
        <v>-9.3113747</v>
      </c>
      <c r="J183" s="6">
        <f t="shared" si="14"/>
        <v>-5.0169883000000004</v>
      </c>
      <c r="L183" s="90">
        <v>21140000000</v>
      </c>
      <c r="M183" s="90">
        <v>-10.296723999999999</v>
      </c>
      <c r="N183" s="90">
        <v>-17.463630999999999</v>
      </c>
      <c r="O183" s="90"/>
      <c r="P183" s="90"/>
      <c r="R183" s="6">
        <f t="shared" si="15"/>
        <v>21.69</v>
      </c>
      <c r="S183" s="6">
        <f t="shared" si="16"/>
        <v>-10.354355</v>
      </c>
      <c r="T183" s="6">
        <f t="shared" si="17"/>
        <v>-19.629414000000001</v>
      </c>
    </row>
    <row r="184" spans="2:20" x14ac:dyDescent="0.25">
      <c r="B184" s="90">
        <v>21250000000</v>
      </c>
      <c r="C184" s="90">
        <v>-9.0135784000000001</v>
      </c>
      <c r="D184" s="90">
        <v>-5.1966242999999999</v>
      </c>
      <c r="E184" s="90"/>
      <c r="F184" s="90"/>
      <c r="H184" s="6">
        <f t="shared" si="12"/>
        <v>21.8</v>
      </c>
      <c r="I184" s="6">
        <f t="shared" si="13"/>
        <v>-9.3521385000000006</v>
      </c>
      <c r="J184" s="6">
        <f t="shared" si="14"/>
        <v>-4.9807762999999996</v>
      </c>
      <c r="L184" s="90">
        <v>21250000000</v>
      </c>
      <c r="M184" s="90">
        <v>-10.308398</v>
      </c>
      <c r="N184" s="90">
        <v>-17.933900999999999</v>
      </c>
      <c r="O184" s="90"/>
      <c r="P184" s="90"/>
      <c r="R184" s="6">
        <f t="shared" si="15"/>
        <v>21.8</v>
      </c>
      <c r="S184" s="6">
        <f t="shared" si="16"/>
        <v>-10.380998</v>
      </c>
      <c r="T184" s="6">
        <f t="shared" si="17"/>
        <v>-20.009053999999999</v>
      </c>
    </row>
    <row r="185" spans="2:20" x14ac:dyDescent="0.25">
      <c r="B185" s="90">
        <v>21360000000</v>
      </c>
      <c r="C185" s="90">
        <v>-9.1041097999999998</v>
      </c>
      <c r="D185" s="90">
        <v>-5.1463089000000002</v>
      </c>
      <c r="E185" s="90"/>
      <c r="F185" s="90"/>
      <c r="H185" s="6">
        <f t="shared" si="12"/>
        <v>21.91</v>
      </c>
      <c r="I185" s="6">
        <f t="shared" si="13"/>
        <v>-9.3930655000000005</v>
      </c>
      <c r="J185" s="6">
        <f t="shared" si="14"/>
        <v>-4.9461431999999999</v>
      </c>
      <c r="L185" s="90">
        <v>21360000000</v>
      </c>
      <c r="M185" s="90">
        <v>-10.313787</v>
      </c>
      <c r="N185" s="90">
        <v>-18.366018</v>
      </c>
      <c r="O185" s="90"/>
      <c r="P185" s="90"/>
      <c r="R185" s="6">
        <f t="shared" si="15"/>
        <v>21.91</v>
      </c>
      <c r="S185" s="6">
        <f t="shared" si="16"/>
        <v>-10.427121</v>
      </c>
      <c r="T185" s="6">
        <f t="shared" si="17"/>
        <v>-20.312548</v>
      </c>
    </row>
    <row r="186" spans="2:20" x14ac:dyDescent="0.25">
      <c r="B186" s="90">
        <v>21470000000</v>
      </c>
      <c r="C186" s="90">
        <v>-9.1821670999999991</v>
      </c>
      <c r="D186" s="90">
        <v>-5.1001167000000001</v>
      </c>
      <c r="E186" s="90"/>
      <c r="F186" s="90"/>
      <c r="H186" s="6">
        <f t="shared" si="12"/>
        <v>22.02</v>
      </c>
      <c r="I186" s="6">
        <f t="shared" si="13"/>
        <v>-9.4538554999999995</v>
      </c>
      <c r="J186" s="6">
        <f t="shared" si="14"/>
        <v>-4.9245028</v>
      </c>
      <c r="L186" s="90">
        <v>21470000000</v>
      </c>
      <c r="M186" s="90">
        <v>-10.307905</v>
      </c>
      <c r="N186" s="90">
        <v>-18.773657</v>
      </c>
      <c r="O186" s="90"/>
      <c r="P186" s="90"/>
      <c r="R186" s="6">
        <f t="shared" si="15"/>
        <v>22.02</v>
      </c>
      <c r="S186" s="6">
        <f t="shared" si="16"/>
        <v>-10.499891</v>
      </c>
      <c r="T186" s="6">
        <f t="shared" si="17"/>
        <v>-20.564508</v>
      </c>
    </row>
    <row r="187" spans="2:20" x14ac:dyDescent="0.25">
      <c r="B187" s="90">
        <v>21580000000</v>
      </c>
      <c r="C187" s="90">
        <v>-9.2505378999999994</v>
      </c>
      <c r="D187" s="90">
        <v>-5.0571389</v>
      </c>
      <c r="E187" s="90"/>
      <c r="F187" s="90"/>
      <c r="H187" s="6">
        <f t="shared" si="12"/>
        <v>22.13</v>
      </c>
      <c r="I187" s="6">
        <f t="shared" si="13"/>
        <v>-9.5164823999999992</v>
      </c>
      <c r="J187" s="6">
        <f t="shared" si="14"/>
        <v>-4.9167427999999997</v>
      </c>
      <c r="L187" s="90">
        <v>21580000000</v>
      </c>
      <c r="M187" s="90">
        <v>-10.320945</v>
      </c>
      <c r="N187" s="90">
        <v>-19.212955000000001</v>
      </c>
      <c r="O187" s="90"/>
      <c r="P187" s="90"/>
      <c r="R187" s="6">
        <f t="shared" si="15"/>
        <v>22.13</v>
      </c>
      <c r="S187" s="6">
        <f t="shared" si="16"/>
        <v>-10.572782</v>
      </c>
      <c r="T187" s="6">
        <f t="shared" si="17"/>
        <v>-20.650977999999999</v>
      </c>
    </row>
    <row r="188" spans="2:20" x14ac:dyDescent="0.25">
      <c r="B188" s="90">
        <v>21690000000</v>
      </c>
      <c r="C188" s="90">
        <v>-9.3113747</v>
      </c>
      <c r="D188" s="90">
        <v>-5.0169883000000004</v>
      </c>
      <c r="E188" s="90"/>
      <c r="F188" s="90"/>
      <c r="H188" s="6">
        <f t="shared" si="12"/>
        <v>22.24</v>
      </c>
      <c r="I188" s="6">
        <f t="shared" si="13"/>
        <v>-9.5756663999999994</v>
      </c>
      <c r="J188" s="6">
        <f t="shared" si="14"/>
        <v>-4.9117179000000002</v>
      </c>
      <c r="L188" s="90">
        <v>21690000000</v>
      </c>
      <c r="M188" s="90">
        <v>-10.354355</v>
      </c>
      <c r="N188" s="90">
        <v>-19.629414000000001</v>
      </c>
      <c r="O188" s="90"/>
      <c r="P188" s="90"/>
      <c r="R188" s="6">
        <f t="shared" si="15"/>
        <v>22.24</v>
      </c>
      <c r="S188" s="6">
        <f t="shared" si="16"/>
        <v>-10.633507</v>
      </c>
      <c r="T188" s="6">
        <f t="shared" si="17"/>
        <v>-20.596454999999999</v>
      </c>
    </row>
    <row r="189" spans="2:20" x14ac:dyDescent="0.25">
      <c r="B189" s="90">
        <v>21800000000</v>
      </c>
      <c r="C189" s="90">
        <v>-9.3521385000000006</v>
      </c>
      <c r="D189" s="90">
        <v>-4.9807762999999996</v>
      </c>
      <c r="E189" s="90"/>
      <c r="F189" s="90"/>
      <c r="H189" s="6">
        <f t="shared" si="12"/>
        <v>22.35</v>
      </c>
      <c r="I189" s="6">
        <f t="shared" si="13"/>
        <v>-9.6373014000000001</v>
      </c>
      <c r="J189" s="6">
        <f t="shared" si="14"/>
        <v>-4.9082173999999998</v>
      </c>
      <c r="L189" s="90">
        <v>21800000000</v>
      </c>
      <c r="M189" s="90">
        <v>-10.380998</v>
      </c>
      <c r="N189" s="90">
        <v>-20.009053999999999</v>
      </c>
      <c r="O189" s="90"/>
      <c r="P189" s="90"/>
      <c r="R189" s="6">
        <f t="shared" si="15"/>
        <v>22.35</v>
      </c>
      <c r="S189" s="6">
        <f t="shared" si="16"/>
        <v>-10.71848</v>
      </c>
      <c r="T189" s="6">
        <f t="shared" si="17"/>
        <v>-20.428523999999999</v>
      </c>
    </row>
    <row r="190" spans="2:20" x14ac:dyDescent="0.25">
      <c r="B190" s="90">
        <v>21910000000</v>
      </c>
      <c r="C190" s="90">
        <v>-9.3930655000000005</v>
      </c>
      <c r="D190" s="90">
        <v>-4.9461431999999999</v>
      </c>
      <c r="E190" s="90"/>
      <c r="F190" s="90"/>
      <c r="H190" s="6">
        <f t="shared" si="12"/>
        <v>22.46</v>
      </c>
      <c r="I190" s="6">
        <f t="shared" si="13"/>
        <v>-9.7003144999999993</v>
      </c>
      <c r="J190" s="6">
        <f t="shared" si="14"/>
        <v>-4.9095635</v>
      </c>
      <c r="L190" s="90">
        <v>21910000000</v>
      </c>
      <c r="M190" s="90">
        <v>-10.427121</v>
      </c>
      <c r="N190" s="90">
        <v>-20.312548</v>
      </c>
      <c r="O190" s="90"/>
      <c r="P190" s="90"/>
      <c r="R190" s="6">
        <f t="shared" si="15"/>
        <v>22.46</v>
      </c>
      <c r="S190" s="6">
        <f t="shared" si="16"/>
        <v>-10.834434</v>
      </c>
      <c r="T190" s="6">
        <f t="shared" si="17"/>
        <v>-20.139643</v>
      </c>
    </row>
    <row r="191" spans="2:20" x14ac:dyDescent="0.25">
      <c r="B191" s="90">
        <v>22020000000</v>
      </c>
      <c r="C191" s="90">
        <v>-9.4538554999999995</v>
      </c>
      <c r="D191" s="90">
        <v>-4.9245028</v>
      </c>
      <c r="E191" s="90"/>
      <c r="F191" s="90"/>
      <c r="H191" s="6">
        <f t="shared" si="12"/>
        <v>22.57</v>
      </c>
      <c r="I191" s="6">
        <f t="shared" si="13"/>
        <v>-9.7606268000000007</v>
      </c>
      <c r="J191" s="6">
        <f t="shared" si="14"/>
        <v>-4.9135045999999996</v>
      </c>
      <c r="L191" s="90">
        <v>22020000000</v>
      </c>
      <c r="M191" s="90">
        <v>-10.499891</v>
      </c>
      <c r="N191" s="90">
        <v>-20.564508</v>
      </c>
      <c r="O191" s="90"/>
      <c r="P191" s="90"/>
      <c r="R191" s="6">
        <f t="shared" si="15"/>
        <v>22.57</v>
      </c>
      <c r="S191" s="6">
        <f t="shared" si="16"/>
        <v>-10.959825</v>
      </c>
      <c r="T191" s="6">
        <f t="shared" si="17"/>
        <v>-19.678287999999998</v>
      </c>
    </row>
    <row r="192" spans="2:20" x14ac:dyDescent="0.25">
      <c r="B192" s="90">
        <v>22130000000</v>
      </c>
      <c r="C192" s="90">
        <v>-9.5164823999999992</v>
      </c>
      <c r="D192" s="90">
        <v>-4.9167427999999997</v>
      </c>
      <c r="E192" s="90"/>
      <c r="F192" s="90"/>
      <c r="H192" s="6">
        <f t="shared" si="12"/>
        <v>22.68</v>
      </c>
      <c r="I192" s="6">
        <f t="shared" si="13"/>
        <v>-9.8212872000000004</v>
      </c>
      <c r="J192" s="6">
        <f t="shared" si="14"/>
        <v>-4.9229341</v>
      </c>
      <c r="L192" s="90">
        <v>22130000000</v>
      </c>
      <c r="M192" s="90">
        <v>-10.572782</v>
      </c>
      <c r="N192" s="90">
        <v>-20.650977999999999</v>
      </c>
      <c r="O192" s="90"/>
      <c r="P192" s="90"/>
      <c r="R192" s="6">
        <f t="shared" si="15"/>
        <v>22.68</v>
      </c>
      <c r="S192" s="6">
        <f t="shared" si="16"/>
        <v>-11.106555</v>
      </c>
      <c r="T192" s="6">
        <f t="shared" si="17"/>
        <v>-19.098713</v>
      </c>
    </row>
    <row r="193" spans="2:20" x14ac:dyDescent="0.25">
      <c r="B193" s="90">
        <v>22240000000</v>
      </c>
      <c r="C193" s="90">
        <v>-9.5756663999999994</v>
      </c>
      <c r="D193" s="90">
        <v>-4.9117179000000002</v>
      </c>
      <c r="E193" s="90"/>
      <c r="F193" s="90"/>
      <c r="H193" s="6">
        <f t="shared" si="12"/>
        <v>22.79</v>
      </c>
      <c r="I193" s="6">
        <f t="shared" si="13"/>
        <v>-9.8845881999999996</v>
      </c>
      <c r="J193" s="6">
        <f t="shared" si="14"/>
        <v>-4.9342646999999999</v>
      </c>
      <c r="L193" s="90">
        <v>22240000000</v>
      </c>
      <c r="M193" s="90">
        <v>-10.633507</v>
      </c>
      <c r="N193" s="90">
        <v>-20.596454999999999</v>
      </c>
      <c r="O193" s="90"/>
      <c r="P193" s="90"/>
      <c r="R193" s="6">
        <f t="shared" si="15"/>
        <v>22.79</v>
      </c>
      <c r="S193" s="6">
        <f t="shared" si="16"/>
        <v>-11.268637</v>
      </c>
      <c r="T193" s="6">
        <f t="shared" si="17"/>
        <v>-18.400644</v>
      </c>
    </row>
    <row r="194" spans="2:20" x14ac:dyDescent="0.25">
      <c r="B194" s="90">
        <v>22350000000</v>
      </c>
      <c r="C194" s="90">
        <v>-9.6373014000000001</v>
      </c>
      <c r="D194" s="90">
        <v>-4.9082173999999998</v>
      </c>
      <c r="E194" s="90"/>
      <c r="F194" s="90"/>
      <c r="H194" s="6">
        <f t="shared" si="12"/>
        <v>22.9</v>
      </c>
      <c r="I194" s="6">
        <f t="shared" si="13"/>
        <v>-9.9471684000000007</v>
      </c>
      <c r="J194" s="6">
        <f t="shared" si="14"/>
        <v>-4.9493784999999999</v>
      </c>
      <c r="L194" s="90">
        <v>22350000000</v>
      </c>
      <c r="M194" s="90">
        <v>-10.71848</v>
      </c>
      <c r="N194" s="90">
        <v>-20.428523999999999</v>
      </c>
      <c r="O194" s="90"/>
      <c r="P194" s="90"/>
      <c r="R194" s="6">
        <f t="shared" si="15"/>
        <v>22.9</v>
      </c>
      <c r="S194" s="6">
        <f t="shared" si="16"/>
        <v>-11.414304</v>
      </c>
      <c r="T194" s="6">
        <f t="shared" si="17"/>
        <v>-17.638625999999999</v>
      </c>
    </row>
    <row r="195" spans="2:20" x14ac:dyDescent="0.25">
      <c r="B195" s="90">
        <v>22460000000</v>
      </c>
      <c r="C195" s="90">
        <v>-9.7003144999999993</v>
      </c>
      <c r="D195" s="90">
        <v>-4.9095635</v>
      </c>
      <c r="E195" s="90"/>
      <c r="F195" s="90"/>
      <c r="H195" s="6">
        <f t="shared" si="12"/>
        <v>23.01</v>
      </c>
      <c r="I195" s="6">
        <f t="shared" si="13"/>
        <v>-9.9966307000000008</v>
      </c>
      <c r="J195" s="6">
        <f t="shared" si="14"/>
        <v>-4.9706054000000002</v>
      </c>
      <c r="L195" s="90">
        <v>22460000000</v>
      </c>
      <c r="M195" s="90">
        <v>-10.834434</v>
      </c>
      <c r="N195" s="90">
        <v>-20.139643</v>
      </c>
      <c r="O195" s="90"/>
      <c r="P195" s="90"/>
      <c r="R195" s="6">
        <f t="shared" si="15"/>
        <v>23.01</v>
      </c>
      <c r="S195" s="6">
        <f t="shared" si="16"/>
        <v>-11.557456999999999</v>
      </c>
      <c r="T195" s="6">
        <f t="shared" si="17"/>
        <v>-16.819915999999999</v>
      </c>
    </row>
    <row r="196" spans="2:20" x14ac:dyDescent="0.25">
      <c r="B196" s="90">
        <v>22570000000</v>
      </c>
      <c r="C196" s="90">
        <v>-9.7606268000000007</v>
      </c>
      <c r="D196" s="90">
        <v>-4.9135045999999996</v>
      </c>
      <c r="E196" s="90"/>
      <c r="F196" s="90"/>
      <c r="H196" s="6">
        <f t="shared" ref="H196:H204" si="18">B201/1000000000</f>
        <v>23.12</v>
      </c>
      <c r="I196" s="6">
        <f t="shared" ref="I196:I204" si="19">C201</f>
        <v>-10.034557</v>
      </c>
      <c r="J196" s="6">
        <f t="shared" ref="J196:J204" si="20">D201</f>
        <v>-4.995285</v>
      </c>
      <c r="L196" s="90">
        <v>22570000000</v>
      </c>
      <c r="M196" s="90">
        <v>-10.959825</v>
      </c>
      <c r="N196" s="90">
        <v>-19.678287999999998</v>
      </c>
      <c r="O196" s="90"/>
      <c r="P196" s="90"/>
      <c r="R196" s="6">
        <f t="shared" ref="R196:R204" si="21">L201/1000000000</f>
        <v>23.12</v>
      </c>
      <c r="S196" s="6">
        <f t="shared" ref="S196:S204" si="22">M201</f>
        <v>-11.710464</v>
      </c>
      <c r="T196" s="6">
        <f t="shared" ref="T196:T204" si="23">N201</f>
        <v>-15.98399</v>
      </c>
    </row>
    <row r="197" spans="2:20" x14ac:dyDescent="0.25">
      <c r="B197" s="90">
        <v>22680000000</v>
      </c>
      <c r="C197" s="90">
        <v>-9.8212872000000004</v>
      </c>
      <c r="D197" s="90">
        <v>-4.9229341</v>
      </c>
      <c r="E197" s="90"/>
      <c r="F197" s="90"/>
      <c r="H197" s="6">
        <f t="shared" si="18"/>
        <v>23.23</v>
      </c>
      <c r="I197" s="6">
        <f t="shared" si="19"/>
        <v>-10.066053</v>
      </c>
      <c r="J197" s="6">
        <f t="shared" si="20"/>
        <v>-5.0227155999999997</v>
      </c>
      <c r="L197" s="90">
        <v>22680000000</v>
      </c>
      <c r="M197" s="90">
        <v>-11.106555</v>
      </c>
      <c r="N197" s="90">
        <v>-19.098713</v>
      </c>
      <c r="O197" s="90"/>
      <c r="P197" s="90"/>
      <c r="R197" s="6">
        <f t="shared" si="21"/>
        <v>23.23</v>
      </c>
      <c r="S197" s="6">
        <f t="shared" si="22"/>
        <v>-11.876511000000001</v>
      </c>
      <c r="T197" s="6">
        <f t="shared" si="23"/>
        <v>-15.150437999999999</v>
      </c>
    </row>
    <row r="198" spans="2:20" x14ac:dyDescent="0.25">
      <c r="B198" s="90">
        <v>22790000000</v>
      </c>
      <c r="C198" s="90">
        <v>-9.8845881999999996</v>
      </c>
      <c r="D198" s="90">
        <v>-4.9342646999999999</v>
      </c>
      <c r="E198" s="90"/>
      <c r="F198" s="90"/>
      <c r="H198" s="6">
        <f t="shared" si="18"/>
        <v>23.34</v>
      </c>
      <c r="I198" s="6">
        <f t="shared" si="19"/>
        <v>-10.090721</v>
      </c>
      <c r="J198" s="6">
        <f t="shared" si="20"/>
        <v>-5.0574884000000004</v>
      </c>
      <c r="L198" s="90">
        <v>22790000000</v>
      </c>
      <c r="M198" s="90">
        <v>-11.268637</v>
      </c>
      <c r="N198" s="90">
        <v>-18.400644</v>
      </c>
      <c r="O198" s="90"/>
      <c r="P198" s="90"/>
      <c r="R198" s="6">
        <f t="shared" si="21"/>
        <v>23.34</v>
      </c>
      <c r="S198" s="6">
        <f t="shared" si="22"/>
        <v>-12.07607</v>
      </c>
      <c r="T198" s="6">
        <f t="shared" si="23"/>
        <v>-14.330031</v>
      </c>
    </row>
    <row r="199" spans="2:20" x14ac:dyDescent="0.25">
      <c r="B199" s="90">
        <v>22900000000</v>
      </c>
      <c r="C199" s="90">
        <v>-9.9471684000000007</v>
      </c>
      <c r="D199" s="90">
        <v>-4.9493784999999999</v>
      </c>
      <c r="E199" s="90"/>
      <c r="F199" s="90"/>
      <c r="H199" s="6">
        <f t="shared" si="18"/>
        <v>23.45</v>
      </c>
      <c r="I199" s="6">
        <f t="shared" si="19"/>
        <v>-10.110986</v>
      </c>
      <c r="J199" s="6">
        <f t="shared" si="20"/>
        <v>-5.0946506999999999</v>
      </c>
      <c r="L199" s="90">
        <v>22900000000</v>
      </c>
      <c r="M199" s="90">
        <v>-11.414304</v>
      </c>
      <c r="N199" s="90">
        <v>-17.638625999999999</v>
      </c>
      <c r="O199" s="90"/>
      <c r="P199" s="90"/>
      <c r="R199" s="6">
        <f t="shared" si="21"/>
        <v>23.45</v>
      </c>
      <c r="S199" s="6">
        <f t="shared" si="22"/>
        <v>-12.308534999999999</v>
      </c>
      <c r="T199" s="6">
        <f t="shared" si="23"/>
        <v>-13.528261000000001</v>
      </c>
    </row>
    <row r="200" spans="2:20" x14ac:dyDescent="0.25">
      <c r="B200" s="90">
        <v>23010000000</v>
      </c>
      <c r="C200" s="90">
        <v>-9.9966307000000008</v>
      </c>
      <c r="D200" s="90">
        <v>-4.9706054000000002</v>
      </c>
      <c r="E200" s="90"/>
      <c r="F200" s="90"/>
      <c r="H200" s="6">
        <f t="shared" si="18"/>
        <v>23.56</v>
      </c>
      <c r="I200" s="6">
        <f t="shared" si="19"/>
        <v>-10.134361999999999</v>
      </c>
      <c r="J200" s="6">
        <f t="shared" si="20"/>
        <v>-5.1304597999999997</v>
      </c>
      <c r="L200" s="90">
        <v>23010000000</v>
      </c>
      <c r="M200" s="90">
        <v>-11.557456999999999</v>
      </c>
      <c r="N200" s="90">
        <v>-16.819915999999999</v>
      </c>
      <c r="O200" s="90"/>
      <c r="P200" s="90"/>
      <c r="R200" s="6">
        <f t="shared" si="21"/>
        <v>23.56</v>
      </c>
      <c r="S200" s="6">
        <f t="shared" si="22"/>
        <v>-12.560138999999999</v>
      </c>
      <c r="T200" s="6">
        <f t="shared" si="23"/>
        <v>-12.758264</v>
      </c>
    </row>
    <row r="201" spans="2:20" x14ac:dyDescent="0.25">
      <c r="B201" s="90">
        <v>23120000000</v>
      </c>
      <c r="C201" s="90">
        <v>-10.034557</v>
      </c>
      <c r="D201" s="90">
        <v>-4.995285</v>
      </c>
      <c r="E201" s="90"/>
      <c r="F201" s="90"/>
      <c r="H201" s="6">
        <f t="shared" si="18"/>
        <v>23.67</v>
      </c>
      <c r="I201" s="6">
        <f t="shared" si="19"/>
        <v>-10.173532</v>
      </c>
      <c r="J201" s="6">
        <f t="shared" si="20"/>
        <v>-5.1628132000000004</v>
      </c>
      <c r="L201" s="90">
        <v>23120000000</v>
      </c>
      <c r="M201" s="90">
        <v>-11.710464</v>
      </c>
      <c r="N201" s="90">
        <v>-15.98399</v>
      </c>
      <c r="O201" s="90"/>
      <c r="P201" s="90"/>
      <c r="R201" s="6">
        <f t="shared" si="21"/>
        <v>23.67</v>
      </c>
      <c r="S201" s="6">
        <f t="shared" si="22"/>
        <v>-12.84248</v>
      </c>
      <c r="T201" s="6">
        <f t="shared" si="23"/>
        <v>-12.087903000000001</v>
      </c>
    </row>
    <row r="202" spans="2:20" x14ac:dyDescent="0.25">
      <c r="B202" s="90">
        <v>23230000000</v>
      </c>
      <c r="C202" s="90">
        <v>-10.066053</v>
      </c>
      <c r="D202" s="90">
        <v>-5.0227155999999997</v>
      </c>
      <c r="E202" s="90"/>
      <c r="F202" s="90"/>
      <c r="H202" s="6">
        <f t="shared" si="18"/>
        <v>23.78</v>
      </c>
      <c r="I202" s="6">
        <f t="shared" si="19"/>
        <v>-10.231363</v>
      </c>
      <c r="J202" s="6">
        <f t="shared" si="20"/>
        <v>-5.193892</v>
      </c>
      <c r="L202" s="90">
        <v>23230000000</v>
      </c>
      <c r="M202" s="90">
        <v>-11.876511000000001</v>
      </c>
      <c r="N202" s="90">
        <v>-15.150437999999999</v>
      </c>
      <c r="O202" s="90"/>
      <c r="P202" s="90"/>
      <c r="R202" s="6">
        <f t="shared" si="21"/>
        <v>23.78</v>
      </c>
      <c r="S202" s="6">
        <f t="shared" si="22"/>
        <v>-13.13104</v>
      </c>
      <c r="T202" s="6">
        <f t="shared" si="23"/>
        <v>-11.525065</v>
      </c>
    </row>
    <row r="203" spans="2:20" x14ac:dyDescent="0.25">
      <c r="B203" s="90">
        <v>23340000000</v>
      </c>
      <c r="C203" s="90">
        <v>-10.090721</v>
      </c>
      <c r="D203" s="90">
        <v>-5.0574884000000004</v>
      </c>
      <c r="E203" s="90"/>
      <c r="F203" s="90"/>
      <c r="H203" s="6">
        <f t="shared" si="18"/>
        <v>23.89</v>
      </c>
      <c r="I203" s="6">
        <f t="shared" si="19"/>
        <v>-10.283806999999999</v>
      </c>
      <c r="J203" s="6">
        <f t="shared" si="20"/>
        <v>-5.2214536999999996</v>
      </c>
      <c r="L203" s="90">
        <v>23340000000</v>
      </c>
      <c r="M203" s="90">
        <v>-12.07607</v>
      </c>
      <c r="N203" s="90">
        <v>-14.330031</v>
      </c>
      <c r="O203" s="90"/>
      <c r="P203" s="90"/>
      <c r="R203" s="6">
        <f t="shared" si="21"/>
        <v>23.89</v>
      </c>
      <c r="S203" s="6">
        <f t="shared" si="22"/>
        <v>-13.35886</v>
      </c>
      <c r="T203" s="6">
        <f t="shared" si="23"/>
        <v>-11.061495000000001</v>
      </c>
    </row>
    <row r="204" spans="2:20" x14ac:dyDescent="0.25">
      <c r="B204" s="90">
        <v>23450000000</v>
      </c>
      <c r="C204" s="90">
        <v>-10.110986</v>
      </c>
      <c r="D204" s="90">
        <v>-5.0946506999999999</v>
      </c>
      <c r="E204" s="90"/>
      <c r="F204" s="90"/>
      <c r="H204" s="6">
        <f t="shared" si="18"/>
        <v>24</v>
      </c>
      <c r="I204" s="6">
        <f t="shared" si="19"/>
        <v>-10.328234999999999</v>
      </c>
      <c r="J204" s="6">
        <f t="shared" si="20"/>
        <v>-5.2414746000000001</v>
      </c>
      <c r="L204" s="90">
        <v>23450000000</v>
      </c>
      <c r="M204" s="90">
        <v>-12.308534999999999</v>
      </c>
      <c r="N204" s="90">
        <v>-13.528261000000001</v>
      </c>
      <c r="O204" s="90"/>
      <c r="P204" s="90"/>
      <c r="R204" s="6">
        <f t="shared" si="21"/>
        <v>24</v>
      </c>
      <c r="S204" s="6">
        <f t="shared" si="22"/>
        <v>-13.537559999999999</v>
      </c>
      <c r="T204" s="6">
        <f t="shared" si="23"/>
        <v>-10.684053</v>
      </c>
    </row>
    <row r="205" spans="2:20" x14ac:dyDescent="0.25">
      <c r="B205" s="90">
        <v>23560000000</v>
      </c>
      <c r="C205" s="90">
        <v>-10.134361999999999</v>
      </c>
      <c r="D205" s="90">
        <v>-5.1304597999999997</v>
      </c>
      <c r="E205" s="90"/>
      <c r="F205" s="90"/>
      <c r="L205" s="90">
        <v>23560000000</v>
      </c>
      <c r="M205" s="90">
        <v>-12.560138999999999</v>
      </c>
      <c r="N205" s="90">
        <v>-12.758264</v>
      </c>
      <c r="O205" s="90"/>
      <c r="P205" s="90"/>
    </row>
    <row r="206" spans="2:20" x14ac:dyDescent="0.25">
      <c r="B206" s="90">
        <v>23670000000</v>
      </c>
      <c r="C206" s="90">
        <v>-10.173532</v>
      </c>
      <c r="D206" s="90">
        <v>-5.1628132000000004</v>
      </c>
      <c r="E206" s="90"/>
      <c r="F206" s="90"/>
      <c r="L206" s="90">
        <v>23670000000</v>
      </c>
      <c r="M206" s="90">
        <v>-12.84248</v>
      </c>
      <c r="N206" s="90">
        <v>-12.087903000000001</v>
      </c>
      <c r="O206" s="90"/>
      <c r="P206" s="90"/>
    </row>
    <row r="207" spans="2:20" x14ac:dyDescent="0.25">
      <c r="B207" s="90">
        <v>23780000000</v>
      </c>
      <c r="C207" s="90">
        <v>-10.231363</v>
      </c>
      <c r="D207" s="90">
        <v>-5.193892</v>
      </c>
      <c r="E207" s="90"/>
      <c r="F207" s="90"/>
      <c r="L207" s="90">
        <v>23780000000</v>
      </c>
      <c r="M207" s="90">
        <v>-13.13104</v>
      </c>
      <c r="N207" s="90">
        <v>-11.525065</v>
      </c>
      <c r="O207" s="90"/>
      <c r="P207" s="90"/>
    </row>
    <row r="208" spans="2:20" x14ac:dyDescent="0.25">
      <c r="B208" s="90">
        <v>23890000000</v>
      </c>
      <c r="C208" s="90">
        <v>-10.283806999999999</v>
      </c>
      <c r="D208" s="90">
        <v>-5.2214536999999996</v>
      </c>
      <c r="E208" s="90"/>
      <c r="F208" s="90"/>
      <c r="L208" s="90">
        <v>23890000000</v>
      </c>
      <c r="M208" s="90">
        <v>-13.35886</v>
      </c>
      <c r="N208" s="90">
        <v>-11.061495000000001</v>
      </c>
      <c r="O208" s="90"/>
      <c r="P208" s="90"/>
    </row>
    <row r="209" spans="2:16" x14ac:dyDescent="0.25">
      <c r="B209" s="90">
        <v>24000000000</v>
      </c>
      <c r="C209" s="90">
        <v>-10.328234999999999</v>
      </c>
      <c r="D209" s="90">
        <v>-5.2414746000000001</v>
      </c>
      <c r="E209" s="90"/>
      <c r="F209" s="90"/>
      <c r="L209" s="90">
        <v>24000000000</v>
      </c>
      <c r="M209" s="90">
        <v>-13.537559999999999</v>
      </c>
      <c r="N209" s="90">
        <v>-10.684053</v>
      </c>
      <c r="O209" s="90"/>
      <c r="P209" s="90"/>
    </row>
    <row r="210" spans="2:16" x14ac:dyDescent="0.25">
      <c r="B210" s="90" t="s">
        <v>21</v>
      </c>
      <c r="C210" s="90"/>
      <c r="D210" s="90"/>
      <c r="E210" s="90"/>
      <c r="F210" s="90"/>
      <c r="L210" s="90" t="s">
        <v>21</v>
      </c>
      <c r="M210" s="90"/>
      <c r="N210" s="90"/>
      <c r="O210" s="90"/>
      <c r="P210" s="90"/>
    </row>
    <row r="211" spans="2:16" x14ac:dyDescent="0.25">
      <c r="B211" s="90"/>
      <c r="C211" s="90"/>
      <c r="D211" s="90"/>
      <c r="E211" s="90"/>
      <c r="F211" s="90"/>
      <c r="L211" s="90"/>
      <c r="M211" s="90"/>
      <c r="N211" s="90"/>
      <c r="O211" s="90"/>
      <c r="P211" s="90"/>
    </row>
    <row r="212" spans="2:16" x14ac:dyDescent="0.25">
      <c r="B212" s="90"/>
      <c r="C212" s="90"/>
      <c r="D212" s="90"/>
      <c r="E212" s="90"/>
      <c r="F212" s="90"/>
      <c r="L212" s="90"/>
      <c r="M212" s="90"/>
      <c r="N212" s="90"/>
      <c r="O212" s="90"/>
      <c r="P212" s="90"/>
    </row>
    <row r="213" spans="2:16" x14ac:dyDescent="0.25">
      <c r="B213" s="90" t="s">
        <v>18</v>
      </c>
      <c r="C213" s="90"/>
      <c r="D213" s="90"/>
      <c r="E213" s="90"/>
      <c r="F213" s="90"/>
      <c r="L213" s="90" t="s">
        <v>18</v>
      </c>
      <c r="M213" s="90"/>
      <c r="N213" s="90"/>
      <c r="O213" s="90"/>
      <c r="P213" s="90"/>
    </row>
    <row r="214" spans="2:16" x14ac:dyDescent="0.25">
      <c r="B214" s="90" t="s">
        <v>19</v>
      </c>
      <c r="C214" s="90" t="s">
        <v>320</v>
      </c>
      <c r="D214" s="90" t="s">
        <v>321</v>
      </c>
      <c r="E214" s="90"/>
      <c r="F214" s="90"/>
      <c r="L214" s="90" t="s">
        <v>19</v>
      </c>
      <c r="M214" s="90" t="s">
        <v>320</v>
      </c>
      <c r="N214" s="90" t="s">
        <v>321</v>
      </c>
      <c r="O214" s="90"/>
      <c r="P214" s="90"/>
    </row>
    <row r="215" spans="2:16" x14ac:dyDescent="0.25">
      <c r="B215" s="90">
        <v>6000000000</v>
      </c>
      <c r="C215" s="90">
        <v>-23.506418</v>
      </c>
      <c r="D215" s="90">
        <v>-1.38096</v>
      </c>
      <c r="E215" s="90"/>
      <c r="F215" s="90"/>
      <c r="L215" s="90">
        <v>6000000000</v>
      </c>
      <c r="M215" s="90">
        <v>-25.176369000000001</v>
      </c>
      <c r="N215" s="90">
        <v>-1.5436802999999999</v>
      </c>
      <c r="O215" s="90"/>
      <c r="P215" s="90"/>
    </row>
    <row r="216" spans="2:16" x14ac:dyDescent="0.25">
      <c r="B216" s="90">
        <v>5941000000</v>
      </c>
      <c r="C216" s="90">
        <v>-24.108746</v>
      </c>
      <c r="D216" s="90">
        <v>-1.4230799999999999</v>
      </c>
      <c r="E216" s="90"/>
      <c r="F216" s="90"/>
      <c r="L216" s="90">
        <v>5941000000</v>
      </c>
      <c r="M216" s="90">
        <v>-26.152228999999998</v>
      </c>
      <c r="N216" s="90">
        <v>-1.5223295999999999</v>
      </c>
      <c r="O216" s="90"/>
      <c r="P216" s="90"/>
    </row>
    <row r="217" spans="2:16" x14ac:dyDescent="0.25">
      <c r="B217" s="90">
        <v>5882000000</v>
      </c>
      <c r="C217" s="90">
        <v>-25.336838</v>
      </c>
      <c r="D217" s="90">
        <v>-1.462108</v>
      </c>
      <c r="E217" s="90"/>
      <c r="F217" s="90"/>
      <c r="L217" s="90">
        <v>5882000000</v>
      </c>
      <c r="M217" s="90">
        <v>-27.402199</v>
      </c>
      <c r="N217" s="90">
        <v>-1.5045200999999999</v>
      </c>
      <c r="O217" s="90"/>
      <c r="P217" s="90"/>
    </row>
    <row r="218" spans="2:16" x14ac:dyDescent="0.25">
      <c r="B218" s="90">
        <v>5823000000</v>
      </c>
      <c r="C218" s="90">
        <v>-26.483944000000001</v>
      </c>
      <c r="D218" s="90">
        <v>-1.5043032999999999</v>
      </c>
      <c r="E218" s="90"/>
      <c r="F218" s="90"/>
      <c r="L218" s="90">
        <v>5823000000</v>
      </c>
      <c r="M218" s="90">
        <v>-28.444808999999999</v>
      </c>
      <c r="N218" s="90">
        <v>-1.4871737</v>
      </c>
      <c r="O218" s="90"/>
      <c r="P218" s="90"/>
    </row>
    <row r="219" spans="2:16" x14ac:dyDescent="0.25">
      <c r="B219" s="90">
        <v>5764000000</v>
      </c>
      <c r="C219" s="90">
        <v>-27.921654</v>
      </c>
      <c r="D219" s="90">
        <v>-1.5007623000000001</v>
      </c>
      <c r="E219" s="90"/>
      <c r="F219" s="90"/>
      <c r="L219" s="90">
        <v>5764000000</v>
      </c>
      <c r="M219" s="90">
        <v>-29.535554999999999</v>
      </c>
      <c r="N219" s="90">
        <v>-1.4946344</v>
      </c>
      <c r="O219" s="90"/>
      <c r="P219" s="90"/>
    </row>
    <row r="220" spans="2:16" x14ac:dyDescent="0.25">
      <c r="B220" s="90">
        <v>5705000000</v>
      </c>
      <c r="C220" s="90">
        <v>-28.999497999999999</v>
      </c>
      <c r="D220" s="90">
        <v>-1.5014067</v>
      </c>
      <c r="E220" s="90"/>
      <c r="F220" s="90"/>
      <c r="L220" s="90">
        <v>5705000000</v>
      </c>
      <c r="M220" s="90">
        <v>-30.793431999999999</v>
      </c>
      <c r="N220" s="90">
        <v>-1.5065383000000001</v>
      </c>
      <c r="O220" s="90"/>
      <c r="P220" s="90"/>
    </row>
    <row r="221" spans="2:16" x14ac:dyDescent="0.25">
      <c r="B221" s="90">
        <v>5646000000</v>
      </c>
      <c r="C221" s="90">
        <v>-30.481318000000002</v>
      </c>
      <c r="D221" s="90">
        <v>-1.5071063</v>
      </c>
      <c r="E221" s="90"/>
      <c r="F221" s="90"/>
      <c r="L221" s="90">
        <v>5646000000</v>
      </c>
      <c r="M221" s="90">
        <v>-31.962686999999999</v>
      </c>
      <c r="N221" s="90">
        <v>-1.5238742000000001</v>
      </c>
      <c r="O221" s="90"/>
      <c r="P221" s="90"/>
    </row>
    <row r="222" spans="2:16" x14ac:dyDescent="0.25">
      <c r="B222" s="90">
        <v>5587000000</v>
      </c>
      <c r="C222" s="90">
        <v>-31.399291999999999</v>
      </c>
      <c r="D222" s="90">
        <v>-1.5199609000000001</v>
      </c>
      <c r="E222" s="90"/>
      <c r="F222" s="90"/>
      <c r="L222" s="90">
        <v>5587000000</v>
      </c>
      <c r="M222" s="90">
        <v>-32.751582999999997</v>
      </c>
      <c r="N222" s="90">
        <v>-1.5439552000000001</v>
      </c>
      <c r="O222" s="90"/>
      <c r="P222" s="90"/>
    </row>
    <row r="223" spans="2:16" x14ac:dyDescent="0.25">
      <c r="B223" s="90">
        <v>5528000000</v>
      </c>
      <c r="C223" s="90">
        <v>-31.812674000000001</v>
      </c>
      <c r="D223" s="90">
        <v>-1.5345887</v>
      </c>
      <c r="E223" s="90"/>
      <c r="F223" s="90"/>
      <c r="L223" s="90">
        <v>5528000000</v>
      </c>
      <c r="M223" s="90">
        <v>-33.012633999999998</v>
      </c>
      <c r="N223" s="90">
        <v>-1.5714465</v>
      </c>
      <c r="O223" s="90"/>
      <c r="P223" s="90"/>
    </row>
    <row r="224" spans="2:16" x14ac:dyDescent="0.25">
      <c r="B224" s="90">
        <v>5469000000</v>
      </c>
      <c r="C224" s="90">
        <v>-31.434640999999999</v>
      </c>
      <c r="D224" s="90">
        <v>-1.5554116</v>
      </c>
      <c r="E224" s="90"/>
      <c r="F224" s="90"/>
      <c r="L224" s="90">
        <v>5469000000</v>
      </c>
      <c r="M224" s="90">
        <v>-32.409992000000003</v>
      </c>
      <c r="N224" s="90">
        <v>-1.6018954999999999</v>
      </c>
      <c r="O224" s="90"/>
      <c r="P224" s="90"/>
    </row>
    <row r="225" spans="2:16" x14ac:dyDescent="0.25">
      <c r="B225" s="90">
        <v>5410000000</v>
      </c>
      <c r="C225" s="90">
        <v>-30.315866</v>
      </c>
      <c r="D225" s="90">
        <v>-1.5846372</v>
      </c>
      <c r="E225" s="90"/>
      <c r="F225" s="90"/>
      <c r="L225" s="90">
        <v>5410000000</v>
      </c>
      <c r="M225" s="90">
        <v>-31.297169</v>
      </c>
      <c r="N225" s="90">
        <v>-1.6432661</v>
      </c>
      <c r="O225" s="90"/>
      <c r="P225" s="90"/>
    </row>
    <row r="226" spans="2:16" x14ac:dyDescent="0.25">
      <c r="B226" s="90">
        <v>5351000000</v>
      </c>
      <c r="C226" s="90">
        <v>-29.007245999999999</v>
      </c>
      <c r="D226" s="90">
        <v>-1.6200015999999999</v>
      </c>
      <c r="E226" s="90"/>
      <c r="F226" s="90"/>
      <c r="L226" s="90">
        <v>5351000000</v>
      </c>
      <c r="M226" s="90">
        <v>-29.776465999999999</v>
      </c>
      <c r="N226" s="90">
        <v>-1.6911132</v>
      </c>
      <c r="O226" s="90"/>
      <c r="P226" s="90"/>
    </row>
    <row r="227" spans="2:16" x14ac:dyDescent="0.25">
      <c r="B227" s="90">
        <v>5292000000</v>
      </c>
      <c r="C227" s="90">
        <v>-27.352917000000001</v>
      </c>
      <c r="D227" s="90">
        <v>-1.6641011999999999</v>
      </c>
      <c r="E227" s="90"/>
      <c r="F227" s="90"/>
      <c r="L227" s="90">
        <v>5292000000</v>
      </c>
      <c r="M227" s="90">
        <v>-28.218817000000001</v>
      </c>
      <c r="N227" s="90">
        <v>-1.7484120999999999</v>
      </c>
      <c r="O227" s="90"/>
      <c r="P227" s="90"/>
    </row>
    <row r="228" spans="2:16" x14ac:dyDescent="0.25">
      <c r="B228" s="90">
        <v>5233000000</v>
      </c>
      <c r="C228" s="90">
        <v>-25.792406</v>
      </c>
      <c r="D228" s="90">
        <v>-1.7128798000000001</v>
      </c>
      <c r="E228" s="90"/>
      <c r="F228" s="90"/>
      <c r="L228" s="90">
        <v>5233000000</v>
      </c>
      <c r="M228" s="90">
        <v>-26.667732000000001</v>
      </c>
      <c r="N228" s="90">
        <v>-1.8129147999999999</v>
      </c>
      <c r="O228" s="90"/>
      <c r="P228" s="90"/>
    </row>
    <row r="229" spans="2:16" x14ac:dyDescent="0.25">
      <c r="B229" s="90">
        <v>5174000000</v>
      </c>
      <c r="C229" s="90">
        <v>-24.482351000000001</v>
      </c>
      <c r="D229" s="90">
        <v>-1.7734487999999999</v>
      </c>
      <c r="E229" s="90"/>
      <c r="F229" s="90"/>
      <c r="L229" s="90">
        <v>5174000000</v>
      </c>
      <c r="M229" s="90">
        <v>-25.264555000000001</v>
      </c>
      <c r="N229" s="90">
        <v>-1.8857366</v>
      </c>
      <c r="O229" s="90"/>
      <c r="P229" s="90"/>
    </row>
    <row r="230" spans="2:16" x14ac:dyDescent="0.25">
      <c r="B230" s="90">
        <v>5115000000</v>
      </c>
      <c r="C230" s="90">
        <v>-23.233767</v>
      </c>
      <c r="D230" s="90">
        <v>-1.8388469000000001</v>
      </c>
      <c r="E230" s="90"/>
      <c r="F230" s="90"/>
      <c r="L230" s="90">
        <v>5115000000</v>
      </c>
      <c r="M230" s="90">
        <v>-23.965589999999999</v>
      </c>
      <c r="N230" s="90">
        <v>-1.9721723</v>
      </c>
      <c r="O230" s="90"/>
      <c r="P230" s="90"/>
    </row>
    <row r="231" spans="2:16" x14ac:dyDescent="0.25">
      <c r="B231" s="90">
        <v>5056000000</v>
      </c>
      <c r="C231" s="90">
        <v>-22.188224999999999</v>
      </c>
      <c r="D231" s="90">
        <v>-1.9195603999999999</v>
      </c>
      <c r="E231" s="90"/>
      <c r="F231" s="90"/>
      <c r="L231" s="90">
        <v>5056000000</v>
      </c>
      <c r="M231" s="90">
        <v>-22.740288</v>
      </c>
      <c r="N231" s="90">
        <v>-2.0694689999999998</v>
      </c>
      <c r="O231" s="90"/>
      <c r="P231" s="90"/>
    </row>
    <row r="232" spans="2:16" x14ac:dyDescent="0.25">
      <c r="B232" s="90">
        <v>4997000000</v>
      </c>
      <c r="C232" s="90">
        <v>-20.989063000000002</v>
      </c>
      <c r="D232" s="90">
        <v>-2.0009188999999998</v>
      </c>
      <c r="E232" s="90"/>
      <c r="F232" s="90"/>
      <c r="L232" s="90">
        <v>4997000000</v>
      </c>
      <c r="M232" s="90">
        <v>-21.594204000000001</v>
      </c>
      <c r="N232" s="90">
        <v>-2.1785367</v>
      </c>
      <c r="O232" s="90"/>
      <c r="P232" s="90"/>
    </row>
    <row r="233" spans="2:16" x14ac:dyDescent="0.25">
      <c r="B233" s="90">
        <v>4938000000</v>
      </c>
      <c r="C233" s="90">
        <v>-19.883537</v>
      </c>
      <c r="D233" s="90">
        <v>-2.1042117999999999</v>
      </c>
      <c r="E233" s="90"/>
      <c r="F233" s="90"/>
      <c r="L233" s="90">
        <v>4938000000</v>
      </c>
      <c r="M233" s="90">
        <v>-20.462924999999998</v>
      </c>
      <c r="N233" s="90">
        <v>-2.3054570999999999</v>
      </c>
      <c r="O233" s="90"/>
      <c r="P233" s="90"/>
    </row>
    <row r="234" spans="2:16" x14ac:dyDescent="0.25">
      <c r="B234" s="90">
        <v>4879000000</v>
      </c>
      <c r="C234" s="90">
        <v>-18.914391999999999</v>
      </c>
      <c r="D234" s="90">
        <v>-2.2146506000000001</v>
      </c>
      <c r="E234" s="90"/>
      <c r="F234" s="90"/>
      <c r="L234" s="90">
        <v>4879000000</v>
      </c>
      <c r="M234" s="90">
        <v>-19.514617999999999</v>
      </c>
      <c r="N234" s="90">
        <v>-2.4488416000000002</v>
      </c>
      <c r="O234" s="90"/>
      <c r="P234" s="90"/>
    </row>
    <row r="235" spans="2:16" x14ac:dyDescent="0.25">
      <c r="B235" s="90">
        <v>4820000000</v>
      </c>
      <c r="C235" s="90">
        <v>-18.111160000000002</v>
      </c>
      <c r="D235" s="90">
        <v>-2.3435214000000002</v>
      </c>
      <c r="E235" s="90"/>
      <c r="F235" s="90"/>
      <c r="L235" s="90">
        <v>4820000000</v>
      </c>
      <c r="M235" s="90">
        <v>-18.580496</v>
      </c>
      <c r="N235" s="90">
        <v>-2.6024343999999999</v>
      </c>
      <c r="O235" s="90"/>
      <c r="P235" s="90"/>
    </row>
    <row r="236" spans="2:16" x14ac:dyDescent="0.25">
      <c r="B236" s="90">
        <v>4761000000</v>
      </c>
      <c r="C236" s="90">
        <v>-17.188746999999999</v>
      </c>
      <c r="D236" s="90">
        <v>-2.4723877999999999</v>
      </c>
      <c r="E236" s="90"/>
      <c r="F236" s="90"/>
      <c r="L236" s="90">
        <v>4761000000</v>
      </c>
      <c r="M236" s="90">
        <v>-17.753285999999999</v>
      </c>
      <c r="N236" s="90">
        <v>-2.7829609</v>
      </c>
      <c r="O236" s="90"/>
      <c r="P236" s="90"/>
    </row>
    <row r="237" spans="2:16" x14ac:dyDescent="0.25">
      <c r="B237" s="90">
        <v>4702000000</v>
      </c>
      <c r="C237" s="90">
        <v>-16.525511000000002</v>
      </c>
      <c r="D237" s="90">
        <v>-2.6415069</v>
      </c>
      <c r="E237" s="90"/>
      <c r="F237" s="90"/>
      <c r="L237" s="90">
        <v>4702000000</v>
      </c>
      <c r="M237" s="90">
        <v>-16.961915999999999</v>
      </c>
      <c r="N237" s="90">
        <v>-2.9798331</v>
      </c>
      <c r="O237" s="90"/>
      <c r="P237" s="90"/>
    </row>
    <row r="238" spans="2:16" x14ac:dyDescent="0.25">
      <c r="B238" s="90">
        <v>4643000000</v>
      </c>
      <c r="C238" s="90">
        <v>-15.659141999999999</v>
      </c>
      <c r="D238" s="90">
        <v>-2.8069221999999998</v>
      </c>
      <c r="E238" s="90"/>
      <c r="F238" s="90"/>
      <c r="L238" s="90">
        <v>4643000000</v>
      </c>
      <c r="M238" s="90">
        <v>-16.196549999999998</v>
      </c>
      <c r="N238" s="90">
        <v>-3.2079637000000001</v>
      </c>
      <c r="O238" s="90"/>
      <c r="P238" s="90"/>
    </row>
    <row r="239" spans="2:16" x14ac:dyDescent="0.25">
      <c r="B239" s="90">
        <v>4584000000</v>
      </c>
      <c r="C239" s="90">
        <v>-15.025181</v>
      </c>
      <c r="D239" s="90">
        <v>-3.0122848000000002</v>
      </c>
      <c r="E239" s="90"/>
      <c r="F239" s="90"/>
      <c r="L239" s="90">
        <v>4584000000</v>
      </c>
      <c r="M239" s="90">
        <v>-15.441587</v>
      </c>
      <c r="N239" s="90">
        <v>-3.4521937</v>
      </c>
      <c r="O239" s="90"/>
      <c r="P239" s="90"/>
    </row>
    <row r="240" spans="2:16" x14ac:dyDescent="0.25">
      <c r="B240" s="90">
        <v>4525000000</v>
      </c>
      <c r="C240" s="90">
        <v>-14.268428</v>
      </c>
      <c r="D240" s="90">
        <v>-3.2386663000000002</v>
      </c>
      <c r="E240" s="90"/>
      <c r="F240" s="90"/>
      <c r="L240" s="90">
        <v>4525000000</v>
      </c>
      <c r="M240" s="90">
        <v>-14.806132</v>
      </c>
      <c r="N240" s="90">
        <v>-3.7520299000000001</v>
      </c>
      <c r="O240" s="90"/>
      <c r="P240" s="90"/>
    </row>
    <row r="241" spans="2:16" x14ac:dyDescent="0.25">
      <c r="B241" s="90">
        <v>4466000000</v>
      </c>
      <c r="C241" s="90">
        <v>-13.569744999999999</v>
      </c>
      <c r="D241" s="90">
        <v>-3.5227599000000001</v>
      </c>
      <c r="E241" s="90"/>
      <c r="F241" s="90"/>
      <c r="L241" s="90">
        <v>4466000000</v>
      </c>
      <c r="M241" s="90">
        <v>-14.117046999999999</v>
      </c>
      <c r="N241" s="90">
        <v>-4.0637121</v>
      </c>
      <c r="O241" s="90"/>
      <c r="P241" s="90"/>
    </row>
    <row r="242" spans="2:16" x14ac:dyDescent="0.25">
      <c r="B242" s="90">
        <v>4407000000</v>
      </c>
      <c r="C242" s="90">
        <v>-12.875957</v>
      </c>
      <c r="D242" s="90">
        <v>-3.8112938000000001</v>
      </c>
      <c r="E242" s="90"/>
      <c r="F242" s="90"/>
      <c r="L242" s="90">
        <v>4407000000</v>
      </c>
      <c r="M242" s="90">
        <v>-13.585164000000001</v>
      </c>
      <c r="N242" s="90">
        <v>-4.4489169000000004</v>
      </c>
      <c r="O242" s="90"/>
      <c r="P242" s="90"/>
    </row>
    <row r="243" spans="2:16" x14ac:dyDescent="0.25">
      <c r="B243" s="90">
        <v>4348000000</v>
      </c>
      <c r="C243" s="90">
        <v>-12.206243000000001</v>
      </c>
      <c r="D243" s="90">
        <v>-4.1871280999999998</v>
      </c>
      <c r="E243" s="90"/>
      <c r="F243" s="90"/>
      <c r="L243" s="90">
        <v>4348000000</v>
      </c>
      <c r="M243" s="90">
        <v>-12.942985</v>
      </c>
      <c r="N243" s="90">
        <v>-4.8563852000000001</v>
      </c>
      <c r="O243" s="90"/>
      <c r="P243" s="90"/>
    </row>
    <row r="244" spans="2:16" x14ac:dyDescent="0.25">
      <c r="B244" s="90">
        <v>4289000000</v>
      </c>
      <c r="C244" s="90">
        <v>-11.573380999999999</v>
      </c>
      <c r="D244" s="90">
        <v>-4.5562376999999996</v>
      </c>
      <c r="E244" s="90"/>
      <c r="F244" s="90"/>
      <c r="L244" s="90">
        <v>4289000000</v>
      </c>
      <c r="M244" s="90">
        <v>-12.428034999999999</v>
      </c>
      <c r="N244" s="90">
        <v>-5.3693795</v>
      </c>
      <c r="O244" s="90"/>
      <c r="P244" s="90"/>
    </row>
    <row r="245" spans="2:16" x14ac:dyDescent="0.25">
      <c r="B245" s="90">
        <v>4230000000</v>
      </c>
      <c r="C245" s="90">
        <v>-11.007497000000001</v>
      </c>
      <c r="D245" s="90">
        <v>-5.0293182999999999</v>
      </c>
      <c r="E245" s="90"/>
      <c r="F245" s="90"/>
      <c r="L245" s="90">
        <v>4230000000</v>
      </c>
      <c r="M245" s="90">
        <v>-11.848399000000001</v>
      </c>
      <c r="N245" s="90">
        <v>-5.9163031999999998</v>
      </c>
      <c r="O245" s="90"/>
      <c r="P245" s="90"/>
    </row>
    <row r="246" spans="2:16" x14ac:dyDescent="0.25">
      <c r="B246" s="90">
        <v>4171000000</v>
      </c>
      <c r="C246" s="90">
        <v>-10.380765</v>
      </c>
      <c r="D246" s="90">
        <v>-5.4376984000000004</v>
      </c>
      <c r="E246" s="90"/>
      <c r="F246" s="90"/>
      <c r="L246" s="90">
        <v>4171000000</v>
      </c>
      <c r="M246" s="90">
        <v>-11.350249</v>
      </c>
      <c r="N246" s="90">
        <v>-6.5540852999999997</v>
      </c>
      <c r="O246" s="90"/>
      <c r="P246" s="90"/>
    </row>
    <row r="247" spans="2:16" x14ac:dyDescent="0.25">
      <c r="B247" s="90">
        <v>4112000000</v>
      </c>
      <c r="C247" s="90">
        <v>-9.9210720000000006</v>
      </c>
      <c r="D247" s="90">
        <v>-5.9497581000000004</v>
      </c>
      <c r="E247" s="90"/>
      <c r="F247" s="90"/>
      <c r="L247" s="90">
        <v>4112000000</v>
      </c>
      <c r="M247" s="90">
        <v>-10.845497999999999</v>
      </c>
      <c r="N247" s="90">
        <v>-7.1500196000000003</v>
      </c>
      <c r="O247" s="90"/>
      <c r="P247" s="90"/>
    </row>
    <row r="248" spans="2:16" x14ac:dyDescent="0.25">
      <c r="B248" s="90">
        <v>4053000000</v>
      </c>
      <c r="C248" s="90">
        <v>-9.4191588999999993</v>
      </c>
      <c r="D248" s="90">
        <v>-6.3238982999999998</v>
      </c>
      <c r="E248" s="90"/>
      <c r="F248" s="90"/>
      <c r="L248" s="90">
        <v>4053000000</v>
      </c>
      <c r="M248" s="90">
        <v>-10.419511</v>
      </c>
      <c r="N248" s="90">
        <v>-7.7798185000000002</v>
      </c>
      <c r="O248" s="90"/>
      <c r="P248" s="90"/>
    </row>
    <row r="249" spans="2:16" x14ac:dyDescent="0.25">
      <c r="B249" s="90">
        <v>3994000000</v>
      </c>
      <c r="C249" s="90">
        <v>-9.0847683000000004</v>
      </c>
      <c r="D249" s="90">
        <v>-6.6863728</v>
      </c>
      <c r="E249" s="90"/>
      <c r="F249" s="90"/>
      <c r="L249" s="90">
        <v>3994000000</v>
      </c>
      <c r="M249" s="90">
        <v>-10.043112000000001</v>
      </c>
      <c r="N249" s="90">
        <v>-8.2065190999999995</v>
      </c>
      <c r="O249" s="90"/>
      <c r="P249" s="90"/>
    </row>
    <row r="250" spans="2:16" x14ac:dyDescent="0.25">
      <c r="B250" s="90">
        <v>3935000000</v>
      </c>
      <c r="C250" s="90">
        <v>-8.7608042000000008</v>
      </c>
      <c r="D250" s="90">
        <v>-6.8185086000000004</v>
      </c>
      <c r="E250" s="90"/>
      <c r="F250" s="90"/>
      <c r="L250" s="90">
        <v>3935000000</v>
      </c>
      <c r="M250" s="90">
        <v>-9.7851648000000004</v>
      </c>
      <c r="N250" s="90">
        <v>-8.5754795000000001</v>
      </c>
      <c r="O250" s="90"/>
      <c r="P250" s="90"/>
    </row>
    <row r="251" spans="2:16" x14ac:dyDescent="0.25">
      <c r="B251" s="90">
        <v>3876000000</v>
      </c>
      <c r="C251" s="90">
        <v>-8.6221619</v>
      </c>
      <c r="D251" s="90">
        <v>-6.8879093999999998</v>
      </c>
      <c r="E251" s="90"/>
      <c r="F251" s="90"/>
      <c r="L251" s="90">
        <v>3876000000</v>
      </c>
      <c r="M251" s="90">
        <v>-9.5526791000000006</v>
      </c>
      <c r="N251" s="90">
        <v>-8.6876888000000001</v>
      </c>
      <c r="O251" s="90"/>
      <c r="P251" s="90"/>
    </row>
    <row r="252" spans="2:16" x14ac:dyDescent="0.25">
      <c r="B252" s="90">
        <v>3817000000</v>
      </c>
      <c r="C252" s="90">
        <v>-8.5306748999999993</v>
      </c>
      <c r="D252" s="90">
        <v>-6.7587767000000003</v>
      </c>
      <c r="E252" s="90"/>
      <c r="F252" s="90"/>
      <c r="L252" s="90">
        <v>3817000000</v>
      </c>
      <c r="M252" s="90">
        <v>-9.4211922000000001</v>
      </c>
      <c r="N252" s="90">
        <v>-8.8016156999999993</v>
      </c>
      <c r="O252" s="90"/>
      <c r="P252" s="90"/>
    </row>
    <row r="253" spans="2:16" x14ac:dyDescent="0.25">
      <c r="B253" s="90">
        <v>3758000000</v>
      </c>
      <c r="C253" s="90">
        <v>-8.5249786000000007</v>
      </c>
      <c r="D253" s="90">
        <v>-6.649457</v>
      </c>
      <c r="E253" s="90"/>
      <c r="F253" s="90"/>
      <c r="L253" s="90">
        <v>3758000000</v>
      </c>
      <c r="M253" s="90">
        <v>-9.2437962999999996</v>
      </c>
      <c r="N253" s="90">
        <v>-8.7330474999999996</v>
      </c>
      <c r="O253" s="90"/>
      <c r="P253" s="90"/>
    </row>
    <row r="254" spans="2:16" x14ac:dyDescent="0.25">
      <c r="B254" s="90">
        <v>3699000000</v>
      </c>
      <c r="C254" s="90">
        <v>-8.5139790000000009</v>
      </c>
      <c r="D254" s="90">
        <v>-6.4605975000000004</v>
      </c>
      <c r="E254" s="90"/>
      <c r="F254" s="90"/>
      <c r="L254" s="90">
        <v>3699000000</v>
      </c>
      <c r="M254" s="90">
        <v>-9.1637058000000007</v>
      </c>
      <c r="N254" s="90">
        <v>-8.7536553999999995</v>
      </c>
      <c r="O254" s="90"/>
      <c r="P254" s="90"/>
    </row>
    <row r="255" spans="2:16" x14ac:dyDescent="0.25">
      <c r="B255" s="90">
        <v>3640000000</v>
      </c>
      <c r="C255" s="90">
        <v>-8.5258379000000009</v>
      </c>
      <c r="D255" s="90">
        <v>-6.3703995000000004</v>
      </c>
      <c r="E255" s="90"/>
      <c r="F255" s="90"/>
      <c r="L255" s="90">
        <v>3640000000</v>
      </c>
      <c r="M255" s="90">
        <v>-9.0360727000000001</v>
      </c>
      <c r="N255" s="90">
        <v>-8.6968908000000003</v>
      </c>
      <c r="O255" s="90"/>
      <c r="P255" s="90"/>
    </row>
    <row r="256" spans="2:16" x14ac:dyDescent="0.25">
      <c r="B256" s="90">
        <v>3581000000</v>
      </c>
      <c r="C256" s="90">
        <v>-8.4700536999999994</v>
      </c>
      <c r="D256" s="90">
        <v>-6.2929181999999999</v>
      </c>
      <c r="E256" s="90"/>
      <c r="F256" s="90"/>
      <c r="L256" s="90">
        <v>3581000000</v>
      </c>
      <c r="M256" s="90">
        <v>-8.9740743999999992</v>
      </c>
      <c r="N256" s="90">
        <v>-8.7397556000000005</v>
      </c>
      <c r="O256" s="90"/>
      <c r="P256" s="90"/>
    </row>
    <row r="257" spans="2:16" x14ac:dyDescent="0.25">
      <c r="B257" s="90">
        <v>3522000000</v>
      </c>
      <c r="C257" s="90">
        <v>-8.5064545000000003</v>
      </c>
      <c r="D257" s="90">
        <v>-6.3039383999999998</v>
      </c>
      <c r="E257" s="90"/>
      <c r="F257" s="90"/>
      <c r="L257" s="90">
        <v>3522000000</v>
      </c>
      <c r="M257" s="90">
        <v>-8.9069719000000003</v>
      </c>
      <c r="N257" s="90">
        <v>-8.7207127</v>
      </c>
      <c r="O257" s="90"/>
      <c r="P257" s="90"/>
    </row>
    <row r="258" spans="2:16" x14ac:dyDescent="0.25">
      <c r="B258" s="90">
        <v>3463000000</v>
      </c>
      <c r="C258" s="90">
        <v>-8.4005728000000008</v>
      </c>
      <c r="D258" s="90">
        <v>-6.2434678000000003</v>
      </c>
      <c r="E258" s="90"/>
      <c r="F258" s="90"/>
      <c r="L258" s="90">
        <v>3463000000</v>
      </c>
      <c r="M258" s="90">
        <v>-8.8508443999999997</v>
      </c>
      <c r="N258" s="90">
        <v>-8.7672624999999993</v>
      </c>
      <c r="O258" s="90"/>
      <c r="P258" s="90"/>
    </row>
    <row r="259" spans="2:16" x14ac:dyDescent="0.25">
      <c r="B259" s="90">
        <v>3404000000</v>
      </c>
      <c r="C259" s="90">
        <v>-8.4901570999999993</v>
      </c>
      <c r="D259" s="90">
        <v>-6.2998365999999999</v>
      </c>
      <c r="E259" s="90"/>
      <c r="F259" s="90"/>
      <c r="L259" s="90">
        <v>3404000000</v>
      </c>
      <c r="M259" s="90">
        <v>-8.8222474999999996</v>
      </c>
      <c r="N259" s="90">
        <v>-8.8053322000000005</v>
      </c>
      <c r="O259" s="90"/>
      <c r="P259" s="90"/>
    </row>
    <row r="260" spans="2:16" x14ac:dyDescent="0.25">
      <c r="B260" s="90">
        <v>3345000000</v>
      </c>
      <c r="C260" s="90">
        <v>-8.4288291999999991</v>
      </c>
      <c r="D260" s="90">
        <v>-6.2891330999999999</v>
      </c>
      <c r="E260" s="90"/>
      <c r="F260" s="90"/>
      <c r="L260" s="90">
        <v>3345000000</v>
      </c>
      <c r="M260" s="90">
        <v>-8.7623719999999992</v>
      </c>
      <c r="N260" s="90">
        <v>-8.8398886000000001</v>
      </c>
      <c r="O260" s="90"/>
      <c r="P260" s="90"/>
    </row>
    <row r="261" spans="2:16" x14ac:dyDescent="0.25">
      <c r="B261" s="90">
        <v>3286000000</v>
      </c>
      <c r="C261" s="90">
        <v>-8.4840716999999994</v>
      </c>
      <c r="D261" s="90">
        <v>-6.3980135999999996</v>
      </c>
      <c r="E261" s="90"/>
      <c r="F261" s="90"/>
      <c r="L261" s="90">
        <v>3286000000</v>
      </c>
      <c r="M261" s="90">
        <v>-8.7429409000000007</v>
      </c>
      <c r="N261" s="90">
        <v>-8.9409551999999994</v>
      </c>
      <c r="O261" s="90"/>
      <c r="P261" s="90"/>
    </row>
    <row r="262" spans="2:16" x14ac:dyDescent="0.25">
      <c r="B262" s="90">
        <v>3227000000</v>
      </c>
      <c r="C262" s="90">
        <v>-8.3991956999999999</v>
      </c>
      <c r="D262" s="90">
        <v>-6.3980402999999999</v>
      </c>
      <c r="E262" s="90"/>
      <c r="F262" s="90"/>
      <c r="L262" s="90">
        <v>3227000000</v>
      </c>
      <c r="M262" s="90">
        <v>-8.7055798000000006</v>
      </c>
      <c r="N262" s="90">
        <v>-9.0132235999999999</v>
      </c>
      <c r="O262" s="90"/>
      <c r="P262" s="90"/>
    </row>
    <row r="263" spans="2:16" x14ac:dyDescent="0.25">
      <c r="B263" s="90">
        <v>3168000000</v>
      </c>
      <c r="C263" s="90">
        <v>-8.4465178999999999</v>
      </c>
      <c r="D263" s="90">
        <v>-6.5625505000000004</v>
      </c>
      <c r="E263" s="90"/>
      <c r="F263" s="90"/>
      <c r="L263" s="90">
        <v>3168000000</v>
      </c>
      <c r="M263" s="90">
        <v>-8.7110968</v>
      </c>
      <c r="N263" s="90">
        <v>-9.1287642000000009</v>
      </c>
      <c r="O263" s="90"/>
      <c r="P263" s="90"/>
    </row>
    <row r="264" spans="2:16" x14ac:dyDescent="0.25">
      <c r="B264" s="90">
        <v>3109000000</v>
      </c>
      <c r="C264" s="90">
        <v>-8.3659991999999992</v>
      </c>
      <c r="D264" s="90">
        <v>-6.6323480999999997</v>
      </c>
      <c r="E264" s="90"/>
      <c r="F264" s="90"/>
      <c r="L264" s="90">
        <v>3109000000</v>
      </c>
      <c r="M264" s="90">
        <v>-8.6804837999999993</v>
      </c>
      <c r="N264" s="90">
        <v>-9.2345667000000002</v>
      </c>
      <c r="O264" s="90"/>
      <c r="P264" s="90"/>
    </row>
    <row r="265" spans="2:16" x14ac:dyDescent="0.25">
      <c r="B265" s="90">
        <v>3050000000</v>
      </c>
      <c r="C265" s="90">
        <v>-8.3225707999999994</v>
      </c>
      <c r="D265" s="90">
        <v>-6.7970562000000001</v>
      </c>
      <c r="E265" s="90"/>
      <c r="F265" s="90"/>
      <c r="L265" s="90">
        <v>3050000000</v>
      </c>
      <c r="M265" s="90">
        <v>-8.6596088000000009</v>
      </c>
      <c r="N265" s="90">
        <v>-9.4236001999999992</v>
      </c>
      <c r="O265" s="90"/>
      <c r="P265" s="90"/>
    </row>
    <row r="266" spans="2:16" x14ac:dyDescent="0.25">
      <c r="B266" s="90">
        <v>2991000000</v>
      </c>
      <c r="C266" s="90">
        <v>-8.1501874999999995</v>
      </c>
      <c r="D266" s="90">
        <v>-6.8623671999999996</v>
      </c>
      <c r="E266" s="90"/>
      <c r="F266" s="90"/>
      <c r="L266" s="90">
        <v>2991000000</v>
      </c>
      <c r="M266" s="90">
        <v>-8.5832014000000001</v>
      </c>
      <c r="N266" s="90">
        <v>-9.5442800999999999</v>
      </c>
      <c r="O266" s="90"/>
      <c r="P266" s="90"/>
    </row>
    <row r="267" spans="2:16" x14ac:dyDescent="0.25">
      <c r="B267" s="90">
        <v>2932000000</v>
      </c>
      <c r="C267" s="90">
        <v>-8.2465658000000008</v>
      </c>
      <c r="D267" s="90">
        <v>-6.9801574000000004</v>
      </c>
      <c r="E267" s="90"/>
      <c r="F267" s="90"/>
      <c r="L267" s="90">
        <v>2932000000</v>
      </c>
      <c r="M267" s="90">
        <v>-8.584816</v>
      </c>
      <c r="N267" s="90">
        <v>-9.7073859999999996</v>
      </c>
      <c r="O267" s="90"/>
      <c r="P267" s="90"/>
    </row>
    <row r="268" spans="2:16" x14ac:dyDescent="0.25">
      <c r="B268" s="90">
        <v>2873000000</v>
      </c>
      <c r="C268" s="90">
        <v>-8.3028708000000009</v>
      </c>
      <c r="D268" s="90">
        <v>-7.095129</v>
      </c>
      <c r="E268" s="90"/>
      <c r="F268" s="90"/>
      <c r="L268" s="90">
        <v>2873000000</v>
      </c>
      <c r="M268" s="90">
        <v>-8.5980329999999991</v>
      </c>
      <c r="N268" s="90">
        <v>-9.8903809000000003</v>
      </c>
      <c r="O268" s="90"/>
      <c r="P268" s="90"/>
    </row>
    <row r="269" spans="2:16" x14ac:dyDescent="0.25">
      <c r="B269" s="90">
        <v>2814000000</v>
      </c>
      <c r="C269" s="90">
        <v>-8.2855033999999996</v>
      </c>
      <c r="D269" s="90">
        <v>-7.1393499</v>
      </c>
      <c r="E269" s="90"/>
      <c r="F269" s="90"/>
      <c r="L269" s="90">
        <v>2814000000</v>
      </c>
      <c r="M269" s="90">
        <v>-8.5962420000000002</v>
      </c>
      <c r="N269" s="90">
        <v>-10.004614</v>
      </c>
      <c r="O269" s="90"/>
      <c r="P269" s="90"/>
    </row>
    <row r="270" spans="2:16" x14ac:dyDescent="0.25">
      <c r="B270" s="90">
        <v>2755000000</v>
      </c>
      <c r="C270" s="90">
        <v>-8.3271847000000001</v>
      </c>
      <c r="D270" s="90">
        <v>-7.2320622999999999</v>
      </c>
      <c r="E270" s="90"/>
      <c r="F270" s="90"/>
      <c r="L270" s="90">
        <v>2755000000</v>
      </c>
      <c r="M270" s="90">
        <v>-8.6070355999999997</v>
      </c>
      <c r="N270" s="90">
        <v>-10.153798999999999</v>
      </c>
      <c r="O270" s="90"/>
      <c r="P270" s="90"/>
    </row>
    <row r="271" spans="2:16" x14ac:dyDescent="0.25">
      <c r="B271" s="90">
        <v>2696000000</v>
      </c>
      <c r="C271" s="90">
        <v>-8.2762623000000008</v>
      </c>
      <c r="D271" s="90">
        <v>-7.3538613000000002</v>
      </c>
      <c r="E271" s="90"/>
      <c r="F271" s="90"/>
      <c r="L271" s="90">
        <v>2696000000</v>
      </c>
      <c r="M271" s="90">
        <v>-8.6055650999999997</v>
      </c>
      <c r="N271" s="90">
        <v>-10.332943999999999</v>
      </c>
      <c r="O271" s="90"/>
      <c r="P271" s="90"/>
    </row>
    <row r="272" spans="2:16" x14ac:dyDescent="0.25">
      <c r="B272" s="90">
        <v>2637000000</v>
      </c>
      <c r="C272" s="90">
        <v>-8.2520866000000002</v>
      </c>
      <c r="D272" s="90">
        <v>-7.4587884000000004</v>
      </c>
      <c r="E272" s="90"/>
      <c r="F272" s="90"/>
      <c r="L272" s="90">
        <v>2637000000</v>
      </c>
      <c r="M272" s="90">
        <v>-8.5794543999999995</v>
      </c>
      <c r="N272" s="90">
        <v>-10.525824</v>
      </c>
      <c r="O272" s="90"/>
      <c r="P272" s="90"/>
    </row>
    <row r="273" spans="2:16" x14ac:dyDescent="0.25">
      <c r="B273" s="90">
        <v>2578000000</v>
      </c>
      <c r="C273" s="90">
        <v>-8.1914052999999996</v>
      </c>
      <c r="D273" s="90">
        <v>-7.5068878999999997</v>
      </c>
      <c r="E273" s="90"/>
      <c r="F273" s="90"/>
      <c r="L273" s="90">
        <v>2578000000</v>
      </c>
      <c r="M273" s="90">
        <v>-8.5556029999999996</v>
      </c>
      <c r="N273" s="90">
        <v>-10.681483999999999</v>
      </c>
      <c r="O273" s="90"/>
      <c r="P273" s="90"/>
    </row>
    <row r="274" spans="2:16" x14ac:dyDescent="0.25">
      <c r="B274" s="90">
        <v>2519000000</v>
      </c>
      <c r="C274" s="90">
        <v>-8.1556311000000008</v>
      </c>
      <c r="D274" s="90">
        <v>-7.6677436999999999</v>
      </c>
      <c r="E274" s="90"/>
      <c r="F274" s="90"/>
      <c r="L274" s="90">
        <v>2519000000</v>
      </c>
      <c r="M274" s="90">
        <v>-8.5317612</v>
      </c>
      <c r="N274" s="90">
        <v>-11.008755000000001</v>
      </c>
      <c r="O274" s="90"/>
      <c r="P274" s="90"/>
    </row>
    <row r="275" spans="2:16" x14ac:dyDescent="0.25">
      <c r="B275" s="90">
        <v>2460000000</v>
      </c>
      <c r="C275" s="90">
        <v>-8.1611136999999996</v>
      </c>
      <c r="D275" s="90">
        <v>-7.8518480999999998</v>
      </c>
      <c r="E275" s="90"/>
      <c r="F275" s="90"/>
      <c r="L275" s="90">
        <v>2460000000</v>
      </c>
      <c r="M275" s="90">
        <v>-8.5217341999999991</v>
      </c>
      <c r="N275" s="90">
        <v>-11.209915000000001</v>
      </c>
      <c r="O275" s="90"/>
      <c r="P275" s="90"/>
    </row>
    <row r="276" spans="2:16" x14ac:dyDescent="0.25">
      <c r="B276" s="90">
        <v>2401000000</v>
      </c>
      <c r="C276" s="90">
        <v>-7.9986857999999996</v>
      </c>
      <c r="D276" s="90">
        <v>-8.0127430000000004</v>
      </c>
      <c r="E276" s="90"/>
      <c r="F276" s="90"/>
      <c r="L276" s="90">
        <v>2401000000</v>
      </c>
      <c r="M276" s="90">
        <v>-8.4709290999999993</v>
      </c>
      <c r="N276" s="90">
        <v>-11.573437</v>
      </c>
      <c r="O276" s="90"/>
      <c r="P276" s="90"/>
    </row>
    <row r="277" spans="2:16" x14ac:dyDescent="0.25">
      <c r="B277" s="90">
        <v>2342000000</v>
      </c>
      <c r="C277" s="90">
        <v>-7.8985987</v>
      </c>
      <c r="D277" s="90">
        <v>-8.2477531000000006</v>
      </c>
      <c r="E277" s="90"/>
      <c r="F277" s="90"/>
      <c r="L277" s="90">
        <v>2342000000</v>
      </c>
      <c r="M277" s="90">
        <v>-8.3991880000000005</v>
      </c>
      <c r="N277" s="90">
        <v>-11.889417</v>
      </c>
      <c r="O277" s="90"/>
      <c r="P277" s="90"/>
    </row>
    <row r="278" spans="2:16" x14ac:dyDescent="0.25">
      <c r="B278" s="90">
        <v>2283000000</v>
      </c>
      <c r="C278" s="90">
        <v>-7.8229489000000001</v>
      </c>
      <c r="D278" s="90">
        <v>-8.6115359999999992</v>
      </c>
      <c r="E278" s="90"/>
      <c r="F278" s="90"/>
      <c r="L278" s="90">
        <v>2283000000</v>
      </c>
      <c r="M278" s="90">
        <v>-8.3776931999999995</v>
      </c>
      <c r="N278" s="90">
        <v>-12.310946</v>
      </c>
      <c r="O278" s="90"/>
      <c r="P278" s="90"/>
    </row>
    <row r="279" spans="2:16" x14ac:dyDescent="0.25">
      <c r="B279" s="90">
        <v>2224000000</v>
      </c>
      <c r="C279" s="90">
        <v>-7.6604179999999999</v>
      </c>
      <c r="D279" s="90">
        <v>-8.9298935000000004</v>
      </c>
      <c r="E279" s="90"/>
      <c r="F279" s="90"/>
      <c r="L279" s="90">
        <v>2224000000</v>
      </c>
      <c r="M279" s="90">
        <v>-8.2975779000000003</v>
      </c>
      <c r="N279" s="90">
        <v>-12.561707</v>
      </c>
      <c r="O279" s="90"/>
      <c r="P279" s="90"/>
    </row>
    <row r="280" spans="2:16" x14ac:dyDescent="0.25">
      <c r="B280" s="90">
        <v>2165000000</v>
      </c>
      <c r="C280" s="90">
        <v>-7.5437465000000001</v>
      </c>
      <c r="D280" s="90">
        <v>-9.2609843999999999</v>
      </c>
      <c r="E280" s="90"/>
      <c r="F280" s="90"/>
      <c r="L280" s="90">
        <v>2165000000</v>
      </c>
      <c r="M280" s="90">
        <v>-8.2633294999999993</v>
      </c>
      <c r="N280" s="90">
        <v>-12.935071000000001</v>
      </c>
      <c r="O280" s="90"/>
      <c r="P280" s="90"/>
    </row>
    <row r="281" spans="2:16" x14ac:dyDescent="0.25">
      <c r="B281" s="90">
        <v>2106000000</v>
      </c>
      <c r="C281" s="90">
        <v>-7.3735371000000001</v>
      </c>
      <c r="D281" s="90">
        <v>-9.5654515999999994</v>
      </c>
      <c r="E281" s="90"/>
      <c r="F281" s="90"/>
      <c r="L281" s="90">
        <v>2106000000</v>
      </c>
      <c r="M281" s="90">
        <v>-8.2160806999999991</v>
      </c>
      <c r="N281" s="90">
        <v>-13.259548000000001</v>
      </c>
      <c r="O281" s="90"/>
      <c r="P281" s="90"/>
    </row>
    <row r="282" spans="2:16" x14ac:dyDescent="0.25">
      <c r="B282" s="90">
        <v>2047000000</v>
      </c>
      <c r="C282" s="90">
        <v>-7.3066502</v>
      </c>
      <c r="D282" s="90">
        <v>-9.8871727000000007</v>
      </c>
      <c r="E282" s="90"/>
      <c r="F282" s="90"/>
      <c r="L282" s="90">
        <v>2047000000</v>
      </c>
      <c r="M282" s="90">
        <v>-8.1524897000000003</v>
      </c>
      <c r="N282" s="90">
        <v>-13.60444</v>
      </c>
      <c r="O282" s="90"/>
      <c r="P282" s="90"/>
    </row>
    <row r="283" spans="2:16" x14ac:dyDescent="0.25">
      <c r="B283" s="90">
        <v>1988000000</v>
      </c>
      <c r="C283" s="90">
        <v>-7.2382350000000004</v>
      </c>
      <c r="D283" s="90">
        <v>-10.009496</v>
      </c>
      <c r="E283" s="90"/>
      <c r="F283" s="90"/>
      <c r="L283" s="90">
        <v>1988000000</v>
      </c>
      <c r="M283" s="90">
        <v>-8.1086626000000006</v>
      </c>
      <c r="N283" s="90">
        <v>-14.057672999999999</v>
      </c>
      <c r="O283" s="90"/>
      <c r="P283" s="90"/>
    </row>
    <row r="284" spans="2:16" x14ac:dyDescent="0.25">
      <c r="B284" s="90">
        <v>1929000000</v>
      </c>
      <c r="C284" s="90">
        <v>-7.1890545000000001</v>
      </c>
      <c r="D284" s="90">
        <v>-10.233779</v>
      </c>
      <c r="E284" s="90"/>
      <c r="F284" s="90"/>
      <c r="L284" s="90">
        <v>1929000000</v>
      </c>
      <c r="M284" s="90">
        <v>-8.0267143000000001</v>
      </c>
      <c r="N284" s="90">
        <v>-14.512905999999999</v>
      </c>
      <c r="O284" s="90"/>
      <c r="P284" s="90"/>
    </row>
    <row r="285" spans="2:16" x14ac:dyDescent="0.25">
      <c r="B285" s="90">
        <v>1870000000</v>
      </c>
      <c r="C285" s="90">
        <v>-7.1556725999999999</v>
      </c>
      <c r="D285" s="90">
        <v>-10.467442999999999</v>
      </c>
      <c r="E285" s="90"/>
      <c r="F285" s="90"/>
      <c r="L285" s="90">
        <v>1870000000</v>
      </c>
      <c r="M285" s="90">
        <v>-7.9976478000000002</v>
      </c>
      <c r="N285" s="90">
        <v>-14.927946</v>
      </c>
      <c r="O285" s="90"/>
      <c r="P285" s="90"/>
    </row>
    <row r="286" spans="2:16" x14ac:dyDescent="0.25">
      <c r="B286" s="90">
        <v>1811000000</v>
      </c>
      <c r="C286" s="90">
        <v>-7.0401812000000001</v>
      </c>
      <c r="D286" s="90">
        <v>-10.746404</v>
      </c>
      <c r="E286" s="90"/>
      <c r="F286" s="90"/>
      <c r="L286" s="90">
        <v>1811000000</v>
      </c>
      <c r="M286" s="90">
        <v>-7.9302181999999997</v>
      </c>
      <c r="N286" s="90">
        <v>-15.213607</v>
      </c>
      <c r="O286" s="90"/>
      <c r="P286" s="90"/>
    </row>
    <row r="287" spans="2:16" x14ac:dyDescent="0.25">
      <c r="B287" s="90">
        <v>1752000000</v>
      </c>
      <c r="C287" s="90">
        <v>-6.9808954999999999</v>
      </c>
      <c r="D287" s="90">
        <v>-11.061715</v>
      </c>
      <c r="E287" s="90"/>
      <c r="F287" s="90"/>
      <c r="L287" s="90">
        <v>1752000000</v>
      </c>
      <c r="M287" s="90">
        <v>-7.9213543</v>
      </c>
      <c r="N287" s="90">
        <v>-15.645918</v>
      </c>
      <c r="O287" s="90"/>
      <c r="P287" s="90"/>
    </row>
    <row r="288" spans="2:16" x14ac:dyDescent="0.25">
      <c r="B288" s="90">
        <v>1693000000</v>
      </c>
      <c r="C288" s="90">
        <v>-6.8787412999999997</v>
      </c>
      <c r="D288" s="90">
        <v>-11.406933</v>
      </c>
      <c r="E288" s="90"/>
      <c r="F288" s="90"/>
      <c r="L288" s="90">
        <v>1693000000</v>
      </c>
      <c r="M288" s="90">
        <v>-7.9032612000000002</v>
      </c>
      <c r="N288" s="90">
        <v>-15.915171000000001</v>
      </c>
      <c r="O288" s="90"/>
      <c r="P288" s="90"/>
    </row>
    <row r="289" spans="2:16" x14ac:dyDescent="0.25">
      <c r="B289" s="90">
        <v>1634000000</v>
      </c>
      <c r="C289" s="90">
        <v>-6.8173490000000001</v>
      </c>
      <c r="D289" s="90">
        <v>-11.605672999999999</v>
      </c>
      <c r="E289" s="90"/>
      <c r="F289" s="90"/>
      <c r="L289" s="90">
        <v>1634000000</v>
      </c>
      <c r="M289" s="90">
        <v>-7.8698534999999996</v>
      </c>
      <c r="N289" s="90">
        <v>-16.580181</v>
      </c>
      <c r="O289" s="90"/>
      <c r="P289" s="90"/>
    </row>
    <row r="290" spans="2:16" x14ac:dyDescent="0.25">
      <c r="B290" s="90">
        <v>1575000000</v>
      </c>
      <c r="C290" s="90">
        <v>-6.8197559999999999</v>
      </c>
      <c r="D290" s="90">
        <v>-11.873804</v>
      </c>
      <c r="E290" s="90"/>
      <c r="F290" s="90"/>
      <c r="L290" s="90">
        <v>1575000000</v>
      </c>
      <c r="M290" s="90">
        <v>-7.8011007000000001</v>
      </c>
      <c r="N290" s="90">
        <v>-17.035022999999999</v>
      </c>
      <c r="O290" s="90"/>
      <c r="P290" s="90"/>
    </row>
    <row r="291" spans="2:16" x14ac:dyDescent="0.25">
      <c r="B291" s="90">
        <v>1516000000</v>
      </c>
      <c r="C291" s="90">
        <v>-6.7739921000000001</v>
      </c>
      <c r="D291" s="90">
        <v>-12.16051</v>
      </c>
      <c r="E291" s="90"/>
      <c r="F291" s="90"/>
      <c r="L291" s="90">
        <v>1516000000</v>
      </c>
      <c r="M291" s="90">
        <v>-7.7724852999999996</v>
      </c>
      <c r="N291" s="90">
        <v>-17.745080999999999</v>
      </c>
      <c r="O291" s="90"/>
      <c r="P291" s="90"/>
    </row>
    <row r="292" spans="2:16" x14ac:dyDescent="0.25">
      <c r="B292" s="90">
        <v>1457000000</v>
      </c>
      <c r="C292" s="90">
        <v>-6.7518015</v>
      </c>
      <c r="D292" s="90">
        <v>-12.384168000000001</v>
      </c>
      <c r="E292" s="90"/>
      <c r="F292" s="90"/>
      <c r="L292" s="90">
        <v>1457000000</v>
      </c>
      <c r="M292" s="90">
        <v>-7.7477942000000004</v>
      </c>
      <c r="N292" s="90">
        <v>-18.356885999999999</v>
      </c>
      <c r="O292" s="90"/>
      <c r="P292" s="90"/>
    </row>
    <row r="293" spans="2:16" x14ac:dyDescent="0.25">
      <c r="B293" s="90">
        <v>1398000000</v>
      </c>
      <c r="C293" s="90">
        <v>-6.6830353999999996</v>
      </c>
      <c r="D293" s="90">
        <v>-12.992293</v>
      </c>
      <c r="E293" s="90"/>
      <c r="F293" s="90"/>
      <c r="L293" s="90">
        <v>1398000000</v>
      </c>
      <c r="M293" s="90">
        <v>-7.7672834000000002</v>
      </c>
      <c r="N293" s="90">
        <v>-18.793365000000001</v>
      </c>
      <c r="O293" s="90"/>
      <c r="P293" s="90"/>
    </row>
    <row r="294" spans="2:16" x14ac:dyDescent="0.25">
      <c r="B294" s="90">
        <v>1339000000</v>
      </c>
      <c r="C294" s="90">
        <v>-6.6190772000000004</v>
      </c>
      <c r="D294" s="90">
        <v>-13.754856999999999</v>
      </c>
      <c r="E294" s="90"/>
      <c r="F294" s="90"/>
      <c r="L294" s="90">
        <v>1339000000</v>
      </c>
      <c r="M294" s="90">
        <v>-7.7632288999999997</v>
      </c>
      <c r="N294" s="90">
        <v>-18.866078999999999</v>
      </c>
      <c r="O294" s="90"/>
      <c r="P294" s="90"/>
    </row>
    <row r="295" spans="2:16" x14ac:dyDescent="0.25">
      <c r="B295" s="90">
        <v>1280000000</v>
      </c>
      <c r="C295" s="90">
        <v>-6.5424328000000003</v>
      </c>
      <c r="D295" s="90">
        <v>-14.506163000000001</v>
      </c>
      <c r="E295" s="90"/>
      <c r="F295" s="90"/>
      <c r="L295" s="90">
        <v>1280000000</v>
      </c>
      <c r="M295" s="90">
        <v>-7.7772055</v>
      </c>
      <c r="N295" s="90">
        <v>-19.300093</v>
      </c>
      <c r="O295" s="90"/>
      <c r="P295" s="90"/>
    </row>
    <row r="296" spans="2:16" x14ac:dyDescent="0.25">
      <c r="B296" s="90">
        <v>1221000000</v>
      </c>
      <c r="C296" s="90">
        <v>-6.4392934000000004</v>
      </c>
      <c r="D296" s="90">
        <v>-15.151287</v>
      </c>
      <c r="E296" s="90"/>
      <c r="F296" s="90"/>
      <c r="L296" s="90">
        <v>1221000000</v>
      </c>
      <c r="M296" s="90">
        <v>-7.7802100000000003</v>
      </c>
      <c r="N296" s="90">
        <v>-19.631618</v>
      </c>
      <c r="O296" s="90"/>
      <c r="P296" s="90"/>
    </row>
    <row r="297" spans="2:16" x14ac:dyDescent="0.25">
      <c r="B297" s="90">
        <v>1162000000</v>
      </c>
      <c r="C297" s="90">
        <v>-6.4307112999999996</v>
      </c>
      <c r="D297" s="90">
        <v>-15.63537</v>
      </c>
      <c r="E297" s="90"/>
      <c r="F297" s="90"/>
      <c r="L297" s="90">
        <v>1162000000</v>
      </c>
      <c r="M297" s="90">
        <v>-7.7796493</v>
      </c>
      <c r="N297" s="90">
        <v>-20.160767</v>
      </c>
      <c r="O297" s="90"/>
      <c r="P297" s="90"/>
    </row>
    <row r="298" spans="2:16" x14ac:dyDescent="0.25">
      <c r="B298" s="90">
        <v>1103000000</v>
      </c>
      <c r="C298" s="90">
        <v>-6.3986691999999996</v>
      </c>
      <c r="D298" s="90">
        <v>-15.994446999999999</v>
      </c>
      <c r="E298" s="90"/>
      <c r="F298" s="90"/>
      <c r="L298" s="90">
        <v>1103000000</v>
      </c>
      <c r="M298" s="90">
        <v>-7.7373881000000004</v>
      </c>
      <c r="N298" s="90">
        <v>-20.830234999999998</v>
      </c>
      <c r="O298" s="90"/>
      <c r="P298" s="90"/>
    </row>
    <row r="299" spans="2:16" x14ac:dyDescent="0.25">
      <c r="B299" s="90">
        <v>1044000000</v>
      </c>
      <c r="C299" s="90">
        <v>-6.4312009999999997</v>
      </c>
      <c r="D299" s="90">
        <v>-16.513697000000001</v>
      </c>
      <c r="E299" s="90"/>
      <c r="F299" s="90"/>
      <c r="L299" s="90">
        <v>1044000000</v>
      </c>
      <c r="M299" s="90">
        <v>-7.7250775999999997</v>
      </c>
      <c r="N299" s="90">
        <v>-21.289925</v>
      </c>
      <c r="O299" s="90"/>
      <c r="P299" s="90"/>
    </row>
    <row r="300" spans="2:16" x14ac:dyDescent="0.25">
      <c r="B300" s="90">
        <v>985000000</v>
      </c>
      <c r="C300" s="90">
        <v>-6.3732737999999998</v>
      </c>
      <c r="D300" s="90">
        <v>-17.0669</v>
      </c>
      <c r="E300" s="90"/>
      <c r="F300" s="90"/>
      <c r="L300" s="90">
        <v>985000000</v>
      </c>
      <c r="M300" s="90">
        <v>-7.7231956000000004</v>
      </c>
      <c r="N300" s="90">
        <v>-21.435649999999999</v>
      </c>
      <c r="O300" s="90"/>
      <c r="P300" s="90"/>
    </row>
    <row r="301" spans="2:16" x14ac:dyDescent="0.25">
      <c r="B301" s="90">
        <v>926000000</v>
      </c>
      <c r="C301" s="90">
        <v>-6.3409924999999996</v>
      </c>
      <c r="D301" s="90">
        <v>-18.204027</v>
      </c>
      <c r="E301" s="90"/>
      <c r="F301" s="90"/>
      <c r="L301" s="90">
        <v>926000000</v>
      </c>
      <c r="M301" s="90">
        <v>-7.7632836999999997</v>
      </c>
      <c r="N301" s="90">
        <v>-21.590876000000002</v>
      </c>
      <c r="O301" s="90"/>
      <c r="P301" s="90"/>
    </row>
    <row r="302" spans="2:16" x14ac:dyDescent="0.25">
      <c r="B302" s="90">
        <v>867000000</v>
      </c>
      <c r="C302" s="90">
        <v>-6.2749690999999999</v>
      </c>
      <c r="D302" s="90">
        <v>-19.345116000000001</v>
      </c>
      <c r="E302" s="90"/>
      <c r="F302" s="90"/>
      <c r="L302" s="90">
        <v>867000000</v>
      </c>
      <c r="M302" s="90">
        <v>-7.7940335000000003</v>
      </c>
      <c r="N302" s="90">
        <v>-21.623024000000001</v>
      </c>
      <c r="O302" s="90"/>
      <c r="P302" s="90"/>
    </row>
    <row r="303" spans="2:16" x14ac:dyDescent="0.25">
      <c r="B303" s="90">
        <v>808000000</v>
      </c>
      <c r="C303" s="90">
        <v>-6.2507147999999999</v>
      </c>
      <c r="D303" s="90">
        <v>-20.563746999999999</v>
      </c>
      <c r="E303" s="90"/>
      <c r="F303" s="90"/>
      <c r="L303" s="90">
        <v>808000000</v>
      </c>
      <c r="M303" s="90">
        <v>-7.7885628000000002</v>
      </c>
      <c r="N303" s="90">
        <v>-21.745815</v>
      </c>
      <c r="O303" s="90"/>
      <c r="P303" s="90"/>
    </row>
    <row r="304" spans="2:16" x14ac:dyDescent="0.25">
      <c r="B304" s="90">
        <v>749000000</v>
      </c>
      <c r="C304" s="90">
        <v>-6.2506423</v>
      </c>
      <c r="D304" s="90">
        <v>-21.841260999999999</v>
      </c>
      <c r="E304" s="90"/>
      <c r="F304" s="90"/>
      <c r="L304" s="90">
        <v>749000000</v>
      </c>
      <c r="M304" s="90">
        <v>-7.7962946999999998</v>
      </c>
      <c r="N304" s="90">
        <v>-22.524754999999999</v>
      </c>
      <c r="O304" s="90"/>
      <c r="P304" s="90"/>
    </row>
    <row r="305" spans="2:16" x14ac:dyDescent="0.25">
      <c r="B305" s="90">
        <v>690000000</v>
      </c>
      <c r="C305" s="90">
        <v>-6.2275423999999999</v>
      </c>
      <c r="D305" s="90">
        <v>-22.776686000000002</v>
      </c>
      <c r="E305" s="90"/>
      <c r="F305" s="90"/>
      <c r="L305" s="90">
        <v>690000000</v>
      </c>
      <c r="M305" s="90">
        <v>-7.7771811</v>
      </c>
      <c r="N305" s="90">
        <v>-22.830373999999999</v>
      </c>
      <c r="O305" s="90"/>
      <c r="P305" s="90"/>
    </row>
    <row r="306" spans="2:16" x14ac:dyDescent="0.25">
      <c r="B306" s="90">
        <v>631000000</v>
      </c>
      <c r="C306" s="90">
        <v>-6.2253289000000001</v>
      </c>
      <c r="D306" s="90">
        <v>-23.406019000000001</v>
      </c>
      <c r="E306" s="90"/>
      <c r="F306" s="90"/>
      <c r="L306" s="90">
        <v>631000000</v>
      </c>
      <c r="M306" s="90">
        <v>-7.8170580999999997</v>
      </c>
      <c r="N306" s="90">
        <v>-22.985792</v>
      </c>
      <c r="O306" s="90"/>
      <c r="P306" s="90"/>
    </row>
    <row r="307" spans="2:16" x14ac:dyDescent="0.25">
      <c r="B307" s="90">
        <v>572000000</v>
      </c>
      <c r="C307" s="90">
        <v>-6.2088466000000002</v>
      </c>
      <c r="D307" s="90">
        <v>-24.933921999999999</v>
      </c>
      <c r="E307" s="90"/>
      <c r="F307" s="90"/>
      <c r="L307" s="90">
        <v>572000000</v>
      </c>
      <c r="M307" s="90">
        <v>-7.8215574999999999</v>
      </c>
      <c r="N307" s="90">
        <v>-22.930558999999999</v>
      </c>
      <c r="O307" s="90"/>
      <c r="P307" s="90"/>
    </row>
    <row r="308" spans="2:16" x14ac:dyDescent="0.25">
      <c r="B308" s="90">
        <v>513000000</v>
      </c>
      <c r="C308" s="90">
        <v>-6.180212</v>
      </c>
      <c r="D308" s="90">
        <v>-26.553719999999998</v>
      </c>
      <c r="E308" s="90"/>
      <c r="F308" s="90"/>
      <c r="L308" s="90">
        <v>513000000</v>
      </c>
      <c r="M308" s="90">
        <v>-7.8532934000000001</v>
      </c>
      <c r="N308" s="90">
        <v>-23.006703999999999</v>
      </c>
      <c r="O308" s="90"/>
      <c r="P308" s="90"/>
    </row>
    <row r="309" spans="2:16" x14ac:dyDescent="0.25">
      <c r="B309" s="90">
        <v>454000000</v>
      </c>
      <c r="C309" s="90">
        <v>-6.1694312</v>
      </c>
      <c r="D309" s="90">
        <v>-28.427505</v>
      </c>
      <c r="E309" s="90"/>
      <c r="F309" s="90"/>
      <c r="L309" s="90">
        <v>454000000</v>
      </c>
      <c r="M309" s="90">
        <v>-7.8536706000000001</v>
      </c>
      <c r="N309" s="90">
        <v>-22.769285</v>
      </c>
      <c r="O309" s="90"/>
      <c r="P309" s="90"/>
    </row>
    <row r="310" spans="2:16" x14ac:dyDescent="0.25">
      <c r="B310" s="90">
        <v>395000000</v>
      </c>
      <c r="C310" s="90">
        <v>-6.1459064000000003</v>
      </c>
      <c r="D310" s="90">
        <v>-30.322596000000001</v>
      </c>
      <c r="E310" s="90"/>
      <c r="F310" s="90"/>
      <c r="L310" s="90">
        <v>395000000</v>
      </c>
      <c r="M310" s="90">
        <v>-7.8615216999999999</v>
      </c>
      <c r="N310" s="90">
        <v>-23.103463999999999</v>
      </c>
      <c r="O310" s="90"/>
      <c r="P310" s="90"/>
    </row>
    <row r="311" spans="2:16" x14ac:dyDescent="0.25">
      <c r="B311" s="90">
        <v>336000000</v>
      </c>
      <c r="C311" s="90">
        <v>-6.1483355</v>
      </c>
      <c r="D311" s="90">
        <v>-31.320421</v>
      </c>
      <c r="E311" s="90"/>
      <c r="F311" s="90"/>
      <c r="L311" s="90">
        <v>336000000</v>
      </c>
      <c r="M311" s="90">
        <v>-7.8739113999999999</v>
      </c>
      <c r="N311" s="90">
        <v>-23.183115000000001</v>
      </c>
      <c r="O311" s="90"/>
      <c r="P311" s="90"/>
    </row>
    <row r="312" spans="2:16" x14ac:dyDescent="0.25">
      <c r="B312" s="90">
        <v>277000000</v>
      </c>
      <c r="C312" s="90">
        <v>-6.1215539000000003</v>
      </c>
      <c r="D312" s="90">
        <v>-32.296478</v>
      </c>
      <c r="E312" s="90"/>
      <c r="F312" s="90"/>
      <c r="L312" s="90">
        <v>277000000</v>
      </c>
      <c r="M312" s="90">
        <v>-7.8446845999999999</v>
      </c>
      <c r="N312" s="90">
        <v>-23.393498999999998</v>
      </c>
      <c r="O312" s="90"/>
      <c r="P312" s="90"/>
    </row>
    <row r="313" spans="2:16" x14ac:dyDescent="0.25">
      <c r="B313" s="90">
        <v>218000000</v>
      </c>
      <c r="C313" s="90">
        <v>-6.1248120999999998</v>
      </c>
      <c r="D313" s="90">
        <v>-32.814498999999998</v>
      </c>
      <c r="E313" s="90"/>
      <c r="F313" s="90"/>
      <c r="L313" s="90">
        <v>218000000</v>
      </c>
      <c r="M313" s="90">
        <v>-7.8482037</v>
      </c>
      <c r="N313" s="90">
        <v>-23.319721000000001</v>
      </c>
      <c r="O313" s="90"/>
      <c r="P313" s="90"/>
    </row>
    <row r="314" spans="2:16" x14ac:dyDescent="0.25">
      <c r="B314" s="90">
        <v>159000000</v>
      </c>
      <c r="C314" s="90">
        <v>-6.1078619999999999</v>
      </c>
      <c r="D314" s="90">
        <v>-32.763741000000003</v>
      </c>
      <c r="E314" s="90"/>
      <c r="F314" s="90"/>
      <c r="L314" s="90">
        <v>159000000</v>
      </c>
      <c r="M314" s="90">
        <v>-7.8116832</v>
      </c>
      <c r="N314" s="90">
        <v>-23.124731000000001</v>
      </c>
      <c r="O314" s="90"/>
      <c r="P314" s="90"/>
    </row>
    <row r="315" spans="2:16" x14ac:dyDescent="0.25">
      <c r="B315" s="90">
        <v>100000000</v>
      </c>
      <c r="C315" s="90">
        <v>-6.0961112999999996</v>
      </c>
      <c r="D315" s="90">
        <v>-32.793427000000001</v>
      </c>
      <c r="E315" s="90"/>
      <c r="F315" s="90"/>
      <c r="L315" s="90">
        <v>100000000</v>
      </c>
      <c r="M315" s="90">
        <v>-7.8199401000000002</v>
      </c>
      <c r="N315" s="90">
        <v>-22.931393</v>
      </c>
      <c r="O315" s="90"/>
      <c r="P315" s="90"/>
    </row>
    <row r="316" spans="2:16" x14ac:dyDescent="0.25">
      <c r="B316" s="90" t="s">
        <v>21</v>
      </c>
      <c r="C316" s="90"/>
      <c r="D316" s="90"/>
      <c r="E316" s="90"/>
      <c r="F316" s="90"/>
      <c r="L316" s="90" t="s">
        <v>21</v>
      </c>
      <c r="M316" s="90"/>
      <c r="N316" s="90"/>
      <c r="O316" s="90"/>
      <c r="P316" s="90"/>
    </row>
    <row r="317" spans="2:16" x14ac:dyDescent="0.25">
      <c r="B317" s="90"/>
      <c r="C317" s="90"/>
      <c r="D317" s="90"/>
      <c r="E317" s="90"/>
      <c r="F317" s="90"/>
      <c r="L317" s="90"/>
      <c r="M317" s="90"/>
      <c r="N317" s="90"/>
      <c r="O317" s="90"/>
      <c r="P317" s="90"/>
    </row>
    <row r="318" spans="2:16" x14ac:dyDescent="0.25">
      <c r="B318" s="90"/>
      <c r="C318" s="90"/>
      <c r="D318" s="90"/>
      <c r="E318" s="90"/>
      <c r="F318" s="90"/>
      <c r="L318" s="90"/>
      <c r="M318" s="90"/>
      <c r="N318" s="90"/>
      <c r="O318" s="90"/>
      <c r="P318" s="90"/>
    </row>
    <row r="319" spans="2:16" x14ac:dyDescent="0.25">
      <c r="B319" s="90" t="s">
        <v>22</v>
      </c>
      <c r="C319" s="90"/>
      <c r="D319" s="90"/>
      <c r="E319" s="90"/>
      <c r="F319" s="90"/>
      <c r="L319" s="90" t="s">
        <v>22</v>
      </c>
      <c r="M319" s="90"/>
      <c r="N319" s="90"/>
      <c r="O319" s="90"/>
      <c r="P319" s="90"/>
    </row>
    <row r="320" spans="2:16" x14ac:dyDescent="0.25">
      <c r="B320" s="90" t="s">
        <v>19</v>
      </c>
      <c r="C320" s="90" t="s">
        <v>322</v>
      </c>
      <c r="D320" s="90" t="s">
        <v>323</v>
      </c>
      <c r="E320" s="90"/>
      <c r="F320" s="90"/>
      <c r="L320" s="90" t="s">
        <v>19</v>
      </c>
      <c r="M320" s="90" t="s">
        <v>322</v>
      </c>
      <c r="N320" s="90" t="s">
        <v>323</v>
      </c>
      <c r="O320" s="90"/>
      <c r="P320" s="90"/>
    </row>
    <row r="321" spans="2:16" x14ac:dyDescent="0.25">
      <c r="B321" s="90">
        <v>100000000</v>
      </c>
      <c r="C321" s="90">
        <v>-7.5870118</v>
      </c>
      <c r="D321" s="90">
        <v>-17.703377</v>
      </c>
      <c r="E321" s="90"/>
      <c r="F321" s="90"/>
      <c r="L321" s="90">
        <v>100000000</v>
      </c>
      <c r="M321" s="90">
        <v>-9.4690285000000003</v>
      </c>
      <c r="N321" s="90">
        <v>-22.046555000000001</v>
      </c>
      <c r="O321" s="90"/>
      <c r="P321" s="90"/>
    </row>
    <row r="322" spans="2:16" x14ac:dyDescent="0.25">
      <c r="B322" s="90">
        <v>159000000</v>
      </c>
      <c r="C322" s="90">
        <v>-7.6190023</v>
      </c>
      <c r="D322" s="90">
        <v>-17.335176000000001</v>
      </c>
      <c r="E322" s="90"/>
      <c r="F322" s="90"/>
      <c r="L322" s="90">
        <v>159000000</v>
      </c>
      <c r="M322" s="90">
        <v>-9.4810046999999997</v>
      </c>
      <c r="N322" s="90">
        <v>-22.614699999999999</v>
      </c>
      <c r="O322" s="90"/>
      <c r="P322" s="90"/>
    </row>
    <row r="323" spans="2:16" x14ac:dyDescent="0.25">
      <c r="B323" s="90">
        <v>218000000</v>
      </c>
      <c r="C323" s="90">
        <v>-7.6724582000000003</v>
      </c>
      <c r="D323" s="90">
        <v>-16.929787000000001</v>
      </c>
      <c r="E323" s="90"/>
      <c r="F323" s="90"/>
      <c r="L323" s="90">
        <v>218000000</v>
      </c>
      <c r="M323" s="90">
        <v>-9.5100698000000001</v>
      </c>
      <c r="N323" s="90">
        <v>-23.367425999999998</v>
      </c>
      <c r="O323" s="90"/>
      <c r="P323" s="90"/>
    </row>
    <row r="324" spans="2:16" x14ac:dyDescent="0.25">
      <c r="B324" s="90">
        <v>277000000</v>
      </c>
      <c r="C324" s="90">
        <v>-7.7078533</v>
      </c>
      <c r="D324" s="90">
        <v>-16.521647999999999</v>
      </c>
      <c r="E324" s="90"/>
      <c r="F324" s="90"/>
      <c r="L324" s="90">
        <v>277000000</v>
      </c>
      <c r="M324" s="90">
        <v>-9.5456018</v>
      </c>
      <c r="N324" s="90">
        <v>-23.968397</v>
      </c>
      <c r="O324" s="90"/>
      <c r="P324" s="90"/>
    </row>
    <row r="325" spans="2:16" x14ac:dyDescent="0.25">
      <c r="B325" s="90">
        <v>336000000</v>
      </c>
      <c r="C325" s="90">
        <v>-7.7235512999999996</v>
      </c>
      <c r="D325" s="90">
        <v>-16.286169000000001</v>
      </c>
      <c r="E325" s="90"/>
      <c r="F325" s="90"/>
      <c r="L325" s="90">
        <v>336000000</v>
      </c>
      <c r="M325" s="90">
        <v>-9.5745343999999992</v>
      </c>
      <c r="N325" s="90">
        <v>-24.224867</v>
      </c>
      <c r="O325" s="90"/>
      <c r="P325" s="90"/>
    </row>
    <row r="326" spans="2:16" x14ac:dyDescent="0.25">
      <c r="B326" s="90">
        <v>395000000</v>
      </c>
      <c r="C326" s="90">
        <v>-7.7236867</v>
      </c>
      <c r="D326" s="90">
        <v>-16.0793</v>
      </c>
      <c r="E326" s="90"/>
      <c r="F326" s="90"/>
      <c r="L326" s="90">
        <v>395000000</v>
      </c>
      <c r="M326" s="90">
        <v>-9.5853300000000008</v>
      </c>
      <c r="N326" s="90">
        <v>-24.298565</v>
      </c>
      <c r="O326" s="90"/>
      <c r="P326" s="90"/>
    </row>
    <row r="327" spans="2:16" x14ac:dyDescent="0.25">
      <c r="B327" s="90">
        <v>454000000</v>
      </c>
      <c r="C327" s="90">
        <v>-7.7355304</v>
      </c>
      <c r="D327" s="90">
        <v>-16.015923999999998</v>
      </c>
      <c r="E327" s="90"/>
      <c r="F327" s="90"/>
      <c r="L327" s="90">
        <v>454000000</v>
      </c>
      <c r="M327" s="90">
        <v>-9.58887</v>
      </c>
      <c r="N327" s="90">
        <v>-24.140855999999999</v>
      </c>
      <c r="O327" s="90"/>
      <c r="P327" s="90"/>
    </row>
    <row r="328" spans="2:16" x14ac:dyDescent="0.25">
      <c r="B328" s="90">
        <v>513000000</v>
      </c>
      <c r="C328" s="90">
        <v>-7.7657552000000001</v>
      </c>
      <c r="D328" s="90">
        <v>-15.951695000000001</v>
      </c>
      <c r="E328" s="90"/>
      <c r="F328" s="90"/>
      <c r="L328" s="90">
        <v>513000000</v>
      </c>
      <c r="M328" s="90">
        <v>-9.5968151000000006</v>
      </c>
      <c r="N328" s="90">
        <v>-23.822191</v>
      </c>
      <c r="O328" s="90"/>
      <c r="P328" s="90"/>
    </row>
    <row r="329" spans="2:16" x14ac:dyDescent="0.25">
      <c r="B329" s="90">
        <v>572000000</v>
      </c>
      <c r="C329" s="90">
        <v>-7.7870913000000002</v>
      </c>
      <c r="D329" s="90">
        <v>-15.724958000000001</v>
      </c>
      <c r="E329" s="90"/>
      <c r="F329" s="90"/>
      <c r="L329" s="90">
        <v>572000000</v>
      </c>
      <c r="M329" s="90">
        <v>-9.6116419000000004</v>
      </c>
      <c r="N329" s="90">
        <v>-23.81813</v>
      </c>
      <c r="O329" s="90"/>
      <c r="P329" s="90"/>
    </row>
    <row r="330" spans="2:16" x14ac:dyDescent="0.25">
      <c r="B330" s="90">
        <v>631000000</v>
      </c>
      <c r="C330" s="90">
        <v>-7.8289447000000001</v>
      </c>
      <c r="D330" s="90">
        <v>-15.366745</v>
      </c>
      <c r="E330" s="90"/>
      <c r="F330" s="90"/>
      <c r="L330" s="90">
        <v>631000000</v>
      </c>
      <c r="M330" s="90">
        <v>-9.6440248000000004</v>
      </c>
      <c r="N330" s="90">
        <v>-23.734341000000001</v>
      </c>
      <c r="O330" s="90"/>
      <c r="P330" s="90"/>
    </row>
    <row r="331" spans="2:16" x14ac:dyDescent="0.25">
      <c r="B331" s="90">
        <v>690000000</v>
      </c>
      <c r="C331" s="90">
        <v>-7.8489088999999996</v>
      </c>
      <c r="D331" s="90">
        <v>-14.942299</v>
      </c>
      <c r="E331" s="90"/>
      <c r="F331" s="90"/>
      <c r="L331" s="90">
        <v>690000000</v>
      </c>
      <c r="M331" s="90">
        <v>-9.6687736999999991</v>
      </c>
      <c r="N331" s="90">
        <v>-23.74971</v>
      </c>
      <c r="O331" s="90"/>
      <c r="P331" s="90"/>
    </row>
    <row r="332" spans="2:16" x14ac:dyDescent="0.25">
      <c r="B332" s="90">
        <v>749000000</v>
      </c>
      <c r="C332" s="90">
        <v>-7.8801836999999999</v>
      </c>
      <c r="D332" s="90">
        <v>-14.540656999999999</v>
      </c>
      <c r="E332" s="90"/>
      <c r="F332" s="90"/>
      <c r="L332" s="90">
        <v>749000000</v>
      </c>
      <c r="M332" s="90">
        <v>-9.6935491999999996</v>
      </c>
      <c r="N332" s="90">
        <v>-23.576635</v>
      </c>
      <c r="O332" s="90"/>
      <c r="P332" s="90"/>
    </row>
    <row r="333" spans="2:16" x14ac:dyDescent="0.25">
      <c r="B333" s="90">
        <v>808000000</v>
      </c>
      <c r="C333" s="90">
        <v>-7.8800125000000003</v>
      </c>
      <c r="D333" s="90">
        <v>-14.227842000000001</v>
      </c>
      <c r="E333" s="90"/>
      <c r="F333" s="90"/>
      <c r="L333" s="90">
        <v>808000000</v>
      </c>
      <c r="M333" s="90">
        <v>-9.7020292000000001</v>
      </c>
      <c r="N333" s="90">
        <v>-23.315165</v>
      </c>
      <c r="O333" s="90"/>
      <c r="P333" s="90"/>
    </row>
    <row r="334" spans="2:16" x14ac:dyDescent="0.25">
      <c r="B334" s="90">
        <v>867000000</v>
      </c>
      <c r="C334" s="90">
        <v>-7.8832902999999996</v>
      </c>
      <c r="D334" s="90">
        <v>-14.134695000000001</v>
      </c>
      <c r="E334" s="90"/>
      <c r="F334" s="90"/>
      <c r="L334" s="90">
        <v>867000000</v>
      </c>
      <c r="M334" s="90">
        <v>-9.7202348999999995</v>
      </c>
      <c r="N334" s="90">
        <v>-23.057625000000002</v>
      </c>
      <c r="O334" s="90"/>
      <c r="P334" s="90"/>
    </row>
    <row r="335" spans="2:16" x14ac:dyDescent="0.25">
      <c r="B335" s="90">
        <v>926000000</v>
      </c>
      <c r="C335" s="90">
        <v>-7.8726605999999997</v>
      </c>
      <c r="D335" s="90">
        <v>-14.156891999999999</v>
      </c>
      <c r="E335" s="90"/>
      <c r="F335" s="90"/>
      <c r="L335" s="90">
        <v>926000000</v>
      </c>
      <c r="M335" s="90">
        <v>-9.7401055999999997</v>
      </c>
      <c r="N335" s="90">
        <v>-23.131443000000001</v>
      </c>
      <c r="O335" s="90"/>
      <c r="P335" s="90"/>
    </row>
    <row r="336" spans="2:16" x14ac:dyDescent="0.25">
      <c r="B336" s="90">
        <v>985000000</v>
      </c>
      <c r="C336" s="90">
        <v>-7.8802022999999997</v>
      </c>
      <c r="D336" s="90">
        <v>-14.08785</v>
      </c>
      <c r="E336" s="90"/>
      <c r="F336" s="90"/>
      <c r="L336" s="90">
        <v>985000000</v>
      </c>
      <c r="M336" s="90">
        <v>-9.7773199000000002</v>
      </c>
      <c r="N336" s="90">
        <v>-23.198502999999999</v>
      </c>
      <c r="O336" s="90"/>
      <c r="P336" s="90"/>
    </row>
    <row r="337" spans="2:16" x14ac:dyDescent="0.25">
      <c r="B337" s="90">
        <v>1044000000</v>
      </c>
      <c r="C337" s="90">
        <v>-7.9062165999999996</v>
      </c>
      <c r="D337" s="90">
        <v>-13.99783</v>
      </c>
      <c r="E337" s="90"/>
      <c r="F337" s="90"/>
      <c r="L337" s="90">
        <v>1044000000</v>
      </c>
      <c r="M337" s="90">
        <v>-9.8192719999999998</v>
      </c>
      <c r="N337" s="90">
        <v>-23.183899</v>
      </c>
      <c r="O337" s="90"/>
      <c r="P337" s="90"/>
    </row>
    <row r="338" spans="2:16" x14ac:dyDescent="0.25">
      <c r="B338" s="90">
        <v>1103000000</v>
      </c>
      <c r="C338" s="90">
        <v>-7.9515200000000004</v>
      </c>
      <c r="D338" s="90">
        <v>-13.802315999999999</v>
      </c>
      <c r="E338" s="90"/>
      <c r="F338" s="90"/>
      <c r="L338" s="90">
        <v>1103000000</v>
      </c>
      <c r="M338" s="90">
        <v>-9.8615980000000008</v>
      </c>
      <c r="N338" s="90">
        <v>-23.016995999999999</v>
      </c>
      <c r="O338" s="90"/>
      <c r="P338" s="90"/>
    </row>
    <row r="339" spans="2:16" x14ac:dyDescent="0.25">
      <c r="B339" s="90">
        <v>1162000000</v>
      </c>
      <c r="C339" s="90">
        <v>-7.9828257999999996</v>
      </c>
      <c r="D339" s="90">
        <v>-13.535142</v>
      </c>
      <c r="E339" s="90"/>
      <c r="F339" s="90"/>
      <c r="L339" s="90">
        <v>1162000000</v>
      </c>
      <c r="M339" s="90">
        <v>-9.8975916000000002</v>
      </c>
      <c r="N339" s="90">
        <v>-22.512588999999998</v>
      </c>
      <c r="O339" s="90"/>
      <c r="P339" s="90"/>
    </row>
    <row r="340" spans="2:16" x14ac:dyDescent="0.25">
      <c r="B340" s="90">
        <v>1221000000</v>
      </c>
      <c r="C340" s="90">
        <v>-8.0054636000000006</v>
      </c>
      <c r="D340" s="90">
        <v>-13.3246</v>
      </c>
      <c r="E340" s="90"/>
      <c r="F340" s="90"/>
      <c r="L340" s="90">
        <v>1221000000</v>
      </c>
      <c r="M340" s="90">
        <v>-9.9456024000000003</v>
      </c>
      <c r="N340" s="90">
        <v>-21.748605999999999</v>
      </c>
      <c r="O340" s="90"/>
      <c r="P340" s="90"/>
    </row>
    <row r="341" spans="2:16" x14ac:dyDescent="0.25">
      <c r="B341" s="90">
        <v>1280000000</v>
      </c>
      <c r="C341" s="90">
        <v>-7.9957376</v>
      </c>
      <c r="D341" s="90">
        <v>-13.218655999999999</v>
      </c>
      <c r="E341" s="90"/>
      <c r="F341" s="90"/>
      <c r="L341" s="90">
        <v>1280000000</v>
      </c>
      <c r="M341" s="90">
        <v>-9.9923400999999998</v>
      </c>
      <c r="N341" s="90">
        <v>-20.998911</v>
      </c>
      <c r="O341" s="90"/>
      <c r="P341" s="90"/>
    </row>
    <row r="342" spans="2:16" x14ac:dyDescent="0.25">
      <c r="B342" s="90">
        <v>1339000000</v>
      </c>
      <c r="C342" s="90">
        <v>-7.9871039000000001</v>
      </c>
      <c r="D342" s="90">
        <v>-13.170127000000001</v>
      </c>
      <c r="E342" s="90"/>
      <c r="F342" s="90"/>
      <c r="L342" s="90">
        <v>1339000000</v>
      </c>
      <c r="M342" s="90">
        <v>-10.040227</v>
      </c>
      <c r="N342" s="90">
        <v>-20.271183000000001</v>
      </c>
      <c r="O342" s="90"/>
      <c r="P342" s="90"/>
    </row>
    <row r="343" spans="2:16" x14ac:dyDescent="0.25">
      <c r="B343" s="90">
        <v>1398000000</v>
      </c>
      <c r="C343" s="90">
        <v>-7.9855700000000001</v>
      </c>
      <c r="D343" s="90">
        <v>-13.18299</v>
      </c>
      <c r="E343" s="90"/>
      <c r="F343" s="90"/>
      <c r="L343" s="90">
        <v>1398000000</v>
      </c>
      <c r="M343" s="90">
        <v>-10.091506000000001</v>
      </c>
      <c r="N343" s="90">
        <v>-19.583314999999999</v>
      </c>
      <c r="O343" s="90"/>
      <c r="P343" s="90"/>
    </row>
    <row r="344" spans="2:16" x14ac:dyDescent="0.25">
      <c r="B344" s="90">
        <v>1457000000</v>
      </c>
      <c r="C344" s="90">
        <v>-8.0143088999999996</v>
      </c>
      <c r="D344" s="90">
        <v>-13.136305</v>
      </c>
      <c r="E344" s="90"/>
      <c r="F344" s="90"/>
      <c r="L344" s="90">
        <v>1457000000</v>
      </c>
      <c r="M344" s="90">
        <v>-10.169691</v>
      </c>
      <c r="N344" s="90">
        <v>-18.781248000000001</v>
      </c>
      <c r="O344" s="90"/>
      <c r="P344" s="90"/>
    </row>
    <row r="345" spans="2:16" x14ac:dyDescent="0.25">
      <c r="B345" s="90">
        <v>1516000000</v>
      </c>
      <c r="C345" s="90">
        <v>-8.0505762000000001</v>
      </c>
      <c r="D345" s="90">
        <v>-12.960203999999999</v>
      </c>
      <c r="E345" s="90"/>
      <c r="F345" s="90"/>
      <c r="L345" s="90">
        <v>1516000000</v>
      </c>
      <c r="M345" s="90">
        <v>-10.264316000000001</v>
      </c>
      <c r="N345" s="90">
        <v>-17.918569999999999</v>
      </c>
      <c r="O345" s="90"/>
      <c r="P345" s="90"/>
    </row>
    <row r="346" spans="2:16" x14ac:dyDescent="0.25">
      <c r="B346" s="90">
        <v>1575000000</v>
      </c>
      <c r="C346" s="90">
        <v>-8.0972098999999993</v>
      </c>
      <c r="D346" s="90">
        <v>-12.727745000000001</v>
      </c>
      <c r="E346" s="90"/>
      <c r="F346" s="90"/>
      <c r="L346" s="90">
        <v>1575000000</v>
      </c>
      <c r="M346" s="90">
        <v>-10.350856</v>
      </c>
      <c r="N346" s="90">
        <v>-17.059732</v>
      </c>
      <c r="O346" s="90"/>
      <c r="P346" s="90"/>
    </row>
    <row r="347" spans="2:16" x14ac:dyDescent="0.25">
      <c r="B347" s="90">
        <v>1634000000</v>
      </c>
      <c r="C347" s="90">
        <v>-8.1370696999999996</v>
      </c>
      <c r="D347" s="90">
        <v>-12.438767</v>
      </c>
      <c r="E347" s="90"/>
      <c r="F347" s="90"/>
      <c r="L347" s="90">
        <v>1634000000</v>
      </c>
      <c r="M347" s="90">
        <v>-10.389927999999999</v>
      </c>
      <c r="N347" s="90">
        <v>-16.248390000000001</v>
      </c>
      <c r="O347" s="90"/>
      <c r="P347" s="90"/>
    </row>
    <row r="348" spans="2:16" x14ac:dyDescent="0.25">
      <c r="B348" s="90">
        <v>1693000000</v>
      </c>
      <c r="C348" s="90">
        <v>-8.1702957000000005</v>
      </c>
      <c r="D348" s="90">
        <v>-12.167945</v>
      </c>
      <c r="E348" s="90"/>
      <c r="F348" s="90"/>
      <c r="L348" s="90">
        <v>1693000000</v>
      </c>
      <c r="M348" s="90">
        <v>-10.403988</v>
      </c>
      <c r="N348" s="90">
        <v>-15.543898</v>
      </c>
      <c r="O348" s="90"/>
      <c r="P348" s="90"/>
    </row>
    <row r="349" spans="2:16" x14ac:dyDescent="0.25">
      <c r="B349" s="90">
        <v>1752000000</v>
      </c>
      <c r="C349" s="90">
        <v>-8.1662950999999993</v>
      </c>
      <c r="D349" s="90">
        <v>-12.050101</v>
      </c>
      <c r="E349" s="90"/>
      <c r="F349" s="90"/>
      <c r="L349" s="90">
        <v>1752000000</v>
      </c>
      <c r="M349" s="90">
        <v>-10.433118</v>
      </c>
      <c r="N349" s="90">
        <v>-15.012026000000001</v>
      </c>
      <c r="O349" s="90"/>
      <c r="P349" s="90"/>
    </row>
    <row r="350" spans="2:16" x14ac:dyDescent="0.25">
      <c r="B350" s="90">
        <v>1811000000</v>
      </c>
      <c r="C350" s="90">
        <v>-8.1499100000000002</v>
      </c>
      <c r="D350" s="90">
        <v>-12.073667</v>
      </c>
      <c r="E350" s="90"/>
      <c r="F350" s="90"/>
      <c r="L350" s="90">
        <v>1811000000</v>
      </c>
      <c r="M350" s="90">
        <v>-10.52697</v>
      </c>
      <c r="N350" s="90">
        <v>-14.576696</v>
      </c>
      <c r="O350" s="90"/>
      <c r="P350" s="90"/>
    </row>
    <row r="351" spans="2:16" x14ac:dyDescent="0.25">
      <c r="B351" s="90">
        <v>1870000000</v>
      </c>
      <c r="C351" s="90">
        <v>-8.1389607999999996</v>
      </c>
      <c r="D351" s="90">
        <v>-12.109824</v>
      </c>
      <c r="E351" s="90"/>
      <c r="F351" s="90"/>
      <c r="L351" s="90">
        <v>1870000000</v>
      </c>
      <c r="M351" s="90">
        <v>-10.655521</v>
      </c>
      <c r="N351" s="90">
        <v>-14.092843</v>
      </c>
      <c r="O351" s="90"/>
      <c r="P351" s="90"/>
    </row>
    <row r="352" spans="2:16" x14ac:dyDescent="0.25">
      <c r="B352" s="90">
        <v>1929000000</v>
      </c>
      <c r="C352" s="90">
        <v>-8.1539926999999999</v>
      </c>
      <c r="D352" s="90">
        <v>-12.139556000000001</v>
      </c>
      <c r="E352" s="90"/>
      <c r="F352" s="90"/>
      <c r="L352" s="90">
        <v>1929000000</v>
      </c>
      <c r="M352" s="90">
        <v>-10.763688999999999</v>
      </c>
      <c r="N352" s="90">
        <v>-13.569345</v>
      </c>
      <c r="O352" s="90"/>
      <c r="P352" s="90"/>
    </row>
    <row r="353" spans="2:16" x14ac:dyDescent="0.25">
      <c r="B353" s="90">
        <v>1988000000</v>
      </c>
      <c r="C353" s="90">
        <v>-8.1926079000000005</v>
      </c>
      <c r="D353" s="90">
        <v>-12.091804</v>
      </c>
      <c r="E353" s="90"/>
      <c r="F353" s="90"/>
      <c r="L353" s="90">
        <v>1988000000</v>
      </c>
      <c r="M353" s="90">
        <v>-10.839219999999999</v>
      </c>
      <c r="N353" s="90">
        <v>-13.055192</v>
      </c>
      <c r="O353" s="90"/>
      <c r="P353" s="90"/>
    </row>
    <row r="354" spans="2:16" x14ac:dyDescent="0.25">
      <c r="B354" s="90">
        <v>2047000000</v>
      </c>
      <c r="C354" s="90">
        <v>-8.2386254999999995</v>
      </c>
      <c r="D354" s="90">
        <v>-11.867010000000001</v>
      </c>
      <c r="E354" s="90"/>
      <c r="F354" s="90"/>
      <c r="L354" s="90">
        <v>2047000000</v>
      </c>
      <c r="M354" s="90">
        <v>-10.896077999999999</v>
      </c>
      <c r="N354" s="90">
        <v>-12.570449</v>
      </c>
      <c r="O354" s="90"/>
      <c r="P354" s="90"/>
    </row>
    <row r="355" spans="2:16" x14ac:dyDescent="0.25">
      <c r="B355" s="90">
        <v>2106000000</v>
      </c>
      <c r="C355" s="90">
        <v>-8.2870054</v>
      </c>
      <c r="D355" s="90">
        <v>-11.589577999999999</v>
      </c>
      <c r="E355" s="90"/>
      <c r="F355" s="90"/>
      <c r="L355" s="90">
        <v>2106000000</v>
      </c>
      <c r="M355" s="90">
        <v>-10.953010000000001</v>
      </c>
      <c r="N355" s="90">
        <v>-12.200418000000001</v>
      </c>
      <c r="O355" s="90"/>
      <c r="P355" s="90"/>
    </row>
    <row r="356" spans="2:16" x14ac:dyDescent="0.25">
      <c r="B356" s="90">
        <v>2165000000</v>
      </c>
      <c r="C356" s="90">
        <v>-8.3325376999999996</v>
      </c>
      <c r="D356" s="90">
        <v>-11.367336999999999</v>
      </c>
      <c r="E356" s="90"/>
      <c r="F356" s="90"/>
      <c r="L356" s="90">
        <v>2165000000</v>
      </c>
      <c r="M356" s="90">
        <v>-10.998569</v>
      </c>
      <c r="N356" s="90">
        <v>-11.911792</v>
      </c>
      <c r="O356" s="90"/>
      <c r="P356" s="90"/>
    </row>
    <row r="357" spans="2:16" x14ac:dyDescent="0.25">
      <c r="B357" s="90">
        <v>2224000000</v>
      </c>
      <c r="C357" s="90">
        <v>-8.3565512000000002</v>
      </c>
      <c r="D357" s="90">
        <v>-11.171037999999999</v>
      </c>
      <c r="E357" s="90"/>
      <c r="F357" s="90"/>
      <c r="L357" s="90">
        <v>2224000000</v>
      </c>
      <c r="M357" s="90">
        <v>-11.018743000000001</v>
      </c>
      <c r="N357" s="90">
        <v>-11.650809000000001</v>
      </c>
      <c r="O357" s="90"/>
      <c r="P357" s="90"/>
    </row>
    <row r="358" spans="2:16" x14ac:dyDescent="0.25">
      <c r="B358" s="90">
        <v>2283000000</v>
      </c>
      <c r="C358" s="90">
        <v>-8.3824635000000001</v>
      </c>
      <c r="D358" s="90">
        <v>-11.027167</v>
      </c>
      <c r="E358" s="90"/>
      <c r="F358" s="90"/>
      <c r="L358" s="90">
        <v>2283000000</v>
      </c>
      <c r="M358" s="90">
        <v>-11.057408000000001</v>
      </c>
      <c r="N358" s="90">
        <v>-11.307995999999999</v>
      </c>
      <c r="O358" s="90"/>
      <c r="P358" s="90"/>
    </row>
    <row r="359" spans="2:16" x14ac:dyDescent="0.25">
      <c r="B359" s="90">
        <v>2342000000</v>
      </c>
      <c r="C359" s="90">
        <v>-8.4109697000000008</v>
      </c>
      <c r="D359" s="90">
        <v>-10.948221999999999</v>
      </c>
      <c r="E359" s="90"/>
      <c r="F359" s="90"/>
      <c r="L359" s="90">
        <v>2342000000</v>
      </c>
      <c r="M359" s="90">
        <v>-11.164994999999999</v>
      </c>
      <c r="N359" s="90">
        <v>-10.916523</v>
      </c>
      <c r="O359" s="90"/>
      <c r="P359" s="90"/>
    </row>
    <row r="360" spans="2:16" x14ac:dyDescent="0.25">
      <c r="B360" s="90">
        <v>2401000000</v>
      </c>
      <c r="C360" s="90">
        <v>-8.4654731999999999</v>
      </c>
      <c r="D360" s="90">
        <v>-10.796652999999999</v>
      </c>
      <c r="E360" s="90"/>
      <c r="F360" s="90"/>
      <c r="L360" s="90">
        <v>2401000000</v>
      </c>
      <c r="M360" s="90">
        <v>-11.338043000000001</v>
      </c>
      <c r="N360" s="90">
        <v>-10.494709</v>
      </c>
      <c r="O360" s="90"/>
      <c r="P360" s="90"/>
    </row>
    <row r="361" spans="2:16" x14ac:dyDescent="0.25">
      <c r="B361" s="90">
        <v>2460000000</v>
      </c>
      <c r="C361" s="90">
        <v>-8.5412426000000004</v>
      </c>
      <c r="D361" s="90">
        <v>-10.531064000000001</v>
      </c>
      <c r="E361" s="90"/>
      <c r="F361" s="90"/>
      <c r="L361" s="90">
        <v>2460000000</v>
      </c>
      <c r="M361" s="90">
        <v>-11.48526</v>
      </c>
      <c r="N361" s="90">
        <v>-10.096887000000001</v>
      </c>
      <c r="O361" s="90"/>
      <c r="P361" s="90"/>
    </row>
    <row r="362" spans="2:16" x14ac:dyDescent="0.25">
      <c r="B362" s="90">
        <v>2519000000</v>
      </c>
      <c r="C362" s="90">
        <v>-8.6322297999999993</v>
      </c>
      <c r="D362" s="90">
        <v>-10.269755999999999</v>
      </c>
      <c r="E362" s="90"/>
      <c r="F362" s="90"/>
      <c r="L362" s="90">
        <v>2519000000</v>
      </c>
      <c r="M362" s="90">
        <v>-11.530531</v>
      </c>
      <c r="N362" s="90">
        <v>-9.7612400000000008</v>
      </c>
      <c r="O362" s="90"/>
      <c r="P362" s="90"/>
    </row>
    <row r="363" spans="2:16" x14ac:dyDescent="0.25">
      <c r="B363" s="90">
        <v>2578000000</v>
      </c>
      <c r="C363" s="90">
        <v>-8.7090340000000008</v>
      </c>
      <c r="D363" s="90">
        <v>-9.9952191999999993</v>
      </c>
      <c r="E363" s="90"/>
      <c r="F363" s="90"/>
      <c r="L363" s="90">
        <v>2578000000</v>
      </c>
      <c r="M363" s="90">
        <v>-11.524217</v>
      </c>
      <c r="N363" s="90">
        <v>-9.5106134000000004</v>
      </c>
      <c r="O363" s="90"/>
      <c r="P363" s="90"/>
    </row>
    <row r="364" spans="2:16" x14ac:dyDescent="0.25">
      <c r="B364" s="90">
        <v>2637000000</v>
      </c>
      <c r="C364" s="90">
        <v>-8.7549124000000003</v>
      </c>
      <c r="D364" s="90">
        <v>-9.7269363000000002</v>
      </c>
      <c r="E364" s="90"/>
      <c r="F364" s="90"/>
      <c r="L364" s="90">
        <v>2637000000</v>
      </c>
      <c r="M364" s="90">
        <v>-11.549443999999999</v>
      </c>
      <c r="N364" s="90">
        <v>-9.3115635000000001</v>
      </c>
      <c r="O364" s="90"/>
      <c r="P364" s="90"/>
    </row>
    <row r="365" spans="2:16" x14ac:dyDescent="0.25">
      <c r="B365" s="90">
        <v>2696000000</v>
      </c>
      <c r="C365" s="90">
        <v>-8.7993488000000006</v>
      </c>
      <c r="D365" s="90">
        <v>-9.5651530999999999</v>
      </c>
      <c r="E365" s="90"/>
      <c r="F365" s="90"/>
      <c r="L365" s="90">
        <v>2696000000</v>
      </c>
      <c r="M365" s="90">
        <v>-11.667755</v>
      </c>
      <c r="N365" s="90">
        <v>-9.0761603999999991</v>
      </c>
      <c r="O365" s="90"/>
      <c r="P365" s="90"/>
    </row>
    <row r="366" spans="2:16" x14ac:dyDescent="0.25">
      <c r="B366" s="90">
        <v>2755000000</v>
      </c>
      <c r="C366" s="90">
        <v>-8.8529128999999998</v>
      </c>
      <c r="D366" s="90">
        <v>-9.4875936999999997</v>
      </c>
      <c r="E366" s="90"/>
      <c r="F366" s="90"/>
      <c r="L366" s="90">
        <v>2755000000</v>
      </c>
      <c r="M366" s="90">
        <v>-11.824327</v>
      </c>
      <c r="N366" s="90">
        <v>-8.7819538000000001</v>
      </c>
      <c r="O366" s="90"/>
      <c r="P366" s="90"/>
    </row>
    <row r="367" spans="2:16" x14ac:dyDescent="0.25">
      <c r="B367" s="90">
        <v>2814000000</v>
      </c>
      <c r="C367" s="90">
        <v>-8.9149741999999996</v>
      </c>
      <c r="D367" s="90">
        <v>-9.3667649999999991</v>
      </c>
      <c r="E367" s="90"/>
      <c r="F367" s="90"/>
      <c r="L367" s="90">
        <v>2814000000</v>
      </c>
      <c r="M367" s="90">
        <v>-11.975669999999999</v>
      </c>
      <c r="N367" s="90">
        <v>-8.4624023000000008</v>
      </c>
      <c r="O367" s="90"/>
      <c r="P367" s="90"/>
    </row>
    <row r="368" spans="2:16" x14ac:dyDescent="0.25">
      <c r="B368" s="90">
        <v>2873000000</v>
      </c>
      <c r="C368" s="90">
        <v>-8.9876108000000006</v>
      </c>
      <c r="D368" s="90">
        <v>-9.1895589999999991</v>
      </c>
      <c r="E368" s="90"/>
      <c r="F368" s="90"/>
      <c r="L368" s="90">
        <v>2873000000</v>
      </c>
      <c r="M368" s="90">
        <v>-12.086185</v>
      </c>
      <c r="N368" s="90">
        <v>-8.1536579000000007</v>
      </c>
      <c r="O368" s="90"/>
      <c r="P368" s="90"/>
    </row>
    <row r="369" spans="2:16" x14ac:dyDescent="0.25">
      <c r="B369" s="90">
        <v>2932000000</v>
      </c>
      <c r="C369" s="90">
        <v>-9.0805720999999995</v>
      </c>
      <c r="D369" s="90">
        <v>-9.0021906000000005</v>
      </c>
      <c r="E369" s="90"/>
      <c r="F369" s="90"/>
      <c r="L369" s="90">
        <v>2932000000</v>
      </c>
      <c r="M369" s="90">
        <v>-12.185375000000001</v>
      </c>
      <c r="N369" s="90">
        <v>-7.8800739999999996</v>
      </c>
      <c r="O369" s="90"/>
      <c r="P369" s="90"/>
    </row>
    <row r="370" spans="2:16" x14ac:dyDescent="0.25">
      <c r="B370" s="90">
        <v>2991000000</v>
      </c>
      <c r="C370" s="90">
        <v>-9.1881684999999997</v>
      </c>
      <c r="D370" s="90">
        <v>-8.7561988999999993</v>
      </c>
      <c r="E370" s="90"/>
      <c r="F370" s="90"/>
      <c r="L370" s="90">
        <v>2991000000</v>
      </c>
      <c r="M370" s="90">
        <v>-12.280922</v>
      </c>
      <c r="N370" s="90">
        <v>-7.6597394999999997</v>
      </c>
      <c r="O370" s="90"/>
      <c r="P370" s="90"/>
    </row>
    <row r="371" spans="2:16" x14ac:dyDescent="0.25">
      <c r="B371" s="90">
        <v>3050000000</v>
      </c>
      <c r="C371" s="90">
        <v>-9.2855539</v>
      </c>
      <c r="D371" s="90">
        <v>-8.5107718000000006</v>
      </c>
      <c r="E371" s="90"/>
      <c r="F371" s="90"/>
      <c r="L371" s="90">
        <v>3050000000</v>
      </c>
      <c r="M371" s="90">
        <v>-12.371848</v>
      </c>
      <c r="N371" s="90">
        <v>-7.4546437000000001</v>
      </c>
      <c r="O371" s="90"/>
      <c r="P371" s="90"/>
    </row>
    <row r="372" spans="2:16" x14ac:dyDescent="0.25">
      <c r="B372" s="90">
        <v>3109000000</v>
      </c>
      <c r="C372" s="90">
        <v>-9.3780336000000002</v>
      </c>
      <c r="D372" s="90">
        <v>-8.2959270000000007</v>
      </c>
      <c r="E372" s="90"/>
      <c r="F372" s="90"/>
      <c r="L372" s="90">
        <v>3109000000</v>
      </c>
      <c r="M372" s="90">
        <v>-12.445646999999999</v>
      </c>
      <c r="N372" s="90">
        <v>-7.2580261000000004</v>
      </c>
      <c r="O372" s="90"/>
      <c r="P372" s="90"/>
    </row>
    <row r="373" spans="2:16" x14ac:dyDescent="0.25">
      <c r="B373" s="90">
        <v>3168000000</v>
      </c>
      <c r="C373" s="90">
        <v>-9.4750633000000004</v>
      </c>
      <c r="D373" s="90">
        <v>-8.1142854999999994</v>
      </c>
      <c r="E373" s="90"/>
      <c r="F373" s="90"/>
      <c r="L373" s="90">
        <v>3168000000</v>
      </c>
      <c r="M373" s="90">
        <v>-12.52122</v>
      </c>
      <c r="N373" s="90">
        <v>-7.0723342999999996</v>
      </c>
      <c r="O373" s="90"/>
      <c r="P373" s="90"/>
    </row>
    <row r="374" spans="2:16" x14ac:dyDescent="0.25">
      <c r="B374" s="90">
        <v>3227000000</v>
      </c>
      <c r="C374" s="90">
        <v>-9.5682019999999994</v>
      </c>
      <c r="D374" s="90">
        <v>-7.9181328000000004</v>
      </c>
      <c r="E374" s="90"/>
      <c r="F374" s="90"/>
      <c r="L374" s="90">
        <v>3227000000</v>
      </c>
      <c r="M374" s="90">
        <v>-12.605204000000001</v>
      </c>
      <c r="N374" s="90">
        <v>-6.8939772000000001</v>
      </c>
      <c r="O374" s="90"/>
      <c r="P374" s="90"/>
    </row>
    <row r="375" spans="2:16" x14ac:dyDescent="0.25">
      <c r="B375" s="90">
        <v>3286000000</v>
      </c>
      <c r="C375" s="90">
        <v>-9.6960668999999999</v>
      </c>
      <c r="D375" s="90">
        <v>-7.7119007000000002</v>
      </c>
      <c r="E375" s="90"/>
      <c r="F375" s="90"/>
      <c r="L375" s="90">
        <v>3286000000</v>
      </c>
      <c r="M375" s="90">
        <v>-12.712517999999999</v>
      </c>
      <c r="N375" s="90">
        <v>-6.7004104</v>
      </c>
      <c r="O375" s="90"/>
      <c r="P375" s="90"/>
    </row>
    <row r="376" spans="2:16" x14ac:dyDescent="0.25">
      <c r="B376" s="90">
        <v>3345000000</v>
      </c>
      <c r="C376" s="90">
        <v>-9.8445253000000008</v>
      </c>
      <c r="D376" s="90">
        <v>-7.4429607000000004</v>
      </c>
      <c r="E376" s="90"/>
      <c r="F376" s="90"/>
      <c r="L376" s="90">
        <v>3345000000</v>
      </c>
      <c r="M376" s="90">
        <v>-12.824286000000001</v>
      </c>
      <c r="N376" s="90">
        <v>-6.5278238999999996</v>
      </c>
      <c r="O376" s="90"/>
      <c r="P376" s="90"/>
    </row>
    <row r="377" spans="2:16" x14ac:dyDescent="0.25">
      <c r="B377" s="90">
        <v>3404000000</v>
      </c>
      <c r="C377" s="90">
        <v>-10.046766999999999</v>
      </c>
      <c r="D377" s="90">
        <v>-7.1586961999999996</v>
      </c>
      <c r="E377" s="90"/>
      <c r="F377" s="90"/>
      <c r="L377" s="90">
        <v>3404000000</v>
      </c>
      <c r="M377" s="90">
        <v>-12.921212000000001</v>
      </c>
      <c r="N377" s="90">
        <v>-6.3765397000000004</v>
      </c>
      <c r="O377" s="90"/>
      <c r="P377" s="90"/>
    </row>
    <row r="378" spans="2:16" x14ac:dyDescent="0.25">
      <c r="B378" s="90">
        <v>3463000000</v>
      </c>
      <c r="C378" s="90">
        <v>-10.230611</v>
      </c>
      <c r="D378" s="90">
        <v>-6.8835974000000002</v>
      </c>
      <c r="E378" s="90"/>
      <c r="F378" s="90"/>
      <c r="L378" s="90">
        <v>3463000000</v>
      </c>
      <c r="M378" s="90">
        <v>-12.991149999999999</v>
      </c>
      <c r="N378" s="90">
        <v>-6.2342854000000001</v>
      </c>
      <c r="O378" s="90"/>
      <c r="P378" s="90"/>
    </row>
    <row r="379" spans="2:16" x14ac:dyDescent="0.25">
      <c r="B379" s="90">
        <v>3522000000</v>
      </c>
      <c r="C379" s="90">
        <v>-10.403794</v>
      </c>
      <c r="D379" s="90">
        <v>-6.6220955999999997</v>
      </c>
      <c r="E379" s="90"/>
      <c r="F379" s="90"/>
      <c r="L379" s="90">
        <v>3522000000</v>
      </c>
      <c r="M379" s="90">
        <v>-13.047571</v>
      </c>
      <c r="N379" s="90">
        <v>-6.1011709999999999</v>
      </c>
      <c r="O379" s="90"/>
      <c r="P379" s="90"/>
    </row>
    <row r="380" spans="2:16" x14ac:dyDescent="0.25">
      <c r="B380" s="90">
        <v>3581000000</v>
      </c>
      <c r="C380" s="90">
        <v>-10.539051000000001</v>
      </c>
      <c r="D380" s="90">
        <v>-6.3838081000000004</v>
      </c>
      <c r="E380" s="90"/>
      <c r="F380" s="90"/>
      <c r="L380" s="90">
        <v>3581000000</v>
      </c>
      <c r="M380" s="90">
        <v>-13.109631</v>
      </c>
      <c r="N380" s="90">
        <v>-5.9762329999999997</v>
      </c>
      <c r="O380" s="90"/>
      <c r="P380" s="90"/>
    </row>
    <row r="381" spans="2:16" x14ac:dyDescent="0.25">
      <c r="B381" s="90">
        <v>3640000000</v>
      </c>
      <c r="C381" s="90">
        <v>-10.677357000000001</v>
      </c>
      <c r="D381" s="90">
        <v>-6.1813788000000001</v>
      </c>
      <c r="E381" s="90"/>
      <c r="F381" s="90"/>
      <c r="L381" s="90">
        <v>3640000000</v>
      </c>
      <c r="M381" s="90">
        <v>-13.200340000000001</v>
      </c>
      <c r="N381" s="90">
        <v>-5.8390388</v>
      </c>
      <c r="O381" s="90"/>
      <c r="P381" s="90"/>
    </row>
    <row r="382" spans="2:16" x14ac:dyDescent="0.25">
      <c r="B382" s="90">
        <v>3699000000</v>
      </c>
      <c r="C382" s="90">
        <v>-10.847315</v>
      </c>
      <c r="D382" s="90">
        <v>-5.9766545000000004</v>
      </c>
      <c r="E382" s="90"/>
      <c r="F382" s="90"/>
      <c r="L382" s="90">
        <v>3699000000</v>
      </c>
      <c r="M382" s="90">
        <v>-13.315027000000001</v>
      </c>
      <c r="N382" s="90">
        <v>-5.6863121999999997</v>
      </c>
      <c r="O382" s="90"/>
      <c r="P382" s="90"/>
    </row>
    <row r="383" spans="2:16" x14ac:dyDescent="0.25">
      <c r="B383" s="90">
        <v>3758000000</v>
      </c>
      <c r="C383" s="90">
        <v>-11.044492</v>
      </c>
      <c r="D383" s="90">
        <v>-5.7378296999999998</v>
      </c>
      <c r="E383" s="90"/>
      <c r="F383" s="90"/>
      <c r="L383" s="90">
        <v>3758000000</v>
      </c>
      <c r="M383" s="90">
        <v>-13.450747</v>
      </c>
      <c r="N383" s="90">
        <v>-5.5303453999999999</v>
      </c>
      <c r="O383" s="90"/>
      <c r="P383" s="90"/>
    </row>
    <row r="384" spans="2:16" x14ac:dyDescent="0.25">
      <c r="B384" s="90">
        <v>3817000000</v>
      </c>
      <c r="C384" s="90">
        <v>-11.295693</v>
      </c>
      <c r="D384" s="90">
        <v>-5.4900684000000002</v>
      </c>
      <c r="E384" s="90"/>
      <c r="F384" s="90"/>
      <c r="L384" s="90">
        <v>3817000000</v>
      </c>
      <c r="M384" s="90">
        <v>-13.591414</v>
      </c>
      <c r="N384" s="90">
        <v>-5.3657655999999996</v>
      </c>
      <c r="O384" s="90"/>
      <c r="P384" s="90"/>
    </row>
    <row r="385" spans="2:16" x14ac:dyDescent="0.25">
      <c r="B385" s="90">
        <v>3876000000</v>
      </c>
      <c r="C385" s="90">
        <v>-11.564308</v>
      </c>
      <c r="D385" s="90">
        <v>-5.2483291999999997</v>
      </c>
      <c r="E385" s="90"/>
      <c r="F385" s="90"/>
      <c r="L385" s="90">
        <v>3876000000</v>
      </c>
      <c r="M385" s="90">
        <v>-13.764863</v>
      </c>
      <c r="N385" s="90">
        <v>-5.1926603</v>
      </c>
      <c r="O385" s="90"/>
      <c r="P385" s="90"/>
    </row>
    <row r="386" spans="2:16" x14ac:dyDescent="0.25">
      <c r="B386" s="90">
        <v>3935000000</v>
      </c>
      <c r="C386" s="90">
        <v>-11.825074000000001</v>
      </c>
      <c r="D386" s="90">
        <v>-5.008616</v>
      </c>
      <c r="E386" s="90"/>
      <c r="F386" s="90"/>
      <c r="L386" s="90">
        <v>3935000000</v>
      </c>
      <c r="M386" s="90">
        <v>-13.966246</v>
      </c>
      <c r="N386" s="90">
        <v>-5.0244312000000004</v>
      </c>
      <c r="O386" s="90"/>
      <c r="P386" s="90"/>
    </row>
    <row r="387" spans="2:16" x14ac:dyDescent="0.25">
      <c r="B387" s="90">
        <v>3994000000</v>
      </c>
      <c r="C387" s="90">
        <v>-12.059889999999999</v>
      </c>
      <c r="D387" s="90">
        <v>-4.7747907999999999</v>
      </c>
      <c r="E387" s="90"/>
      <c r="F387" s="90"/>
      <c r="L387" s="90">
        <v>3994000000</v>
      </c>
      <c r="M387" s="90">
        <v>-14.163568</v>
      </c>
      <c r="N387" s="90">
        <v>-4.8614639999999998</v>
      </c>
      <c r="O387" s="90"/>
      <c r="P387" s="90"/>
    </row>
    <row r="388" spans="2:16" x14ac:dyDescent="0.25">
      <c r="B388" s="90">
        <v>4053000000</v>
      </c>
      <c r="C388" s="90">
        <v>-12.305141000000001</v>
      </c>
      <c r="D388" s="90">
        <v>-4.5681805999999998</v>
      </c>
      <c r="E388" s="90"/>
      <c r="F388" s="90"/>
      <c r="L388" s="90">
        <v>4053000000</v>
      </c>
      <c r="M388" s="90">
        <v>-14.332032</v>
      </c>
      <c r="N388" s="90">
        <v>-4.6964641</v>
      </c>
      <c r="O388" s="90"/>
      <c r="P388" s="90"/>
    </row>
    <row r="389" spans="2:16" x14ac:dyDescent="0.25">
      <c r="B389" s="90">
        <v>4112000000</v>
      </c>
      <c r="C389" s="90">
        <v>-12.592935000000001</v>
      </c>
      <c r="D389" s="90">
        <v>-4.3625163999999996</v>
      </c>
      <c r="E389" s="90"/>
      <c r="F389" s="90"/>
      <c r="L389" s="90">
        <v>4112000000</v>
      </c>
      <c r="M389" s="90">
        <v>-14.495979999999999</v>
      </c>
      <c r="N389" s="90">
        <v>-4.5365495999999998</v>
      </c>
      <c r="O389" s="90"/>
      <c r="P389" s="90"/>
    </row>
    <row r="390" spans="2:16" x14ac:dyDescent="0.25">
      <c r="B390" s="90">
        <v>4171000000</v>
      </c>
      <c r="C390" s="90">
        <v>-12.931438</v>
      </c>
      <c r="D390" s="90">
        <v>-4.1450462000000003</v>
      </c>
      <c r="E390" s="90"/>
      <c r="F390" s="90"/>
      <c r="L390" s="90">
        <v>4171000000</v>
      </c>
      <c r="M390" s="90">
        <v>-14.672661</v>
      </c>
      <c r="N390" s="90">
        <v>-4.3825954999999999</v>
      </c>
      <c r="O390" s="90"/>
      <c r="P390" s="90"/>
    </row>
    <row r="391" spans="2:16" x14ac:dyDescent="0.25">
      <c r="B391" s="90">
        <v>4230000000</v>
      </c>
      <c r="C391" s="90">
        <v>-13.314268</v>
      </c>
      <c r="D391" s="90">
        <v>-3.9346866999999999</v>
      </c>
      <c r="E391" s="90"/>
      <c r="F391" s="90"/>
      <c r="L391" s="90">
        <v>4230000000</v>
      </c>
      <c r="M391" s="90">
        <v>-14.875341000000001</v>
      </c>
      <c r="N391" s="90">
        <v>-4.2284769999999998</v>
      </c>
      <c r="O391" s="90"/>
      <c r="P391" s="90"/>
    </row>
    <row r="392" spans="2:16" x14ac:dyDescent="0.25">
      <c r="B392" s="90">
        <v>4289000000</v>
      </c>
      <c r="C392" s="90">
        <v>-13.723955</v>
      </c>
      <c r="D392" s="90">
        <v>-3.7318316</v>
      </c>
      <c r="E392" s="90"/>
      <c r="F392" s="90"/>
      <c r="L392" s="90">
        <v>4289000000</v>
      </c>
      <c r="M392" s="90">
        <v>-15.092028000000001</v>
      </c>
      <c r="N392" s="90">
        <v>-4.0698632999999997</v>
      </c>
      <c r="O392" s="90"/>
      <c r="P392" s="90"/>
    </row>
    <row r="393" spans="2:16" x14ac:dyDescent="0.25">
      <c r="B393" s="90">
        <v>4348000000</v>
      </c>
      <c r="C393" s="90">
        <v>-14.137615</v>
      </c>
      <c r="D393" s="90">
        <v>-3.5266616000000002</v>
      </c>
      <c r="E393" s="90"/>
      <c r="F393" s="90"/>
      <c r="L393" s="90">
        <v>4348000000</v>
      </c>
      <c r="M393" s="90">
        <v>-15.327743999999999</v>
      </c>
      <c r="N393" s="90">
        <v>-3.9050403</v>
      </c>
      <c r="O393" s="90"/>
      <c r="P393" s="90"/>
    </row>
    <row r="394" spans="2:16" x14ac:dyDescent="0.25">
      <c r="B394" s="90">
        <v>4407000000</v>
      </c>
      <c r="C394" s="90">
        <v>-14.547936999999999</v>
      </c>
      <c r="D394" s="90">
        <v>-3.3411970000000002</v>
      </c>
      <c r="E394" s="90"/>
      <c r="F394" s="90"/>
      <c r="L394" s="90">
        <v>4407000000</v>
      </c>
      <c r="M394" s="90">
        <v>-15.623464</v>
      </c>
      <c r="N394" s="90">
        <v>-3.7294084999999999</v>
      </c>
      <c r="O394" s="90"/>
      <c r="P394" s="90"/>
    </row>
    <row r="395" spans="2:16" x14ac:dyDescent="0.25">
      <c r="B395" s="90">
        <v>4466000000</v>
      </c>
      <c r="C395" s="90">
        <v>-14.967294000000001</v>
      </c>
      <c r="D395" s="90">
        <v>-3.174166</v>
      </c>
      <c r="E395" s="90"/>
      <c r="F395" s="90"/>
      <c r="L395" s="90">
        <v>4466000000</v>
      </c>
      <c r="M395" s="90">
        <v>-16.016558</v>
      </c>
      <c r="N395" s="90">
        <v>-3.5492461</v>
      </c>
      <c r="O395" s="90"/>
      <c r="P395" s="90"/>
    </row>
    <row r="396" spans="2:16" x14ac:dyDescent="0.25">
      <c r="B396" s="90">
        <v>4525000000</v>
      </c>
      <c r="C396" s="90">
        <v>-15.408720000000001</v>
      </c>
      <c r="D396" s="90">
        <v>-3.0071496999999998</v>
      </c>
      <c r="E396" s="90"/>
      <c r="F396" s="90"/>
      <c r="L396" s="90">
        <v>4525000000</v>
      </c>
      <c r="M396" s="90">
        <v>-16.497864</v>
      </c>
      <c r="N396" s="90">
        <v>-3.3670949999999999</v>
      </c>
      <c r="O396" s="90"/>
      <c r="P396" s="90"/>
    </row>
    <row r="397" spans="2:16" x14ac:dyDescent="0.25">
      <c r="B397" s="90">
        <v>4584000000</v>
      </c>
      <c r="C397" s="90">
        <v>-15.908026</v>
      </c>
      <c r="D397" s="90">
        <v>-2.8506520000000002</v>
      </c>
      <c r="E397" s="90"/>
      <c r="F397" s="90"/>
      <c r="L397" s="90">
        <v>4584000000</v>
      </c>
      <c r="M397" s="90">
        <v>-16.993317000000001</v>
      </c>
      <c r="N397" s="90">
        <v>-3.1865171999999999</v>
      </c>
      <c r="O397" s="90"/>
      <c r="P397" s="90"/>
    </row>
    <row r="398" spans="2:16" x14ac:dyDescent="0.25">
      <c r="B398" s="90">
        <v>4643000000</v>
      </c>
      <c r="C398" s="90">
        <v>-16.483908</v>
      </c>
      <c r="D398" s="90">
        <v>-2.7102430000000002</v>
      </c>
      <c r="E398" s="90"/>
      <c r="F398" s="90"/>
      <c r="L398" s="90">
        <v>4643000000</v>
      </c>
      <c r="M398" s="90">
        <v>-17.482057999999999</v>
      </c>
      <c r="N398" s="90">
        <v>-3.0139822999999999</v>
      </c>
      <c r="O398" s="90"/>
      <c r="P398" s="90"/>
    </row>
    <row r="399" spans="2:16" x14ac:dyDescent="0.25">
      <c r="B399" s="90">
        <v>4702000000</v>
      </c>
      <c r="C399" s="90">
        <v>-17.069365999999999</v>
      </c>
      <c r="D399" s="90">
        <v>-2.5715816</v>
      </c>
      <c r="E399" s="90"/>
      <c r="F399" s="90"/>
      <c r="L399" s="90">
        <v>4702000000</v>
      </c>
      <c r="M399" s="90">
        <v>-18.006817000000002</v>
      </c>
      <c r="N399" s="90">
        <v>-2.8551388000000002</v>
      </c>
      <c r="O399" s="90"/>
      <c r="P399" s="90"/>
    </row>
    <row r="400" spans="2:16" x14ac:dyDescent="0.25">
      <c r="B400" s="90">
        <v>4761000000</v>
      </c>
      <c r="C400" s="90">
        <v>-17.683371000000001</v>
      </c>
      <c r="D400" s="90">
        <v>-2.4375806</v>
      </c>
      <c r="E400" s="90"/>
      <c r="F400" s="90"/>
      <c r="L400" s="90">
        <v>4761000000</v>
      </c>
      <c r="M400" s="90">
        <v>-18.603408999999999</v>
      </c>
      <c r="N400" s="90">
        <v>-2.7028284</v>
      </c>
      <c r="O400" s="90"/>
      <c r="P400" s="90"/>
    </row>
    <row r="401" spans="2:16" x14ac:dyDescent="0.25">
      <c r="B401" s="90">
        <v>4820000000</v>
      </c>
      <c r="C401" s="90">
        <v>-18.349581000000001</v>
      </c>
      <c r="D401" s="90">
        <v>-2.3225666999999999</v>
      </c>
      <c r="E401" s="90"/>
      <c r="F401" s="90"/>
      <c r="L401" s="90">
        <v>4820000000</v>
      </c>
      <c r="M401" s="90">
        <v>-19.281960999999999</v>
      </c>
      <c r="N401" s="90">
        <v>-2.5587232000000002</v>
      </c>
      <c r="O401" s="90"/>
      <c r="P401" s="90"/>
    </row>
    <row r="402" spans="2:16" x14ac:dyDescent="0.25">
      <c r="B402" s="90">
        <v>4879000000</v>
      </c>
      <c r="C402" s="90">
        <v>-19.056232000000001</v>
      </c>
      <c r="D402" s="90">
        <v>-2.2142643999999998</v>
      </c>
      <c r="E402" s="90"/>
      <c r="F402" s="90"/>
      <c r="L402" s="90">
        <v>4879000000</v>
      </c>
      <c r="M402" s="90">
        <v>-20.004738</v>
      </c>
      <c r="N402" s="90">
        <v>-2.4217517000000002</v>
      </c>
      <c r="O402" s="90"/>
      <c r="P402" s="90"/>
    </row>
    <row r="403" spans="2:16" x14ac:dyDescent="0.25">
      <c r="B403" s="90">
        <v>4938000000</v>
      </c>
      <c r="C403" s="90">
        <v>-19.828662999999999</v>
      </c>
      <c r="D403" s="90">
        <v>-2.1084660999999998</v>
      </c>
      <c r="E403" s="90"/>
      <c r="F403" s="90"/>
      <c r="L403" s="90">
        <v>4938000000</v>
      </c>
      <c r="M403" s="90">
        <v>-20.764530000000001</v>
      </c>
      <c r="N403" s="90">
        <v>-2.2949286</v>
      </c>
      <c r="O403" s="90"/>
      <c r="P403" s="90"/>
    </row>
    <row r="404" spans="2:16" x14ac:dyDescent="0.25">
      <c r="B404" s="90">
        <v>4997000000</v>
      </c>
      <c r="C404" s="90">
        <v>-20.708743999999999</v>
      </c>
      <c r="D404" s="90">
        <v>-2.0187073</v>
      </c>
      <c r="E404" s="90"/>
      <c r="F404" s="90"/>
      <c r="L404" s="90">
        <v>4997000000</v>
      </c>
      <c r="M404" s="90">
        <v>-21.612469000000001</v>
      </c>
      <c r="N404" s="90">
        <v>-2.1761732</v>
      </c>
      <c r="O404" s="90"/>
      <c r="P404" s="90"/>
    </row>
    <row r="405" spans="2:16" x14ac:dyDescent="0.25">
      <c r="B405" s="90">
        <v>5056000000</v>
      </c>
      <c r="C405" s="90">
        <v>-21.654185999999999</v>
      </c>
      <c r="D405" s="90">
        <v>-1.9384397</v>
      </c>
      <c r="E405" s="90"/>
      <c r="F405" s="90"/>
      <c r="L405" s="90">
        <v>5056000000</v>
      </c>
      <c r="M405" s="90">
        <v>-22.595269999999999</v>
      </c>
      <c r="N405" s="90">
        <v>-2.0718228999999999</v>
      </c>
      <c r="O405" s="90"/>
      <c r="P405" s="90"/>
    </row>
    <row r="406" spans="2:16" x14ac:dyDescent="0.25">
      <c r="B406" s="90">
        <v>5115000000</v>
      </c>
      <c r="C406" s="90">
        <v>-22.705231000000001</v>
      </c>
      <c r="D406" s="90">
        <v>-1.8595074</v>
      </c>
      <c r="E406" s="90"/>
      <c r="F406" s="90"/>
      <c r="L406" s="90">
        <v>5115000000</v>
      </c>
      <c r="M406" s="90">
        <v>-23.700963999999999</v>
      </c>
      <c r="N406" s="90">
        <v>-1.9747123</v>
      </c>
      <c r="O406" s="90"/>
      <c r="P406" s="90"/>
    </row>
    <row r="407" spans="2:16" x14ac:dyDescent="0.25">
      <c r="B407" s="90">
        <v>5174000000</v>
      </c>
      <c r="C407" s="90">
        <v>-23.892196999999999</v>
      </c>
      <c r="D407" s="90">
        <v>-1.7936186000000001</v>
      </c>
      <c r="E407" s="90"/>
      <c r="F407" s="90"/>
      <c r="L407" s="90">
        <v>5174000000</v>
      </c>
      <c r="M407" s="90">
        <v>-24.929174</v>
      </c>
      <c r="N407" s="90">
        <v>-1.888279</v>
      </c>
      <c r="O407" s="90"/>
      <c r="P407" s="90"/>
    </row>
    <row r="408" spans="2:16" x14ac:dyDescent="0.25">
      <c r="B408" s="90">
        <v>5233000000</v>
      </c>
      <c r="C408" s="90">
        <v>-25.185321999999999</v>
      </c>
      <c r="D408" s="90">
        <v>-1.7369212999999999</v>
      </c>
      <c r="E408" s="90"/>
      <c r="F408" s="90"/>
      <c r="L408" s="90">
        <v>5233000000</v>
      </c>
      <c r="M408" s="90">
        <v>-26.286117999999998</v>
      </c>
      <c r="N408" s="90">
        <v>-1.8091316</v>
      </c>
      <c r="O408" s="90"/>
      <c r="P408" s="90"/>
    </row>
    <row r="409" spans="2:16" x14ac:dyDescent="0.25">
      <c r="B409" s="90">
        <v>5292000000</v>
      </c>
      <c r="C409" s="90">
        <v>-26.542368</v>
      </c>
      <c r="D409" s="90">
        <v>-1.6816617</v>
      </c>
      <c r="E409" s="90"/>
      <c r="F409" s="90"/>
      <c r="L409" s="90">
        <v>5292000000</v>
      </c>
      <c r="M409" s="90">
        <v>-27.795262999999998</v>
      </c>
      <c r="N409" s="90">
        <v>-1.7418661</v>
      </c>
      <c r="O409" s="90"/>
      <c r="P409" s="90"/>
    </row>
    <row r="410" spans="2:16" x14ac:dyDescent="0.25">
      <c r="B410" s="90">
        <v>5351000000</v>
      </c>
      <c r="C410" s="90">
        <v>-28.062816999999999</v>
      </c>
      <c r="D410" s="90">
        <v>-1.6369332000000001</v>
      </c>
      <c r="E410" s="90"/>
      <c r="F410" s="90"/>
      <c r="L410" s="90">
        <v>5351000000</v>
      </c>
      <c r="M410" s="90">
        <v>-29.414000000000001</v>
      </c>
      <c r="N410" s="90">
        <v>-1.6834965</v>
      </c>
      <c r="O410" s="90"/>
      <c r="P410" s="90"/>
    </row>
    <row r="411" spans="2:16" x14ac:dyDescent="0.25">
      <c r="B411" s="90">
        <v>5410000000</v>
      </c>
      <c r="C411" s="90">
        <v>-29.522532999999999</v>
      </c>
      <c r="D411" s="90">
        <v>-1.6033421999999999</v>
      </c>
      <c r="E411" s="90"/>
      <c r="F411" s="90"/>
      <c r="L411" s="90">
        <v>5410000000</v>
      </c>
      <c r="M411" s="90">
        <v>-30.982621999999999</v>
      </c>
      <c r="N411" s="90">
        <v>-1.6341041000000001</v>
      </c>
      <c r="O411" s="90"/>
      <c r="P411" s="90"/>
    </row>
    <row r="412" spans="2:16" x14ac:dyDescent="0.25">
      <c r="B412" s="90">
        <v>5469000000</v>
      </c>
      <c r="C412" s="90">
        <v>-30.825911999999999</v>
      </c>
      <c r="D412" s="90">
        <v>-1.5706906</v>
      </c>
      <c r="E412" s="90"/>
      <c r="F412" s="90"/>
      <c r="L412" s="90">
        <v>5469000000</v>
      </c>
      <c r="M412" s="90">
        <v>-32.223807999999998</v>
      </c>
      <c r="N412" s="90">
        <v>-1.5929308</v>
      </c>
      <c r="O412" s="90"/>
      <c r="P412" s="90"/>
    </row>
    <row r="413" spans="2:16" x14ac:dyDescent="0.25">
      <c r="B413" s="90">
        <v>5528000000</v>
      </c>
      <c r="C413" s="90">
        <v>-31.538550999999998</v>
      </c>
      <c r="D413" s="90">
        <v>-1.5456352</v>
      </c>
      <c r="E413" s="90"/>
      <c r="F413" s="90"/>
      <c r="L413" s="90">
        <v>5528000000</v>
      </c>
      <c r="M413" s="90">
        <v>-32.817641999999999</v>
      </c>
      <c r="N413" s="90">
        <v>-1.5618272</v>
      </c>
      <c r="O413" s="90"/>
      <c r="P413" s="90"/>
    </row>
    <row r="414" spans="2:16" x14ac:dyDescent="0.25">
      <c r="B414" s="90">
        <v>5587000000</v>
      </c>
      <c r="C414" s="90">
        <v>-31.458674999999999</v>
      </c>
      <c r="D414" s="90">
        <v>-1.5306519999999999</v>
      </c>
      <c r="E414" s="90"/>
      <c r="F414" s="90"/>
      <c r="L414" s="90">
        <v>5587000000</v>
      </c>
      <c r="M414" s="90">
        <v>-32.634326999999999</v>
      </c>
      <c r="N414" s="90">
        <v>-1.5363294000000001</v>
      </c>
      <c r="O414" s="90"/>
      <c r="P414" s="90"/>
    </row>
    <row r="415" spans="2:16" x14ac:dyDescent="0.25">
      <c r="B415" s="90">
        <v>5646000000</v>
      </c>
      <c r="C415" s="90">
        <v>-30.724326999999999</v>
      </c>
      <c r="D415" s="90">
        <v>-1.5168585999999999</v>
      </c>
      <c r="E415" s="90"/>
      <c r="F415" s="90"/>
      <c r="L415" s="90">
        <v>5646000000</v>
      </c>
      <c r="M415" s="90">
        <v>-31.860887999999999</v>
      </c>
      <c r="N415" s="90">
        <v>-1.5156642</v>
      </c>
      <c r="O415" s="90"/>
      <c r="P415" s="90"/>
    </row>
    <row r="416" spans="2:16" x14ac:dyDescent="0.25">
      <c r="B416" s="90">
        <v>5705000000</v>
      </c>
      <c r="C416" s="90">
        <v>-29.532187</v>
      </c>
      <c r="D416" s="90">
        <v>-1.5046040000000001</v>
      </c>
      <c r="E416" s="90"/>
      <c r="F416" s="90"/>
      <c r="L416" s="90">
        <v>5705000000</v>
      </c>
      <c r="M416" s="90">
        <v>-30.750972999999998</v>
      </c>
      <c r="N416" s="90">
        <v>-1.5002622999999999</v>
      </c>
      <c r="O416" s="90"/>
      <c r="P416" s="90"/>
    </row>
    <row r="417" spans="2:16" x14ac:dyDescent="0.25">
      <c r="B417" s="90">
        <v>5764000000</v>
      </c>
      <c r="C417" s="90">
        <v>-28.324038000000002</v>
      </c>
      <c r="D417" s="90">
        <v>-1.5031991</v>
      </c>
      <c r="E417" s="90"/>
      <c r="F417" s="90"/>
      <c r="L417" s="90">
        <v>5764000000</v>
      </c>
      <c r="M417" s="90">
        <v>-29.601846999999999</v>
      </c>
      <c r="N417" s="90">
        <v>-1.4900464</v>
      </c>
      <c r="O417" s="90"/>
      <c r="P417" s="90"/>
    </row>
    <row r="418" spans="2:16" x14ac:dyDescent="0.25">
      <c r="B418" s="90">
        <v>5823000000</v>
      </c>
      <c r="C418" s="90">
        <v>-27.159314999999999</v>
      </c>
      <c r="D418" s="90">
        <v>-1.5044503</v>
      </c>
      <c r="E418" s="90"/>
      <c r="F418" s="90"/>
      <c r="L418" s="90">
        <v>5823000000</v>
      </c>
      <c r="M418" s="90">
        <v>-28.530971999999998</v>
      </c>
      <c r="N418" s="90">
        <v>-1.4826756999999999</v>
      </c>
      <c r="O418" s="90"/>
      <c r="P418" s="90"/>
    </row>
    <row r="419" spans="2:16" x14ac:dyDescent="0.25">
      <c r="B419" s="90">
        <v>5882000000</v>
      </c>
      <c r="C419" s="90">
        <v>-26.118040000000001</v>
      </c>
      <c r="D419" s="90">
        <v>-1.5056016000000001</v>
      </c>
      <c r="E419" s="90"/>
      <c r="F419" s="90"/>
      <c r="L419" s="90">
        <v>5882000000</v>
      </c>
      <c r="M419" s="90">
        <v>-27.582462</v>
      </c>
      <c r="N419" s="90">
        <v>-1.4786195</v>
      </c>
      <c r="O419" s="90"/>
      <c r="P419" s="90"/>
    </row>
    <row r="420" spans="2:16" x14ac:dyDescent="0.25">
      <c r="B420" s="90">
        <v>5941000000</v>
      </c>
      <c r="C420" s="90">
        <v>-25.248439999999999</v>
      </c>
      <c r="D420" s="90">
        <v>-1.5096847</v>
      </c>
      <c r="E420" s="90"/>
      <c r="F420" s="90"/>
      <c r="L420" s="90">
        <v>5941000000</v>
      </c>
      <c r="M420" s="90">
        <v>-26.759274000000001</v>
      </c>
      <c r="N420" s="90">
        <v>-1.4771508</v>
      </c>
      <c r="O420" s="90"/>
      <c r="P420" s="90"/>
    </row>
    <row r="421" spans="2:16" x14ac:dyDescent="0.25">
      <c r="B421" s="90">
        <v>6000000000</v>
      </c>
      <c r="C421" s="90">
        <v>-24.678370999999999</v>
      </c>
      <c r="D421" s="90">
        <v>-1.5154426999999999</v>
      </c>
      <c r="E421" s="90"/>
      <c r="F421" s="90"/>
      <c r="L421" s="90">
        <v>6000000000</v>
      </c>
      <c r="M421" s="90">
        <v>-26.241364999999998</v>
      </c>
      <c r="N421" s="90">
        <v>-1.4770756</v>
      </c>
      <c r="O421" s="90"/>
      <c r="P421" s="90"/>
    </row>
    <row r="422" spans="2:16" x14ac:dyDescent="0.25">
      <c r="B422" s="90" t="s">
        <v>21</v>
      </c>
      <c r="C422" s="90"/>
      <c r="D422" s="90"/>
      <c r="E422" s="90"/>
      <c r="F422" s="90"/>
      <c r="L422" s="90" t="s">
        <v>21</v>
      </c>
      <c r="M422" s="90"/>
      <c r="N422" s="90"/>
      <c r="O422" s="90"/>
      <c r="P422" s="90"/>
    </row>
    <row r="423" spans="2:16" x14ac:dyDescent="0.25">
      <c r="B423" s="90"/>
      <c r="C423" s="90"/>
      <c r="D423" s="90"/>
      <c r="E423" s="90"/>
      <c r="F423" s="90"/>
      <c r="L423" s="90"/>
      <c r="M423" s="90"/>
      <c r="N423" s="90"/>
      <c r="O423" s="90"/>
      <c r="P423" s="90"/>
    </row>
    <row r="424" spans="2:16" x14ac:dyDescent="0.25">
      <c r="B424" s="90"/>
      <c r="C424" s="90"/>
      <c r="D424" s="90"/>
      <c r="E424" s="90"/>
      <c r="F424" s="90"/>
      <c r="L424" s="90"/>
      <c r="M424" s="90"/>
      <c r="N424" s="90"/>
      <c r="O424" s="90"/>
      <c r="P424" s="90"/>
    </row>
    <row r="425" spans="2:16" x14ac:dyDescent="0.25">
      <c r="B425" s="90" t="s">
        <v>23</v>
      </c>
      <c r="C425" s="90"/>
      <c r="D425" s="90"/>
      <c r="E425" s="90"/>
      <c r="F425" s="90"/>
      <c r="L425" s="90" t="s">
        <v>23</v>
      </c>
      <c r="M425" s="90"/>
      <c r="N425" s="90"/>
      <c r="O425" s="90"/>
      <c r="P425" s="90"/>
    </row>
    <row r="426" spans="2:16" x14ac:dyDescent="0.25">
      <c r="B426" s="90" t="s">
        <v>19</v>
      </c>
      <c r="C426" s="90" t="s">
        <v>324</v>
      </c>
      <c r="D426" s="90" t="s">
        <v>325</v>
      </c>
      <c r="E426" s="90" t="s">
        <v>326</v>
      </c>
      <c r="F426" s="90" t="s">
        <v>327</v>
      </c>
      <c r="L426" s="90" t="s">
        <v>19</v>
      </c>
      <c r="M426" s="90" t="s">
        <v>324</v>
      </c>
      <c r="N426" s="90" t="s">
        <v>325</v>
      </c>
      <c r="O426" s="90" t="s">
        <v>326</v>
      </c>
      <c r="P426" s="90" t="s">
        <v>327</v>
      </c>
    </row>
    <row r="427" spans="2:16" x14ac:dyDescent="0.25">
      <c r="B427" s="90">
        <v>1000000000</v>
      </c>
      <c r="C427" s="90">
        <v>-2.2412264</v>
      </c>
      <c r="D427" s="90">
        <v>-59.280406999999997</v>
      </c>
      <c r="E427" s="90">
        <v>-32.383724000000001</v>
      </c>
      <c r="F427" s="90">
        <v>-31.706223000000001</v>
      </c>
      <c r="L427" s="90">
        <v>1000000000</v>
      </c>
      <c r="M427" s="90">
        <v>-3.6532936</v>
      </c>
      <c r="N427" s="90">
        <v>-63.296143000000001</v>
      </c>
      <c r="O427" s="90">
        <v>-24.857244000000001</v>
      </c>
      <c r="P427" s="90">
        <v>-32.223117999999999</v>
      </c>
    </row>
    <row r="428" spans="2:16" x14ac:dyDescent="0.25">
      <c r="B428" s="90">
        <v>1127500000</v>
      </c>
      <c r="C428" s="90">
        <v>-2.3133686</v>
      </c>
      <c r="D428" s="90">
        <v>-58.990817999999997</v>
      </c>
      <c r="E428" s="90">
        <v>-32.204684999999998</v>
      </c>
      <c r="F428" s="90">
        <v>-29.102919</v>
      </c>
      <c r="L428" s="90">
        <v>1127500000</v>
      </c>
      <c r="M428" s="90">
        <v>-4.0917539999999999</v>
      </c>
      <c r="N428" s="90">
        <v>-62.245646999999998</v>
      </c>
      <c r="O428" s="90">
        <v>-24.678609999999999</v>
      </c>
      <c r="P428" s="90">
        <v>-31.766151000000001</v>
      </c>
    </row>
    <row r="429" spans="2:16" x14ac:dyDescent="0.25">
      <c r="B429" s="90">
        <v>1255000000</v>
      </c>
      <c r="C429" s="90">
        <v>-2.4699551999999998</v>
      </c>
      <c r="D429" s="90">
        <v>-58.691173999999997</v>
      </c>
      <c r="E429" s="90">
        <v>-32.147339000000002</v>
      </c>
      <c r="F429" s="90">
        <v>-26.372624999999999</v>
      </c>
      <c r="L429" s="90">
        <v>1255000000</v>
      </c>
      <c r="M429" s="90">
        <v>-4.5941805999999996</v>
      </c>
      <c r="N429" s="90">
        <v>-60.922038999999998</v>
      </c>
      <c r="O429" s="90">
        <v>-24.507802999999999</v>
      </c>
      <c r="P429" s="90">
        <v>-31.195269</v>
      </c>
    </row>
    <row r="430" spans="2:16" x14ac:dyDescent="0.25">
      <c r="B430" s="90">
        <v>1382500000</v>
      </c>
      <c r="C430" s="90">
        <v>-2.7448560999999998</v>
      </c>
      <c r="D430" s="90">
        <v>-58.342297000000002</v>
      </c>
      <c r="E430" s="90">
        <v>-32.183047999999999</v>
      </c>
      <c r="F430" s="90">
        <v>-23.649117</v>
      </c>
      <c r="L430" s="90">
        <v>1382500000</v>
      </c>
      <c r="M430" s="90">
        <v>-5.1587081000000001</v>
      </c>
      <c r="N430" s="90">
        <v>-59.363368999999999</v>
      </c>
      <c r="O430" s="90">
        <v>-24.335844000000002</v>
      </c>
      <c r="P430" s="90">
        <v>-30.667138999999999</v>
      </c>
    </row>
    <row r="431" spans="2:16" x14ac:dyDescent="0.25">
      <c r="B431" s="90">
        <v>1510000000</v>
      </c>
      <c r="C431" s="90">
        <v>-3.1268417999999998</v>
      </c>
      <c r="D431" s="90">
        <v>-58.348849999999999</v>
      </c>
      <c r="E431" s="90">
        <v>-32.472343000000002</v>
      </c>
      <c r="F431" s="90">
        <v>-23.311160999999998</v>
      </c>
      <c r="L431" s="90">
        <v>1510000000</v>
      </c>
      <c r="M431" s="90">
        <v>-5.593483</v>
      </c>
      <c r="N431" s="90">
        <v>-57.922297999999998</v>
      </c>
      <c r="O431" s="90">
        <v>-24.190428000000001</v>
      </c>
      <c r="P431" s="90">
        <v>-30.684196</v>
      </c>
    </row>
    <row r="432" spans="2:16" x14ac:dyDescent="0.25">
      <c r="B432" s="90">
        <v>1637500000</v>
      </c>
      <c r="C432" s="90">
        <v>-3.6341440999999999</v>
      </c>
      <c r="D432" s="90">
        <v>-58.972935</v>
      </c>
      <c r="E432" s="90">
        <v>-32.574199999999998</v>
      </c>
      <c r="F432" s="90">
        <v>-22.979948</v>
      </c>
      <c r="L432" s="90">
        <v>1637500000</v>
      </c>
      <c r="M432" s="90">
        <v>-5.9847111999999996</v>
      </c>
      <c r="N432" s="90">
        <v>-56.619064000000002</v>
      </c>
      <c r="O432" s="90">
        <v>-24.200882</v>
      </c>
      <c r="P432" s="90">
        <v>-30.562086000000001</v>
      </c>
    </row>
    <row r="433" spans="2:16" x14ac:dyDescent="0.25">
      <c r="B433" s="90">
        <v>1765000000</v>
      </c>
      <c r="C433" s="90">
        <v>-4.2577419000000001</v>
      </c>
      <c r="D433" s="90">
        <v>-60.624431999999999</v>
      </c>
      <c r="E433" s="90">
        <v>-32.699654000000002</v>
      </c>
      <c r="F433" s="90">
        <v>-23.087202000000001</v>
      </c>
      <c r="L433" s="90">
        <v>1765000000</v>
      </c>
      <c r="M433" s="90">
        <v>-6.2311591999999996</v>
      </c>
      <c r="N433" s="90">
        <v>-55.544628000000003</v>
      </c>
      <c r="O433" s="90">
        <v>-24.313330000000001</v>
      </c>
      <c r="P433" s="90">
        <v>-30.894732999999999</v>
      </c>
    </row>
    <row r="434" spans="2:16" x14ac:dyDescent="0.25">
      <c r="B434" s="90">
        <v>1892500000</v>
      </c>
      <c r="C434" s="90">
        <v>-4.9193530000000001</v>
      </c>
      <c r="D434" s="90">
        <v>-64.375916000000004</v>
      </c>
      <c r="E434" s="90">
        <v>-32.794476000000003</v>
      </c>
      <c r="F434" s="90">
        <v>-23.377614999999999</v>
      </c>
      <c r="L434" s="90">
        <v>1892500000</v>
      </c>
      <c r="M434" s="90">
        <v>-6.4746366000000002</v>
      </c>
      <c r="N434" s="90">
        <v>-54.756171999999999</v>
      </c>
      <c r="O434" s="90">
        <v>-24.405215999999999</v>
      </c>
      <c r="P434" s="90">
        <v>-31.454187000000001</v>
      </c>
    </row>
    <row r="435" spans="2:16" x14ac:dyDescent="0.25">
      <c r="B435" s="90">
        <v>2020000000</v>
      </c>
      <c r="C435" s="90">
        <v>-5.5651001999999998</v>
      </c>
      <c r="D435" s="90">
        <v>-66.746077999999997</v>
      </c>
      <c r="E435" s="90">
        <v>-32.722000000000001</v>
      </c>
      <c r="F435" s="90">
        <v>-23.682074</v>
      </c>
      <c r="L435" s="90">
        <v>2020000000</v>
      </c>
      <c r="M435" s="90">
        <v>-6.6655736000000001</v>
      </c>
      <c r="N435" s="90">
        <v>-54.021141</v>
      </c>
      <c r="O435" s="90">
        <v>-24.596104</v>
      </c>
      <c r="P435" s="90">
        <v>-31.978028999999999</v>
      </c>
    </row>
    <row r="436" spans="2:16" x14ac:dyDescent="0.25">
      <c r="B436" s="90">
        <v>2147500000</v>
      </c>
      <c r="C436" s="90">
        <v>-6.1603079000000003</v>
      </c>
      <c r="D436" s="90">
        <v>-68.456305999999998</v>
      </c>
      <c r="E436" s="90">
        <v>-32.624885999999996</v>
      </c>
      <c r="F436" s="90">
        <v>-23.97917</v>
      </c>
      <c r="L436" s="90">
        <v>2147500000</v>
      </c>
      <c r="M436" s="90">
        <v>-6.8801655999999998</v>
      </c>
      <c r="N436" s="90">
        <v>-53.372047000000002</v>
      </c>
      <c r="O436" s="90">
        <v>-24.774329999999999</v>
      </c>
      <c r="P436" s="90">
        <v>-32.309719000000001</v>
      </c>
    </row>
    <row r="437" spans="2:16" x14ac:dyDescent="0.25">
      <c r="B437" s="90">
        <v>2275000000</v>
      </c>
      <c r="C437" s="90">
        <v>-6.7226309999999998</v>
      </c>
      <c r="D437" s="90">
        <v>-69.170135000000002</v>
      </c>
      <c r="E437" s="90">
        <v>-32.737957000000002</v>
      </c>
      <c r="F437" s="90">
        <v>-24.341469</v>
      </c>
      <c r="L437" s="90">
        <v>2275000000</v>
      </c>
      <c r="M437" s="90">
        <v>-6.9911884999999998</v>
      </c>
      <c r="N437" s="90">
        <v>-52.894306</v>
      </c>
      <c r="O437" s="90">
        <v>-24.913982000000001</v>
      </c>
      <c r="P437" s="90">
        <v>-33.037010000000002</v>
      </c>
    </row>
    <row r="438" spans="2:16" x14ac:dyDescent="0.25">
      <c r="B438" s="90">
        <v>2402500000</v>
      </c>
      <c r="C438" s="90">
        <v>-7.2801185000000004</v>
      </c>
      <c r="D438" s="90">
        <v>-68.372566000000006</v>
      </c>
      <c r="E438" s="90">
        <v>-32.818066000000002</v>
      </c>
      <c r="F438" s="90">
        <v>-24.334627000000001</v>
      </c>
      <c r="L438" s="90">
        <v>2402500000</v>
      </c>
      <c r="M438" s="90">
        <v>-7.142849</v>
      </c>
      <c r="N438" s="90">
        <v>-52.588676</v>
      </c>
      <c r="O438" s="90">
        <v>-25.051684999999999</v>
      </c>
      <c r="P438" s="90">
        <v>-33.661503000000003</v>
      </c>
    </row>
    <row r="439" spans="2:16" x14ac:dyDescent="0.25">
      <c r="B439" s="90">
        <v>2530000000</v>
      </c>
      <c r="C439" s="90">
        <v>-7.8321003999999999</v>
      </c>
      <c r="D439" s="90">
        <v>-64.866614999999996</v>
      </c>
      <c r="E439" s="90">
        <v>-32.851802999999997</v>
      </c>
      <c r="F439" s="90">
        <v>-24.252005</v>
      </c>
      <c r="L439" s="90">
        <v>2530000000</v>
      </c>
      <c r="M439" s="90">
        <v>-7.2475486</v>
      </c>
      <c r="N439" s="90">
        <v>-52.123877999999998</v>
      </c>
      <c r="O439" s="90">
        <v>-25.179870999999999</v>
      </c>
      <c r="P439" s="90">
        <v>-34.14893</v>
      </c>
    </row>
    <row r="440" spans="2:16" x14ac:dyDescent="0.25">
      <c r="B440" s="90">
        <v>2657500000</v>
      </c>
      <c r="C440" s="90">
        <v>-8.3874378000000007</v>
      </c>
      <c r="D440" s="90">
        <v>-62.909573000000002</v>
      </c>
      <c r="E440" s="90">
        <v>-32.932845999999998</v>
      </c>
      <c r="F440" s="90">
        <v>-24.102232000000001</v>
      </c>
      <c r="L440" s="90">
        <v>2657500000</v>
      </c>
      <c r="M440" s="90">
        <v>-7.3403511000000004</v>
      </c>
      <c r="N440" s="90">
        <v>-51.964095999999998</v>
      </c>
      <c r="O440" s="90">
        <v>-25.150528000000001</v>
      </c>
      <c r="P440" s="90">
        <v>-34.517704000000002</v>
      </c>
    </row>
    <row r="441" spans="2:16" x14ac:dyDescent="0.25">
      <c r="B441" s="90">
        <v>2785000000</v>
      </c>
      <c r="C441" s="90">
        <v>-8.9484062000000009</v>
      </c>
      <c r="D441" s="90">
        <v>-61.265098999999999</v>
      </c>
      <c r="E441" s="90">
        <v>-32.896163999999999</v>
      </c>
      <c r="F441" s="90">
        <v>-23.992339999999999</v>
      </c>
      <c r="L441" s="90">
        <v>2785000000</v>
      </c>
      <c r="M441" s="90">
        <v>-7.4344225000000002</v>
      </c>
      <c r="N441" s="90">
        <v>-51.922584999999998</v>
      </c>
      <c r="O441" s="90">
        <v>-25.152016</v>
      </c>
      <c r="P441" s="90">
        <v>-34.794593999999996</v>
      </c>
    </row>
    <row r="442" spans="2:16" x14ac:dyDescent="0.25">
      <c r="B442" s="90">
        <v>2912500000</v>
      </c>
      <c r="C442" s="90">
        <v>-9.5006657000000008</v>
      </c>
      <c r="D442" s="90">
        <v>-59.369121999999997</v>
      </c>
      <c r="E442" s="90">
        <v>-32.668025999999998</v>
      </c>
      <c r="F442" s="90">
        <v>-23.871873999999998</v>
      </c>
      <c r="L442" s="90">
        <v>2912500000</v>
      </c>
      <c r="M442" s="90">
        <v>-7.5115775999999999</v>
      </c>
      <c r="N442" s="90">
        <v>-51.679012</v>
      </c>
      <c r="O442" s="90">
        <v>-25.194025</v>
      </c>
      <c r="P442" s="90">
        <v>-34.883968000000003</v>
      </c>
    </row>
    <row r="443" spans="2:16" x14ac:dyDescent="0.25">
      <c r="B443" s="90">
        <v>3040000000</v>
      </c>
      <c r="C443" s="90">
        <v>-9.9801997999999994</v>
      </c>
      <c r="D443" s="90">
        <v>-57.995136000000002</v>
      </c>
      <c r="E443" s="90">
        <v>-32.417206</v>
      </c>
      <c r="F443" s="90">
        <v>-23.956296999999999</v>
      </c>
      <c r="L443" s="90">
        <v>3040000000</v>
      </c>
      <c r="M443" s="90">
        <v>-7.5803056</v>
      </c>
      <c r="N443" s="90">
        <v>-52.668391999999997</v>
      </c>
      <c r="O443" s="90">
        <v>-25.203033000000001</v>
      </c>
      <c r="P443" s="90">
        <v>-34.157116000000002</v>
      </c>
    </row>
    <row r="444" spans="2:16" x14ac:dyDescent="0.25">
      <c r="B444" s="90">
        <v>3167500000</v>
      </c>
      <c r="C444" s="90">
        <v>-10.415573</v>
      </c>
      <c r="D444" s="90">
        <v>-56.774323000000003</v>
      </c>
      <c r="E444" s="90">
        <v>-32.064467999999998</v>
      </c>
      <c r="F444" s="90">
        <v>-24.123756</v>
      </c>
      <c r="L444" s="90">
        <v>3167500000</v>
      </c>
      <c r="M444" s="90">
        <v>-7.6846962000000003</v>
      </c>
      <c r="N444" s="90">
        <v>-53.555405</v>
      </c>
      <c r="O444" s="90">
        <v>-25.249161000000001</v>
      </c>
      <c r="P444" s="90">
        <v>-33.403103000000002</v>
      </c>
    </row>
    <row r="445" spans="2:16" x14ac:dyDescent="0.25">
      <c r="B445" s="90">
        <v>3295000000</v>
      </c>
      <c r="C445" s="90">
        <v>-10.822081000000001</v>
      </c>
      <c r="D445" s="90">
        <v>-55.261654</v>
      </c>
      <c r="E445" s="90">
        <v>-31.654620999999999</v>
      </c>
      <c r="F445" s="90">
        <v>-24.387236000000001</v>
      </c>
      <c r="L445" s="90">
        <v>3295000000</v>
      </c>
      <c r="M445" s="90">
        <v>-7.7937707999999999</v>
      </c>
      <c r="N445" s="90">
        <v>-54.585521999999997</v>
      </c>
      <c r="O445" s="90">
        <v>-25.358608</v>
      </c>
      <c r="P445" s="90">
        <v>-32.710258000000003</v>
      </c>
    </row>
    <row r="446" spans="2:16" x14ac:dyDescent="0.25">
      <c r="B446" s="90">
        <v>3422500000</v>
      </c>
      <c r="C446" s="90">
        <v>-11.251255</v>
      </c>
      <c r="D446" s="90">
        <v>-54.003098000000001</v>
      </c>
      <c r="E446" s="90">
        <v>-31.208521000000001</v>
      </c>
      <c r="F446" s="90">
        <v>-24.600262000000001</v>
      </c>
      <c r="L446" s="90">
        <v>3422500000</v>
      </c>
      <c r="M446" s="90">
        <v>-7.8537660000000002</v>
      </c>
      <c r="N446" s="90">
        <v>-55.469990000000003</v>
      </c>
      <c r="O446" s="90">
        <v>-25.473939999999999</v>
      </c>
      <c r="P446" s="90">
        <v>-31.914362000000001</v>
      </c>
    </row>
    <row r="447" spans="2:16" x14ac:dyDescent="0.25">
      <c r="B447" s="90">
        <v>3550000000</v>
      </c>
      <c r="C447" s="90">
        <v>-11.634496</v>
      </c>
      <c r="D447" s="90">
        <v>-53.002357000000003</v>
      </c>
      <c r="E447" s="90">
        <v>-30.768630999999999</v>
      </c>
      <c r="F447" s="90">
        <v>-24.881388000000001</v>
      </c>
      <c r="L447" s="90">
        <v>3550000000</v>
      </c>
      <c r="M447" s="90">
        <v>-7.9190249000000001</v>
      </c>
      <c r="N447" s="90">
        <v>-56.636336999999997</v>
      </c>
      <c r="O447" s="90">
        <v>-25.587292000000001</v>
      </c>
      <c r="P447" s="90">
        <v>-30.987835</v>
      </c>
    </row>
    <row r="448" spans="2:16" x14ac:dyDescent="0.25">
      <c r="B448" s="90">
        <v>3677500000</v>
      </c>
      <c r="C448" s="90">
        <v>-11.981659000000001</v>
      </c>
      <c r="D448" s="90">
        <v>-52.196300999999998</v>
      </c>
      <c r="E448" s="90">
        <v>-30.234245000000001</v>
      </c>
      <c r="F448" s="90">
        <v>-24.983167999999999</v>
      </c>
      <c r="L448" s="90">
        <v>3677500000</v>
      </c>
      <c r="M448" s="90">
        <v>-8.0253267000000008</v>
      </c>
      <c r="N448" s="90">
        <v>-56.526043000000001</v>
      </c>
      <c r="O448" s="90">
        <v>-25.632618000000001</v>
      </c>
      <c r="P448" s="90">
        <v>-30.484365</v>
      </c>
    </row>
    <row r="449" spans="2:16" x14ac:dyDescent="0.25">
      <c r="B449" s="90">
        <v>3805000000</v>
      </c>
      <c r="C449" s="90">
        <v>-12.329228000000001</v>
      </c>
      <c r="D449" s="90">
        <v>-52.061419999999998</v>
      </c>
      <c r="E449" s="90">
        <v>-29.624445000000001</v>
      </c>
      <c r="F449" s="90">
        <v>-25.015553000000001</v>
      </c>
      <c r="L449" s="90">
        <v>3805000000</v>
      </c>
      <c r="M449" s="90">
        <v>-8.0589676000000008</v>
      </c>
      <c r="N449" s="90">
        <v>-56.615780000000001</v>
      </c>
      <c r="O449" s="90">
        <v>-25.590540000000001</v>
      </c>
      <c r="P449" s="90">
        <v>-29.951809000000001</v>
      </c>
    </row>
    <row r="450" spans="2:16" x14ac:dyDescent="0.25">
      <c r="B450" s="90">
        <v>3932500000</v>
      </c>
      <c r="C450" s="90">
        <v>-12.620485</v>
      </c>
      <c r="D450" s="90">
        <v>-51.915351999999999</v>
      </c>
      <c r="E450" s="90">
        <v>-29.038219000000002</v>
      </c>
      <c r="F450" s="90">
        <v>-25.149754999999999</v>
      </c>
      <c r="L450" s="90">
        <v>3932500000</v>
      </c>
      <c r="M450" s="90">
        <v>-8.1660079999999997</v>
      </c>
      <c r="N450" s="90">
        <v>-56.279907000000001</v>
      </c>
      <c r="O450" s="90">
        <v>-25.731995000000001</v>
      </c>
      <c r="P450" s="90">
        <v>-29.334135</v>
      </c>
    </row>
    <row r="451" spans="2:16" x14ac:dyDescent="0.25">
      <c r="B451" s="90">
        <v>4060000000</v>
      </c>
      <c r="C451" s="90">
        <v>-12.89404</v>
      </c>
      <c r="D451" s="90">
        <v>-51.704951999999999</v>
      </c>
      <c r="E451" s="90">
        <v>-28.460495000000002</v>
      </c>
      <c r="F451" s="90">
        <v>-25.412682</v>
      </c>
      <c r="L451" s="90">
        <v>4060000000</v>
      </c>
      <c r="M451" s="90">
        <v>-8.3044642999999994</v>
      </c>
      <c r="N451" s="90">
        <v>-55.911324</v>
      </c>
      <c r="O451" s="90">
        <v>-25.938590999999999</v>
      </c>
      <c r="P451" s="90">
        <v>-28.73987</v>
      </c>
    </row>
    <row r="452" spans="2:16" x14ac:dyDescent="0.25">
      <c r="B452" s="90">
        <v>4187500000</v>
      </c>
      <c r="C452" s="90">
        <v>-13.097357000000001</v>
      </c>
      <c r="D452" s="90">
        <v>-52.326504</v>
      </c>
      <c r="E452" s="90">
        <v>-27.936831000000002</v>
      </c>
      <c r="F452" s="90">
        <v>-25.715693000000002</v>
      </c>
      <c r="L452" s="90">
        <v>4187500000</v>
      </c>
      <c r="M452" s="90">
        <v>-8.4841441999999994</v>
      </c>
      <c r="N452" s="90">
        <v>-54.985615000000003</v>
      </c>
      <c r="O452" s="90">
        <v>-26.183996</v>
      </c>
      <c r="P452" s="90">
        <v>-28.155892999999999</v>
      </c>
    </row>
    <row r="453" spans="2:16" x14ac:dyDescent="0.25">
      <c r="B453" s="90">
        <v>4315000000</v>
      </c>
      <c r="C453" s="90">
        <v>-13.476568</v>
      </c>
      <c r="D453" s="90">
        <v>-52.871487000000002</v>
      </c>
      <c r="E453" s="90">
        <v>-27.492908</v>
      </c>
      <c r="F453" s="90">
        <v>-26.269988999999999</v>
      </c>
      <c r="L453" s="90">
        <v>4315000000</v>
      </c>
      <c r="M453" s="90">
        <v>-8.6388034999999999</v>
      </c>
      <c r="N453" s="90">
        <v>-53.951405000000001</v>
      </c>
      <c r="O453" s="90">
        <v>-26.626158</v>
      </c>
      <c r="P453" s="90">
        <v>-27.711962</v>
      </c>
    </row>
    <row r="454" spans="2:16" x14ac:dyDescent="0.25">
      <c r="B454" s="90">
        <v>4442500000</v>
      </c>
      <c r="C454" s="90">
        <v>-13.839295999999999</v>
      </c>
      <c r="D454" s="90">
        <v>-53.391570999999999</v>
      </c>
      <c r="E454" s="90">
        <v>-27.165195000000001</v>
      </c>
      <c r="F454" s="90">
        <v>-27.067222999999998</v>
      </c>
      <c r="L454" s="90">
        <v>4442500000</v>
      </c>
      <c r="M454" s="90">
        <v>-8.8228340000000003</v>
      </c>
      <c r="N454" s="90">
        <v>-53.168762000000001</v>
      </c>
      <c r="O454" s="90">
        <v>-27.440687</v>
      </c>
      <c r="P454" s="90">
        <v>-27.305448999999999</v>
      </c>
    </row>
    <row r="455" spans="2:16" x14ac:dyDescent="0.25">
      <c r="B455" s="90">
        <v>4570000000</v>
      </c>
      <c r="C455" s="90">
        <v>-14.294057</v>
      </c>
      <c r="D455" s="90">
        <v>-54.744514000000002</v>
      </c>
      <c r="E455" s="90">
        <v>-26.866244999999999</v>
      </c>
      <c r="F455" s="90">
        <v>-27.972888999999999</v>
      </c>
      <c r="L455" s="90">
        <v>4570000000</v>
      </c>
      <c r="M455" s="90">
        <v>-8.9431744000000002</v>
      </c>
      <c r="N455" s="90">
        <v>-52.349792000000001</v>
      </c>
      <c r="O455" s="90">
        <v>-28.296666999999999</v>
      </c>
      <c r="P455" s="90">
        <v>-27.005172999999999</v>
      </c>
    </row>
    <row r="456" spans="2:16" x14ac:dyDescent="0.25">
      <c r="B456" s="90">
        <v>4697500000</v>
      </c>
      <c r="C456" s="90">
        <v>-14.701392</v>
      </c>
      <c r="D456" s="90">
        <v>-56.86298</v>
      </c>
      <c r="E456" s="90">
        <v>-26.697004</v>
      </c>
      <c r="F456" s="90">
        <v>-29.108771999999998</v>
      </c>
      <c r="L456" s="90">
        <v>4697500000</v>
      </c>
      <c r="M456" s="90">
        <v>-9.0892601000000006</v>
      </c>
      <c r="N456" s="90">
        <v>-51.617919999999998</v>
      </c>
      <c r="O456" s="90">
        <v>-29.386960999999999</v>
      </c>
      <c r="P456" s="90">
        <v>-26.785746</v>
      </c>
    </row>
    <row r="457" spans="2:16" x14ac:dyDescent="0.25">
      <c r="B457" s="90">
        <v>4825000000</v>
      </c>
      <c r="C457" s="90">
        <v>-15.307410000000001</v>
      </c>
      <c r="D457" s="90">
        <v>-58.939529</v>
      </c>
      <c r="E457" s="90">
        <v>-26.576374000000001</v>
      </c>
      <c r="F457" s="90">
        <v>-30.638024999999999</v>
      </c>
      <c r="L457" s="90">
        <v>4825000000</v>
      </c>
      <c r="M457" s="90">
        <v>-9.1356734999999993</v>
      </c>
      <c r="N457" s="90">
        <v>-51.639816000000003</v>
      </c>
      <c r="O457" s="90">
        <v>-30.798582</v>
      </c>
      <c r="P457" s="90">
        <v>-26.705594999999999</v>
      </c>
    </row>
    <row r="458" spans="2:16" x14ac:dyDescent="0.25">
      <c r="B458" s="90">
        <v>4952500000</v>
      </c>
      <c r="C458" s="90">
        <v>-15.790179</v>
      </c>
      <c r="D458" s="90">
        <v>-62.004371999999996</v>
      </c>
      <c r="E458" s="90">
        <v>-26.619440000000001</v>
      </c>
      <c r="F458" s="90">
        <v>-32.407978</v>
      </c>
      <c r="L458" s="90">
        <v>4952500000</v>
      </c>
      <c r="M458" s="90">
        <v>-9.2303619000000001</v>
      </c>
      <c r="N458" s="90">
        <v>-52.025860000000002</v>
      </c>
      <c r="O458" s="90">
        <v>-32.593155000000003</v>
      </c>
      <c r="P458" s="90">
        <v>-26.719324</v>
      </c>
    </row>
    <row r="459" spans="2:16" x14ac:dyDescent="0.25">
      <c r="B459" s="90">
        <v>5080000000</v>
      </c>
      <c r="C459" s="90">
        <v>-16.178474000000001</v>
      </c>
      <c r="D459" s="90">
        <v>-66.484543000000002</v>
      </c>
      <c r="E459" s="90">
        <v>-26.786224000000001</v>
      </c>
      <c r="F459" s="90">
        <v>-34.584408000000003</v>
      </c>
      <c r="L459" s="90">
        <v>5080000000</v>
      </c>
      <c r="M459" s="90">
        <v>-9.3821764000000005</v>
      </c>
      <c r="N459" s="90">
        <v>-52.462822000000003</v>
      </c>
      <c r="O459" s="90">
        <v>-34.705460000000002</v>
      </c>
      <c r="P459" s="90">
        <v>-26.867775000000002</v>
      </c>
    </row>
    <row r="460" spans="2:16" x14ac:dyDescent="0.25">
      <c r="B460" s="90">
        <v>5207500000</v>
      </c>
      <c r="C460" s="90">
        <v>-16.592469999999999</v>
      </c>
      <c r="D460" s="90">
        <v>-68.388283000000001</v>
      </c>
      <c r="E460" s="90">
        <v>-27.078524000000002</v>
      </c>
      <c r="F460" s="90">
        <v>-37.193489</v>
      </c>
      <c r="L460" s="90">
        <v>5207500000</v>
      </c>
      <c r="M460" s="90">
        <v>-9.5864896999999996</v>
      </c>
      <c r="N460" s="90">
        <v>-53.333629999999999</v>
      </c>
      <c r="O460" s="90">
        <v>-37.299995000000003</v>
      </c>
      <c r="P460" s="90">
        <v>-27.135735</v>
      </c>
    </row>
    <row r="461" spans="2:16" x14ac:dyDescent="0.25">
      <c r="B461" s="90">
        <v>5335000000</v>
      </c>
      <c r="C461" s="90">
        <v>-16.988900999999998</v>
      </c>
      <c r="D461" s="90">
        <v>-68.737174999999993</v>
      </c>
      <c r="E461" s="90">
        <v>-27.497423000000001</v>
      </c>
      <c r="F461" s="90">
        <v>-40.076630000000002</v>
      </c>
      <c r="L461" s="90">
        <v>5335000000</v>
      </c>
      <c r="M461" s="90">
        <v>-9.6553392000000002</v>
      </c>
      <c r="N461" s="90">
        <v>-54.534858999999997</v>
      </c>
      <c r="O461" s="90">
        <v>-40.175522000000001</v>
      </c>
      <c r="P461" s="90">
        <v>-27.550591000000001</v>
      </c>
    </row>
    <row r="462" spans="2:16" x14ac:dyDescent="0.25">
      <c r="B462" s="90">
        <v>5462500000</v>
      </c>
      <c r="C462" s="90">
        <v>-17.324223</v>
      </c>
      <c r="D462" s="90">
        <v>-67.975562999999994</v>
      </c>
      <c r="E462" s="90">
        <v>-28.043087</v>
      </c>
      <c r="F462" s="90">
        <v>-42.358665000000002</v>
      </c>
      <c r="L462" s="90">
        <v>5462500000</v>
      </c>
      <c r="M462" s="90">
        <v>-9.8329248000000007</v>
      </c>
      <c r="N462" s="90">
        <v>-55.830584999999999</v>
      </c>
      <c r="O462" s="90">
        <v>-42.485923999999997</v>
      </c>
      <c r="P462" s="90">
        <v>-28.090277</v>
      </c>
    </row>
    <row r="463" spans="2:16" x14ac:dyDescent="0.25">
      <c r="B463" s="90">
        <v>5590000000</v>
      </c>
      <c r="C463" s="90">
        <v>-17.644031999999999</v>
      </c>
      <c r="D463" s="90">
        <v>-66.220551</v>
      </c>
      <c r="E463" s="90">
        <v>-28.710844000000002</v>
      </c>
      <c r="F463" s="90">
        <v>-43.732323000000001</v>
      </c>
      <c r="L463" s="90">
        <v>5590000000</v>
      </c>
      <c r="M463" s="90">
        <v>-9.9866227999999992</v>
      </c>
      <c r="N463" s="90">
        <v>-57.242671999999999</v>
      </c>
      <c r="O463" s="90">
        <v>-43.858711</v>
      </c>
      <c r="P463" s="90">
        <v>-28.737235999999999</v>
      </c>
    </row>
    <row r="464" spans="2:16" x14ac:dyDescent="0.25">
      <c r="B464" s="90">
        <v>5717500000</v>
      </c>
      <c r="C464" s="90">
        <v>-18.177876000000001</v>
      </c>
      <c r="D464" s="90">
        <v>-62.626891999999998</v>
      </c>
      <c r="E464" s="90">
        <v>-29.475914</v>
      </c>
      <c r="F464" s="90">
        <v>-43.998047</v>
      </c>
      <c r="L464" s="90">
        <v>5717500000</v>
      </c>
      <c r="M464" s="90">
        <v>-10.002253</v>
      </c>
      <c r="N464" s="90">
        <v>-58.095042999999997</v>
      </c>
      <c r="O464" s="90">
        <v>-44.116348000000002</v>
      </c>
      <c r="P464" s="90">
        <v>-29.511108</v>
      </c>
    </row>
    <row r="465" spans="2:16" x14ac:dyDescent="0.25">
      <c r="B465" s="90">
        <v>5845000000</v>
      </c>
      <c r="C465" s="90">
        <v>-18.508036000000001</v>
      </c>
      <c r="D465" s="90">
        <v>-61.064383999999997</v>
      </c>
      <c r="E465" s="90">
        <v>-30.410805</v>
      </c>
      <c r="F465" s="90">
        <v>-43.259673999999997</v>
      </c>
      <c r="L465" s="90">
        <v>5845000000</v>
      </c>
      <c r="M465" s="90">
        <v>-10.072474</v>
      </c>
      <c r="N465" s="90">
        <v>-58.876663000000001</v>
      </c>
      <c r="O465" s="90">
        <v>-43.448276999999997</v>
      </c>
      <c r="P465" s="90">
        <v>-30.427526</v>
      </c>
    </row>
    <row r="466" spans="2:16" x14ac:dyDescent="0.25">
      <c r="B466" s="90">
        <v>5972500000</v>
      </c>
      <c r="C466" s="90">
        <v>-18.902692999999999</v>
      </c>
      <c r="D466" s="90">
        <v>-60.064498999999998</v>
      </c>
      <c r="E466" s="90">
        <v>-31.503824000000002</v>
      </c>
      <c r="F466" s="90">
        <v>-41.708568999999997</v>
      </c>
      <c r="L466" s="90">
        <v>5972500000</v>
      </c>
      <c r="M466" s="90">
        <v>-10.201706</v>
      </c>
      <c r="N466" s="90">
        <v>-59.184772000000002</v>
      </c>
      <c r="O466" s="90">
        <v>-41.886909000000003</v>
      </c>
      <c r="P466" s="90">
        <v>-31.536655</v>
      </c>
    </row>
    <row r="467" spans="2:16" x14ac:dyDescent="0.25">
      <c r="B467" s="90">
        <v>6100000000</v>
      </c>
      <c r="C467" s="90">
        <v>-19.277639000000001</v>
      </c>
      <c r="D467" s="90">
        <v>-59.622055000000003</v>
      </c>
      <c r="E467" s="90">
        <v>-32.797806000000001</v>
      </c>
      <c r="F467" s="90">
        <v>-40.094929</v>
      </c>
      <c r="L467" s="90">
        <v>6100000000</v>
      </c>
      <c r="M467" s="90">
        <v>-10.388</v>
      </c>
      <c r="N467" s="90">
        <v>-58.938625000000002</v>
      </c>
      <c r="O467" s="90">
        <v>-40.315505999999999</v>
      </c>
      <c r="P467" s="90">
        <v>-32.826003999999998</v>
      </c>
    </row>
    <row r="468" spans="2:16" x14ac:dyDescent="0.25">
      <c r="B468" s="90">
        <v>6227500000</v>
      </c>
      <c r="C468" s="90">
        <v>-19.709026000000001</v>
      </c>
      <c r="D468" s="90">
        <v>-59.172699000000001</v>
      </c>
      <c r="E468" s="90">
        <v>-34.331592999999998</v>
      </c>
      <c r="F468" s="90">
        <v>-38.738742999999999</v>
      </c>
      <c r="L468" s="90">
        <v>6227500000</v>
      </c>
      <c r="M468" s="90">
        <v>-10.482275</v>
      </c>
      <c r="N468" s="90">
        <v>-57.982101</v>
      </c>
      <c r="O468" s="90">
        <v>-38.956482000000001</v>
      </c>
      <c r="P468" s="90">
        <v>-34.368664000000003</v>
      </c>
    </row>
    <row r="469" spans="2:16" x14ac:dyDescent="0.25">
      <c r="B469" s="90">
        <v>6355000000</v>
      </c>
      <c r="C469" s="90">
        <v>-20.124314999999999</v>
      </c>
      <c r="D469" s="90">
        <v>-58.751170999999999</v>
      </c>
      <c r="E469" s="90">
        <v>-36.220978000000002</v>
      </c>
      <c r="F469" s="90">
        <v>-37.728191000000002</v>
      </c>
      <c r="L469" s="90">
        <v>6355000000</v>
      </c>
      <c r="M469" s="90">
        <v>-10.718024</v>
      </c>
      <c r="N469" s="90">
        <v>-57.217891999999999</v>
      </c>
      <c r="O469" s="90">
        <v>-38.016768999999996</v>
      </c>
      <c r="P469" s="90">
        <v>-36.250202000000002</v>
      </c>
    </row>
    <row r="470" spans="2:16" x14ac:dyDescent="0.25">
      <c r="B470" s="90">
        <v>6482500000</v>
      </c>
      <c r="C470" s="90">
        <v>-20.645672000000001</v>
      </c>
      <c r="D470" s="90">
        <v>-58.255028000000003</v>
      </c>
      <c r="E470" s="90">
        <v>-38.692565999999999</v>
      </c>
      <c r="F470" s="90">
        <v>-36.877941</v>
      </c>
      <c r="L470" s="90">
        <v>6482500000</v>
      </c>
      <c r="M470" s="90">
        <v>-10.816545</v>
      </c>
      <c r="N470" s="90">
        <v>-55.954619999999998</v>
      </c>
      <c r="O470" s="90">
        <v>-37.135544000000003</v>
      </c>
      <c r="P470" s="90">
        <v>-38.738070999999998</v>
      </c>
    </row>
    <row r="471" spans="2:16" x14ac:dyDescent="0.25">
      <c r="B471" s="90">
        <v>6610000000</v>
      </c>
      <c r="C471" s="90">
        <v>-21.539187999999999</v>
      </c>
      <c r="D471" s="90">
        <v>-57.577357999999997</v>
      </c>
      <c r="E471" s="90">
        <v>-42.554851999999997</v>
      </c>
      <c r="F471" s="90">
        <v>-36.214294000000002</v>
      </c>
      <c r="L471" s="90">
        <v>6610000000</v>
      </c>
      <c r="M471" s="90">
        <v>-11.106125</v>
      </c>
      <c r="N471" s="90">
        <v>-54.972411999999998</v>
      </c>
      <c r="O471" s="90">
        <v>-36.514091000000001</v>
      </c>
      <c r="P471" s="90">
        <v>-42.405059999999999</v>
      </c>
    </row>
    <row r="472" spans="2:16" x14ac:dyDescent="0.25">
      <c r="B472" s="90">
        <v>6737500000</v>
      </c>
      <c r="C472" s="90">
        <v>-22.114015999999999</v>
      </c>
      <c r="D472" s="90">
        <v>-56.876339000000002</v>
      </c>
      <c r="E472" s="90">
        <v>-46.434345</v>
      </c>
      <c r="F472" s="90">
        <v>-35.585354000000002</v>
      </c>
      <c r="L472" s="90">
        <v>6737500000</v>
      </c>
      <c r="M472" s="90">
        <v>-11.202529</v>
      </c>
      <c r="N472" s="90">
        <v>-54.056247999999997</v>
      </c>
      <c r="O472" s="90">
        <v>-35.884174000000002</v>
      </c>
      <c r="P472" s="90">
        <v>-46.25996</v>
      </c>
    </row>
    <row r="473" spans="2:16" x14ac:dyDescent="0.25">
      <c r="B473" s="90">
        <v>6865000000</v>
      </c>
      <c r="C473" s="90">
        <v>-22.624371</v>
      </c>
      <c r="D473" s="90">
        <v>-56.045940000000002</v>
      </c>
      <c r="E473" s="90">
        <v>-47.960526000000002</v>
      </c>
      <c r="F473" s="90">
        <v>-35.009318999999998</v>
      </c>
      <c r="L473" s="90">
        <v>6865000000</v>
      </c>
      <c r="M473" s="90">
        <v>-11.416293</v>
      </c>
      <c r="N473" s="90">
        <v>-53.482619999999997</v>
      </c>
      <c r="O473" s="90">
        <v>-35.366622999999997</v>
      </c>
      <c r="P473" s="90">
        <v>-47.858787999999997</v>
      </c>
    </row>
    <row r="474" spans="2:16" x14ac:dyDescent="0.25">
      <c r="B474" s="90">
        <v>6992500000</v>
      </c>
      <c r="C474" s="90">
        <v>-22.841318000000001</v>
      </c>
      <c r="D474" s="90">
        <v>-55.361248000000003</v>
      </c>
      <c r="E474" s="90">
        <v>-48.114494000000001</v>
      </c>
      <c r="F474" s="90">
        <v>-34.501216999999997</v>
      </c>
      <c r="L474" s="90">
        <v>6992500000</v>
      </c>
      <c r="M474" s="90">
        <v>-11.485732</v>
      </c>
      <c r="N474" s="90">
        <v>-52.915764000000003</v>
      </c>
      <c r="O474" s="90">
        <v>-34.800507000000003</v>
      </c>
      <c r="P474" s="90">
        <v>-48.007244</v>
      </c>
    </row>
    <row r="475" spans="2:16" x14ac:dyDescent="0.25">
      <c r="B475" s="90">
        <v>7120000000</v>
      </c>
      <c r="C475" s="90">
        <v>-23.011479999999999</v>
      </c>
      <c r="D475" s="90">
        <v>-54.651203000000002</v>
      </c>
      <c r="E475" s="90">
        <v>-46.803134999999997</v>
      </c>
      <c r="F475" s="90">
        <v>-34.087387</v>
      </c>
      <c r="L475" s="90">
        <v>7120000000</v>
      </c>
      <c r="M475" s="90">
        <v>-11.641458</v>
      </c>
      <c r="N475" s="90">
        <v>-52.740475000000004</v>
      </c>
      <c r="O475" s="90">
        <v>-34.371364999999997</v>
      </c>
      <c r="P475" s="90">
        <v>-46.685504999999999</v>
      </c>
    </row>
    <row r="476" spans="2:16" x14ac:dyDescent="0.25">
      <c r="B476" s="90">
        <v>7247500000</v>
      </c>
      <c r="C476" s="90">
        <v>-22.464243</v>
      </c>
      <c r="D476" s="90">
        <v>-54.102370999999998</v>
      </c>
      <c r="E476" s="90">
        <v>-43.469219000000002</v>
      </c>
      <c r="F476" s="90">
        <v>-33.776401999999997</v>
      </c>
      <c r="L476" s="90">
        <v>7247500000</v>
      </c>
      <c r="M476" s="90">
        <v>-11.547179</v>
      </c>
      <c r="N476" s="90">
        <v>-52.562812999999998</v>
      </c>
      <c r="O476" s="90">
        <v>-33.900478</v>
      </c>
      <c r="P476" s="90">
        <v>-43.379074000000003</v>
      </c>
    </row>
    <row r="477" spans="2:16" x14ac:dyDescent="0.25">
      <c r="B477" s="90">
        <v>7375000000</v>
      </c>
      <c r="C477" s="90">
        <v>-22.033795999999999</v>
      </c>
      <c r="D477" s="90">
        <v>-54.030033000000003</v>
      </c>
      <c r="E477" s="90">
        <v>-39.389294</v>
      </c>
      <c r="F477" s="90">
        <v>-33.572288999999998</v>
      </c>
      <c r="L477" s="90">
        <v>7375000000</v>
      </c>
      <c r="M477" s="90">
        <v>-11.596209</v>
      </c>
      <c r="N477" s="90">
        <v>-52.460586999999997</v>
      </c>
      <c r="O477" s="90">
        <v>-33.534503999999998</v>
      </c>
      <c r="P477" s="90">
        <v>-39.159481</v>
      </c>
    </row>
    <row r="478" spans="2:16" x14ac:dyDescent="0.25">
      <c r="B478" s="90">
        <v>7502500000</v>
      </c>
      <c r="C478" s="90">
        <v>-21.360099999999999</v>
      </c>
      <c r="D478" s="90">
        <v>-54.302593000000002</v>
      </c>
      <c r="E478" s="90">
        <v>-36.931483999999998</v>
      </c>
      <c r="F478" s="90">
        <v>-33.486187000000001</v>
      </c>
      <c r="L478" s="90">
        <v>7502500000</v>
      </c>
      <c r="M478" s="90">
        <v>-11.576214999999999</v>
      </c>
      <c r="N478" s="90">
        <v>-52.380512000000003</v>
      </c>
      <c r="O478" s="90">
        <v>-33.215938999999999</v>
      </c>
      <c r="P478" s="90">
        <v>-36.496391000000003</v>
      </c>
    </row>
    <row r="479" spans="2:16" x14ac:dyDescent="0.25">
      <c r="B479" s="90">
        <v>7630000000</v>
      </c>
      <c r="C479" s="90">
        <v>-20.699269999999999</v>
      </c>
      <c r="D479" s="90">
        <v>-54.728279000000001</v>
      </c>
      <c r="E479" s="90">
        <v>-35.091571999999999</v>
      </c>
      <c r="F479" s="90">
        <v>-33.410209999999999</v>
      </c>
      <c r="L479" s="90">
        <v>7630000000</v>
      </c>
      <c r="M479" s="90">
        <v>-11.706955000000001</v>
      </c>
      <c r="N479" s="90">
        <v>-52.411693999999997</v>
      </c>
      <c r="O479" s="90">
        <v>-33.012690999999997</v>
      </c>
      <c r="P479" s="90">
        <v>-34.519596</v>
      </c>
    </row>
    <row r="480" spans="2:16" x14ac:dyDescent="0.25">
      <c r="B480" s="90">
        <v>7757500000</v>
      </c>
      <c r="C480" s="90">
        <v>-19.802246</v>
      </c>
      <c r="D480" s="90">
        <v>-55.292763000000001</v>
      </c>
      <c r="E480" s="90">
        <v>-33.626797000000003</v>
      </c>
      <c r="F480" s="90">
        <v>-33.460293</v>
      </c>
      <c r="L480" s="90">
        <v>7757500000</v>
      </c>
      <c r="M480" s="90">
        <v>-11.827399</v>
      </c>
      <c r="N480" s="90">
        <v>-52.366478000000001</v>
      </c>
      <c r="O480" s="90">
        <v>-32.823559000000003</v>
      </c>
      <c r="P480" s="90">
        <v>-32.889488</v>
      </c>
    </row>
    <row r="481" spans="2:16" x14ac:dyDescent="0.25">
      <c r="B481" s="90">
        <v>7885000000</v>
      </c>
      <c r="C481" s="90">
        <v>-19.152595999999999</v>
      </c>
      <c r="D481" s="90">
        <v>-55.788193</v>
      </c>
      <c r="E481" s="90">
        <v>-32.410271000000002</v>
      </c>
      <c r="F481" s="90">
        <v>-33.447341999999999</v>
      </c>
      <c r="L481" s="90">
        <v>7885000000</v>
      </c>
      <c r="M481" s="90">
        <v>-11.956571</v>
      </c>
      <c r="N481" s="90">
        <v>-52.337119999999999</v>
      </c>
      <c r="O481" s="90">
        <v>-32.630088999999998</v>
      </c>
      <c r="P481" s="90">
        <v>-31.642374</v>
      </c>
    </row>
    <row r="482" spans="2:16" x14ac:dyDescent="0.25">
      <c r="B482" s="90">
        <v>8012500000</v>
      </c>
      <c r="C482" s="90">
        <v>-18.314291000000001</v>
      </c>
      <c r="D482" s="90">
        <v>-56.321857000000001</v>
      </c>
      <c r="E482" s="90">
        <v>-31.390101999999999</v>
      </c>
      <c r="F482" s="90">
        <v>-33.441325999999997</v>
      </c>
      <c r="L482" s="90">
        <v>8012500000</v>
      </c>
      <c r="M482" s="90">
        <v>-12.122278</v>
      </c>
      <c r="N482" s="90">
        <v>-52.441119999999998</v>
      </c>
      <c r="O482" s="90">
        <v>-32.519053999999997</v>
      </c>
      <c r="P482" s="90">
        <v>-30.654769999999999</v>
      </c>
    </row>
    <row r="483" spans="2:16" x14ac:dyDescent="0.25">
      <c r="B483" s="90">
        <v>8140000000</v>
      </c>
      <c r="C483" s="90">
        <v>-17.675049000000001</v>
      </c>
      <c r="D483" s="90">
        <v>-56.645626</v>
      </c>
      <c r="E483" s="90">
        <v>-30.596806000000001</v>
      </c>
      <c r="F483" s="90">
        <v>-33.366795000000003</v>
      </c>
      <c r="L483" s="90">
        <v>8140000000</v>
      </c>
      <c r="M483" s="90">
        <v>-12.264608000000001</v>
      </c>
      <c r="N483" s="90">
        <v>-52.639823999999997</v>
      </c>
      <c r="O483" s="90">
        <v>-32.388069000000002</v>
      </c>
      <c r="P483" s="90">
        <v>-29.825415</v>
      </c>
    </row>
    <row r="484" spans="2:16" x14ac:dyDescent="0.25">
      <c r="B484" s="90">
        <v>8267500000</v>
      </c>
      <c r="C484" s="90">
        <v>-16.845763999999999</v>
      </c>
      <c r="D484" s="90">
        <v>-56.501251000000003</v>
      </c>
      <c r="E484" s="90">
        <v>-29.817599999999999</v>
      </c>
      <c r="F484" s="90">
        <v>-33.293990999999998</v>
      </c>
      <c r="L484" s="90">
        <v>8267500000</v>
      </c>
      <c r="M484" s="90">
        <v>-12.482494000000001</v>
      </c>
      <c r="N484" s="90">
        <v>-52.857081999999998</v>
      </c>
      <c r="O484" s="90">
        <v>-32.312438999999998</v>
      </c>
      <c r="P484" s="90">
        <v>-29.113213999999999</v>
      </c>
    </row>
    <row r="485" spans="2:16" x14ac:dyDescent="0.25">
      <c r="B485" s="90">
        <v>8395000000</v>
      </c>
      <c r="C485" s="90">
        <v>-16.391338000000001</v>
      </c>
      <c r="D485" s="90">
        <v>-55.944941999999998</v>
      </c>
      <c r="E485" s="90">
        <v>-29.260750000000002</v>
      </c>
      <c r="F485" s="90">
        <v>-33.162230999999998</v>
      </c>
      <c r="L485" s="90">
        <v>8395000000</v>
      </c>
      <c r="M485" s="90">
        <v>-12.634786999999999</v>
      </c>
      <c r="N485" s="90">
        <v>-53.178528</v>
      </c>
      <c r="O485" s="90">
        <v>-32.219597</v>
      </c>
      <c r="P485" s="90">
        <v>-28.595724000000001</v>
      </c>
    </row>
    <row r="486" spans="2:16" x14ac:dyDescent="0.25">
      <c r="B486" s="90">
        <v>8522500000</v>
      </c>
      <c r="C486" s="90">
        <v>-15.704276999999999</v>
      </c>
      <c r="D486" s="90">
        <v>-55.394947000000002</v>
      </c>
      <c r="E486" s="90">
        <v>-28.637798</v>
      </c>
      <c r="F486" s="90">
        <v>-33.096283</v>
      </c>
      <c r="L486" s="90">
        <v>8522500000</v>
      </c>
      <c r="M486" s="90">
        <v>-12.965794000000001</v>
      </c>
      <c r="N486" s="90">
        <v>-53.363281000000001</v>
      </c>
      <c r="O486" s="90">
        <v>-32.226326</v>
      </c>
      <c r="P486" s="90">
        <v>-28.034745999999998</v>
      </c>
    </row>
    <row r="487" spans="2:16" x14ac:dyDescent="0.25">
      <c r="B487" s="90">
        <v>8650000000</v>
      </c>
      <c r="C487" s="90">
        <v>-15.350600999999999</v>
      </c>
      <c r="D487" s="90">
        <v>-54.015586999999996</v>
      </c>
      <c r="E487" s="90">
        <v>-28.173382</v>
      </c>
      <c r="F487" s="90">
        <v>-32.920440999999997</v>
      </c>
      <c r="L487" s="90">
        <v>8650000000</v>
      </c>
      <c r="M487" s="90">
        <v>-13.200706</v>
      </c>
      <c r="N487" s="90">
        <v>-53.499957999999999</v>
      </c>
      <c r="O487" s="90">
        <v>-32.164185000000003</v>
      </c>
      <c r="P487" s="90">
        <v>-27.616969999999998</v>
      </c>
    </row>
    <row r="488" spans="2:16" x14ac:dyDescent="0.25">
      <c r="B488" s="90">
        <v>8777500000</v>
      </c>
      <c r="C488" s="90">
        <v>-14.857142</v>
      </c>
      <c r="D488" s="90">
        <v>-52.473129</v>
      </c>
      <c r="E488" s="90">
        <v>-27.702635000000001</v>
      </c>
      <c r="F488" s="90">
        <v>-32.89481</v>
      </c>
      <c r="L488" s="90">
        <v>8777500000</v>
      </c>
      <c r="M488" s="90">
        <v>-13.519550000000001</v>
      </c>
      <c r="N488" s="90">
        <v>-53.531506</v>
      </c>
      <c r="O488" s="90">
        <v>-32.149635000000004</v>
      </c>
      <c r="P488" s="90">
        <v>-27.186132000000001</v>
      </c>
    </row>
    <row r="489" spans="2:16" x14ac:dyDescent="0.25">
      <c r="B489" s="90">
        <v>8905000000</v>
      </c>
      <c r="C489" s="90">
        <v>-14.583325</v>
      </c>
      <c r="D489" s="90">
        <v>-51.037033000000001</v>
      </c>
      <c r="E489" s="90">
        <v>-27.345566000000002</v>
      </c>
      <c r="F489" s="90">
        <v>-32.872062999999997</v>
      </c>
      <c r="L489" s="90">
        <v>8905000000</v>
      </c>
      <c r="M489" s="90">
        <v>-13.722122000000001</v>
      </c>
      <c r="N489" s="90">
        <v>-53.566502</v>
      </c>
      <c r="O489" s="90">
        <v>-32.103062000000001</v>
      </c>
      <c r="P489" s="90">
        <v>-26.826627999999999</v>
      </c>
    </row>
    <row r="490" spans="2:16" x14ac:dyDescent="0.25">
      <c r="B490" s="90">
        <v>9032500000</v>
      </c>
      <c r="C490" s="90">
        <v>-14.23048</v>
      </c>
      <c r="D490" s="90">
        <v>-49.866607999999999</v>
      </c>
      <c r="E490" s="90">
        <v>-26.989626000000001</v>
      </c>
      <c r="F490" s="90">
        <v>-32.812984</v>
      </c>
      <c r="L490" s="90">
        <v>9032500000</v>
      </c>
      <c r="M490" s="90">
        <v>-13.905052</v>
      </c>
      <c r="N490" s="90">
        <v>-53.507956999999998</v>
      </c>
      <c r="O490" s="90">
        <v>-32.019317999999998</v>
      </c>
      <c r="P490" s="90">
        <v>-26.513596</v>
      </c>
    </row>
    <row r="491" spans="2:16" x14ac:dyDescent="0.25">
      <c r="B491" s="90">
        <v>9160000000</v>
      </c>
      <c r="C491" s="90">
        <v>-13.866683999999999</v>
      </c>
      <c r="D491" s="90">
        <v>-48.866855999999999</v>
      </c>
      <c r="E491" s="90">
        <v>-26.697020999999999</v>
      </c>
      <c r="F491" s="90">
        <v>-32.663124000000003</v>
      </c>
      <c r="L491" s="90">
        <v>9160000000</v>
      </c>
      <c r="M491" s="90">
        <v>-14.022489</v>
      </c>
      <c r="N491" s="90">
        <v>-53.453854</v>
      </c>
      <c r="O491" s="90">
        <v>-31.983736</v>
      </c>
      <c r="P491" s="90">
        <v>-26.316298</v>
      </c>
    </row>
    <row r="492" spans="2:16" x14ac:dyDescent="0.25">
      <c r="B492" s="90">
        <v>9287500000</v>
      </c>
      <c r="C492" s="90">
        <v>-13.658511000000001</v>
      </c>
      <c r="D492" s="90">
        <v>-48.386398</v>
      </c>
      <c r="E492" s="90">
        <v>-26.450699</v>
      </c>
      <c r="F492" s="90">
        <v>-32.670872000000003</v>
      </c>
      <c r="L492" s="90">
        <v>9287500000</v>
      </c>
      <c r="M492" s="90">
        <v>-14.167581999999999</v>
      </c>
      <c r="N492" s="90">
        <v>-53.338718</v>
      </c>
      <c r="O492" s="90">
        <v>-31.908777000000001</v>
      </c>
      <c r="P492" s="90">
        <v>-26.028749000000001</v>
      </c>
    </row>
    <row r="493" spans="2:16" x14ac:dyDescent="0.25">
      <c r="B493" s="90">
        <v>9415000000</v>
      </c>
      <c r="C493" s="90">
        <v>-13.3262</v>
      </c>
      <c r="D493" s="90">
        <v>-47.911610000000003</v>
      </c>
      <c r="E493" s="90">
        <v>-26.233377000000001</v>
      </c>
      <c r="F493" s="90">
        <v>-32.548344</v>
      </c>
      <c r="L493" s="90">
        <v>9415000000</v>
      </c>
      <c r="M493" s="90">
        <v>-14.30616</v>
      </c>
      <c r="N493" s="90">
        <v>-53.178654000000002</v>
      </c>
      <c r="O493" s="90">
        <v>-31.898346</v>
      </c>
      <c r="P493" s="90">
        <v>-25.86064</v>
      </c>
    </row>
    <row r="494" spans="2:16" x14ac:dyDescent="0.25">
      <c r="B494" s="90">
        <v>9542500000</v>
      </c>
      <c r="C494" s="90">
        <v>-13.281992000000001</v>
      </c>
      <c r="D494" s="90">
        <v>-47.696559999999998</v>
      </c>
      <c r="E494" s="90">
        <v>-26.089490999999999</v>
      </c>
      <c r="F494" s="90">
        <v>-32.398926000000003</v>
      </c>
      <c r="L494" s="90">
        <v>9542500000</v>
      </c>
      <c r="M494" s="90">
        <v>-14.416396000000001</v>
      </c>
      <c r="N494" s="90">
        <v>-52.944519</v>
      </c>
      <c r="O494" s="90">
        <v>-31.799638999999999</v>
      </c>
      <c r="P494" s="90">
        <v>-25.748266000000001</v>
      </c>
    </row>
    <row r="495" spans="2:16" x14ac:dyDescent="0.25">
      <c r="B495" s="90">
        <v>9670000000</v>
      </c>
      <c r="C495" s="90">
        <v>-12.843666000000001</v>
      </c>
      <c r="D495" s="90">
        <v>-47.545516999999997</v>
      </c>
      <c r="E495" s="90">
        <v>-25.914152000000001</v>
      </c>
      <c r="F495" s="90">
        <v>-32.248252999999998</v>
      </c>
      <c r="L495" s="90">
        <v>9670000000</v>
      </c>
      <c r="M495" s="90">
        <v>-14.603052999999999</v>
      </c>
      <c r="N495" s="90">
        <v>-52.661827000000002</v>
      </c>
      <c r="O495" s="90">
        <v>-31.795116</v>
      </c>
      <c r="P495" s="90">
        <v>-25.667185</v>
      </c>
    </row>
    <row r="496" spans="2:16" x14ac:dyDescent="0.25">
      <c r="B496" s="90">
        <v>9797500000</v>
      </c>
      <c r="C496" s="90">
        <v>-12.907085</v>
      </c>
      <c r="D496" s="90">
        <v>-47.555087999999998</v>
      </c>
      <c r="E496" s="90">
        <v>-25.838573</v>
      </c>
      <c r="F496" s="90">
        <v>-32.055126000000001</v>
      </c>
      <c r="L496" s="90">
        <v>9797500000</v>
      </c>
      <c r="M496" s="90">
        <v>-14.7569</v>
      </c>
      <c r="N496" s="90">
        <v>-52.439346</v>
      </c>
      <c r="O496" s="90">
        <v>-31.678705000000001</v>
      </c>
      <c r="P496" s="90">
        <v>-25.623180000000001</v>
      </c>
    </row>
    <row r="497" spans="2:16" x14ac:dyDescent="0.25">
      <c r="B497" s="90">
        <v>9925000000</v>
      </c>
      <c r="C497" s="90">
        <v>-12.430728</v>
      </c>
      <c r="D497" s="90">
        <v>-47.589011999999997</v>
      </c>
      <c r="E497" s="90">
        <v>-25.718468000000001</v>
      </c>
      <c r="F497" s="90">
        <v>-31.853549999999998</v>
      </c>
      <c r="L497" s="90">
        <v>9925000000</v>
      </c>
      <c r="M497" s="90">
        <v>-14.959198000000001</v>
      </c>
      <c r="N497" s="90">
        <v>-52.231788999999999</v>
      </c>
      <c r="O497" s="90">
        <v>-31.690266000000001</v>
      </c>
      <c r="P497" s="90">
        <v>-25.61713</v>
      </c>
    </row>
    <row r="498" spans="2:16" x14ac:dyDescent="0.25">
      <c r="B498" s="90">
        <v>10052500000</v>
      </c>
      <c r="C498" s="90">
        <v>-12.283752</v>
      </c>
      <c r="D498" s="90">
        <v>-47.587398999999998</v>
      </c>
      <c r="E498" s="90">
        <v>-25.654447999999999</v>
      </c>
      <c r="F498" s="90">
        <v>-31.702814</v>
      </c>
      <c r="L498" s="90">
        <v>10052500000</v>
      </c>
      <c r="M498" s="90">
        <v>-15.150876</v>
      </c>
      <c r="N498" s="90">
        <v>-52.013370999999999</v>
      </c>
      <c r="O498" s="90">
        <v>-31.600628</v>
      </c>
      <c r="P498" s="90">
        <v>-25.621012</v>
      </c>
    </row>
    <row r="499" spans="2:16" x14ac:dyDescent="0.25">
      <c r="B499" s="90">
        <v>10180000000</v>
      </c>
      <c r="C499" s="90">
        <v>-11.869820000000001</v>
      </c>
      <c r="D499" s="90">
        <v>-47.588009</v>
      </c>
      <c r="E499" s="90">
        <v>-25.582450999999999</v>
      </c>
      <c r="F499" s="90">
        <v>-31.660774</v>
      </c>
      <c r="L499" s="90">
        <v>10180000000</v>
      </c>
      <c r="M499" s="90">
        <v>-15.400001</v>
      </c>
      <c r="N499" s="90">
        <v>-51.711761000000003</v>
      </c>
      <c r="O499" s="90">
        <v>-31.571928</v>
      </c>
      <c r="P499" s="90">
        <v>-25.585442</v>
      </c>
    </row>
    <row r="500" spans="2:16" x14ac:dyDescent="0.25">
      <c r="B500" s="90">
        <v>10307500000</v>
      </c>
      <c r="C500" s="90">
        <v>-11.763591</v>
      </c>
      <c r="D500" s="90">
        <v>-47.483994000000003</v>
      </c>
      <c r="E500" s="90">
        <v>-25.554020000000001</v>
      </c>
      <c r="F500" s="90">
        <v>-31.627514000000001</v>
      </c>
      <c r="L500" s="90">
        <v>10307500000</v>
      </c>
      <c r="M500" s="90">
        <v>-15.667623000000001</v>
      </c>
      <c r="N500" s="90">
        <v>-51.317203999999997</v>
      </c>
      <c r="O500" s="90">
        <v>-31.508859999999999</v>
      </c>
      <c r="P500" s="90">
        <v>-25.565906999999999</v>
      </c>
    </row>
    <row r="501" spans="2:16" x14ac:dyDescent="0.25">
      <c r="B501" s="90">
        <v>10435000000</v>
      </c>
      <c r="C501" s="90">
        <v>-11.540452</v>
      </c>
      <c r="D501" s="90">
        <v>-47.285057000000002</v>
      </c>
      <c r="E501" s="90">
        <v>-25.503235</v>
      </c>
      <c r="F501" s="90">
        <v>-31.659026999999998</v>
      </c>
      <c r="L501" s="90">
        <v>10435000000</v>
      </c>
      <c r="M501" s="90">
        <v>-15.907812</v>
      </c>
      <c r="N501" s="90">
        <v>-50.883136999999998</v>
      </c>
      <c r="O501" s="90">
        <v>-31.458407999999999</v>
      </c>
      <c r="P501" s="90">
        <v>-25.556995000000001</v>
      </c>
    </row>
    <row r="502" spans="2:16" x14ac:dyDescent="0.25">
      <c r="B502" s="90">
        <v>10562500000</v>
      </c>
      <c r="C502" s="90">
        <v>-11.377471999999999</v>
      </c>
      <c r="D502" s="90">
        <v>-46.976421000000002</v>
      </c>
      <c r="E502" s="90">
        <v>-25.496946000000001</v>
      </c>
      <c r="F502" s="90">
        <v>-31.614924999999999</v>
      </c>
      <c r="L502" s="90">
        <v>10562500000</v>
      </c>
      <c r="M502" s="90">
        <v>-16.104538000000002</v>
      </c>
      <c r="N502" s="90">
        <v>-50.328709000000003</v>
      </c>
      <c r="O502" s="90">
        <v>-31.362946000000001</v>
      </c>
      <c r="P502" s="90">
        <v>-25.579386</v>
      </c>
    </row>
    <row r="503" spans="2:16" x14ac:dyDescent="0.25">
      <c r="B503" s="90">
        <v>10690000000</v>
      </c>
      <c r="C503" s="90">
        <v>-11.200544000000001</v>
      </c>
      <c r="D503" s="90">
        <v>-46.763686999999997</v>
      </c>
      <c r="E503" s="90">
        <v>-25.485631999999999</v>
      </c>
      <c r="F503" s="90">
        <v>-31.548121999999999</v>
      </c>
      <c r="L503" s="90">
        <v>10690000000</v>
      </c>
      <c r="M503" s="90">
        <v>-16.219550999999999</v>
      </c>
      <c r="N503" s="90">
        <v>-49.824821</v>
      </c>
      <c r="O503" s="90">
        <v>-31.270078999999999</v>
      </c>
      <c r="P503" s="90">
        <v>-25.603521000000001</v>
      </c>
    </row>
    <row r="504" spans="2:16" x14ac:dyDescent="0.25">
      <c r="B504" s="90">
        <v>10817500000</v>
      </c>
      <c r="C504" s="90">
        <v>-10.868546</v>
      </c>
      <c r="D504" s="90">
        <v>-46.685017000000002</v>
      </c>
      <c r="E504" s="90">
        <v>-25.511600000000001</v>
      </c>
      <c r="F504" s="90">
        <v>-31.400679</v>
      </c>
      <c r="L504" s="90">
        <v>10817500000</v>
      </c>
      <c r="M504" s="90">
        <v>-16.359860999999999</v>
      </c>
      <c r="N504" s="90">
        <v>-49.443477999999999</v>
      </c>
      <c r="O504" s="90">
        <v>-31.19462</v>
      </c>
      <c r="P504" s="90">
        <v>-25.607996</v>
      </c>
    </row>
    <row r="505" spans="2:16" x14ac:dyDescent="0.25">
      <c r="B505" s="90">
        <v>10945000000</v>
      </c>
      <c r="C505" s="90">
        <v>-10.798157</v>
      </c>
      <c r="D505" s="90">
        <v>-46.520927</v>
      </c>
      <c r="E505" s="90">
        <v>-25.504553000000001</v>
      </c>
      <c r="F505" s="90">
        <v>-31.249372000000001</v>
      </c>
      <c r="L505" s="90">
        <v>10945000000</v>
      </c>
      <c r="M505" s="90">
        <v>-16.422884</v>
      </c>
      <c r="N505" s="90">
        <v>-49.130229999999997</v>
      </c>
      <c r="O505" s="90">
        <v>-31.092327000000001</v>
      </c>
      <c r="P505" s="90">
        <v>-25.595200999999999</v>
      </c>
    </row>
    <row r="506" spans="2:16" x14ac:dyDescent="0.25">
      <c r="B506" s="90">
        <v>11072500000</v>
      </c>
      <c r="C506" s="90">
        <v>-10.452785</v>
      </c>
      <c r="D506" s="90">
        <v>-46.476818000000002</v>
      </c>
      <c r="E506" s="90">
        <v>-25.552446</v>
      </c>
      <c r="F506" s="90">
        <v>-31.092987000000001</v>
      </c>
      <c r="L506" s="90">
        <v>11072500000</v>
      </c>
      <c r="M506" s="90">
        <v>-16.563410000000001</v>
      </c>
      <c r="N506" s="90">
        <v>-48.859862999999997</v>
      </c>
      <c r="O506" s="90">
        <v>-31.024761000000002</v>
      </c>
      <c r="P506" s="90">
        <v>-25.596128</v>
      </c>
    </row>
    <row r="507" spans="2:16" x14ac:dyDescent="0.25">
      <c r="B507" s="90">
        <v>11200000000</v>
      </c>
      <c r="C507" s="90">
        <v>-10.38883</v>
      </c>
      <c r="D507" s="90">
        <v>-46.473090999999997</v>
      </c>
      <c r="E507" s="90">
        <v>-25.565966</v>
      </c>
      <c r="F507" s="90">
        <v>-30.988745000000002</v>
      </c>
      <c r="L507" s="90">
        <v>11200000000</v>
      </c>
      <c r="M507" s="90">
        <v>-16.584074000000001</v>
      </c>
      <c r="N507" s="90">
        <v>-48.829219999999999</v>
      </c>
      <c r="O507" s="90">
        <v>-30.923408999999999</v>
      </c>
      <c r="P507" s="90">
        <v>-25.624794000000001</v>
      </c>
    </row>
    <row r="508" spans="2:16" x14ac:dyDescent="0.25">
      <c r="B508" s="90">
        <v>11327500000</v>
      </c>
      <c r="C508" s="90">
        <v>-10.254495</v>
      </c>
      <c r="D508" s="90">
        <v>-46.649872000000002</v>
      </c>
      <c r="E508" s="90">
        <v>-25.606794000000001</v>
      </c>
      <c r="F508" s="90">
        <v>-30.891971999999999</v>
      </c>
      <c r="L508" s="90">
        <v>11327500000</v>
      </c>
      <c r="M508" s="90">
        <v>-16.592348000000001</v>
      </c>
      <c r="N508" s="90">
        <v>-48.909798000000002</v>
      </c>
      <c r="O508" s="90">
        <v>-30.841234</v>
      </c>
      <c r="P508" s="90">
        <v>-25.651558000000001</v>
      </c>
    </row>
    <row r="509" spans="2:16" x14ac:dyDescent="0.25">
      <c r="B509" s="90">
        <v>11455000000</v>
      </c>
      <c r="C509" s="90">
        <v>-10.384625</v>
      </c>
      <c r="D509" s="90">
        <v>-46.841942000000003</v>
      </c>
      <c r="E509" s="90">
        <v>-25.628342</v>
      </c>
      <c r="F509" s="90">
        <v>-30.817177000000001</v>
      </c>
      <c r="L509" s="90">
        <v>11455000000</v>
      </c>
      <c r="M509" s="90">
        <v>-16.452017000000001</v>
      </c>
      <c r="N509" s="90">
        <v>-49.026980999999999</v>
      </c>
      <c r="O509" s="90">
        <v>-30.742577000000001</v>
      </c>
      <c r="P509" s="90">
        <v>-25.783072000000001</v>
      </c>
    </row>
    <row r="510" spans="2:16" x14ac:dyDescent="0.25">
      <c r="B510" s="90">
        <v>11582500000</v>
      </c>
      <c r="C510" s="90">
        <v>-10.330045</v>
      </c>
      <c r="D510" s="90">
        <v>-47.326031</v>
      </c>
      <c r="E510" s="90">
        <v>-25.691676999999999</v>
      </c>
      <c r="F510" s="90">
        <v>-30.746670000000002</v>
      </c>
      <c r="L510" s="90">
        <v>11582500000</v>
      </c>
      <c r="M510" s="90">
        <v>-16.171726</v>
      </c>
      <c r="N510" s="90">
        <v>-49.251598000000001</v>
      </c>
      <c r="O510" s="90">
        <v>-30.660252</v>
      </c>
      <c r="P510" s="90">
        <v>-25.929468</v>
      </c>
    </row>
    <row r="511" spans="2:16" x14ac:dyDescent="0.25">
      <c r="B511" s="90">
        <v>11710000000</v>
      </c>
      <c r="C511" s="90">
        <v>-10.342014000000001</v>
      </c>
      <c r="D511" s="90">
        <v>-47.783062000000001</v>
      </c>
      <c r="E511" s="90">
        <v>-25.807950999999999</v>
      </c>
      <c r="F511" s="90">
        <v>-30.673331999999998</v>
      </c>
      <c r="L511" s="90">
        <v>11710000000</v>
      </c>
      <c r="M511" s="90">
        <v>-15.754127</v>
      </c>
      <c r="N511" s="90">
        <v>-49.567238000000003</v>
      </c>
      <c r="O511" s="90">
        <v>-30.583561</v>
      </c>
      <c r="P511" s="90">
        <v>-26.063143</v>
      </c>
    </row>
    <row r="512" spans="2:16" x14ac:dyDescent="0.25">
      <c r="B512" s="90">
        <v>11837500000</v>
      </c>
      <c r="C512" s="90">
        <v>-10.412353</v>
      </c>
      <c r="D512" s="90">
        <v>-48.285682999999999</v>
      </c>
      <c r="E512" s="90">
        <v>-25.942426999999999</v>
      </c>
      <c r="F512" s="90">
        <v>-30.604113000000002</v>
      </c>
      <c r="L512" s="90">
        <v>11837500000</v>
      </c>
      <c r="M512" s="90">
        <v>-15.294566</v>
      </c>
      <c r="N512" s="90">
        <v>-49.768371999999999</v>
      </c>
      <c r="O512" s="90">
        <v>-30.539783</v>
      </c>
      <c r="P512" s="90">
        <v>-26.090408</v>
      </c>
    </row>
    <row r="513" spans="2:16" x14ac:dyDescent="0.25">
      <c r="B513" s="90">
        <v>11965000000</v>
      </c>
      <c r="C513" s="90">
        <v>-10.574792</v>
      </c>
      <c r="D513" s="90">
        <v>-48.830356999999999</v>
      </c>
      <c r="E513" s="90">
        <v>-26.055575999999999</v>
      </c>
      <c r="F513" s="90">
        <v>-30.539688000000002</v>
      </c>
      <c r="L513" s="90">
        <v>11965000000</v>
      </c>
      <c r="M513" s="90">
        <v>-14.785971</v>
      </c>
      <c r="N513" s="90">
        <v>-49.959243999999998</v>
      </c>
      <c r="O513" s="90">
        <v>-30.505299000000001</v>
      </c>
      <c r="P513" s="90">
        <v>-26.180674</v>
      </c>
    </row>
    <row r="514" spans="2:16" x14ac:dyDescent="0.25">
      <c r="B514" s="90">
        <v>12092500000</v>
      </c>
      <c r="C514" s="90">
        <v>-10.702792000000001</v>
      </c>
      <c r="D514" s="90">
        <v>-49.279552000000002</v>
      </c>
      <c r="E514" s="90">
        <v>-26.201205999999999</v>
      </c>
      <c r="F514" s="90">
        <v>-30.476300999999999</v>
      </c>
      <c r="L514" s="90">
        <v>12092500000</v>
      </c>
      <c r="M514" s="90">
        <v>-14.29133</v>
      </c>
      <c r="N514" s="90">
        <v>-50.231158999999998</v>
      </c>
      <c r="O514" s="90">
        <v>-30.474318</v>
      </c>
      <c r="P514" s="90">
        <v>-26.308805</v>
      </c>
    </row>
    <row r="515" spans="2:16" x14ac:dyDescent="0.25">
      <c r="B515" s="90">
        <v>12220000000</v>
      </c>
      <c r="C515" s="90">
        <v>-10.888108000000001</v>
      </c>
      <c r="D515" s="90">
        <v>-49.636299000000001</v>
      </c>
      <c r="E515" s="90">
        <v>-26.350404999999999</v>
      </c>
      <c r="F515" s="90">
        <v>-30.422461999999999</v>
      </c>
      <c r="L515" s="90">
        <v>12220000000</v>
      </c>
      <c r="M515" s="90">
        <v>-13.766864999999999</v>
      </c>
      <c r="N515" s="90">
        <v>-50.658000999999999</v>
      </c>
      <c r="O515" s="90">
        <v>-30.460191999999999</v>
      </c>
      <c r="P515" s="90">
        <v>-26.511095000000001</v>
      </c>
    </row>
    <row r="516" spans="2:16" x14ac:dyDescent="0.25">
      <c r="B516" s="90">
        <v>12347500000</v>
      </c>
      <c r="C516" s="90">
        <v>-11.252397</v>
      </c>
      <c r="D516" s="90">
        <v>-49.865009000000001</v>
      </c>
      <c r="E516" s="90">
        <v>-26.419991</v>
      </c>
      <c r="F516" s="90">
        <v>-30.355575999999999</v>
      </c>
      <c r="L516" s="90">
        <v>12347500000</v>
      </c>
      <c r="M516" s="90">
        <v>-13.232818</v>
      </c>
      <c r="N516" s="90">
        <v>-51.129848000000003</v>
      </c>
      <c r="O516" s="90">
        <v>-30.436540999999998</v>
      </c>
      <c r="P516" s="90">
        <v>-26.802776000000001</v>
      </c>
    </row>
    <row r="517" spans="2:16" x14ac:dyDescent="0.25">
      <c r="B517" s="90">
        <v>12475000000</v>
      </c>
      <c r="C517" s="90">
        <v>-11.558638999999999</v>
      </c>
      <c r="D517" s="90">
        <v>-50.294074999999999</v>
      </c>
      <c r="E517" s="90">
        <v>-26.549669000000002</v>
      </c>
      <c r="F517" s="90">
        <v>-30.313075999999999</v>
      </c>
      <c r="L517" s="90">
        <v>12475000000</v>
      </c>
      <c r="M517" s="90">
        <v>-12.808539</v>
      </c>
      <c r="N517" s="90">
        <v>-51.734558</v>
      </c>
      <c r="O517" s="90">
        <v>-30.403254</v>
      </c>
      <c r="P517" s="90">
        <v>-27.023775000000001</v>
      </c>
    </row>
    <row r="518" spans="2:16" x14ac:dyDescent="0.25">
      <c r="B518" s="90">
        <v>12602500000</v>
      </c>
      <c r="C518" s="90">
        <v>-12.122693999999999</v>
      </c>
      <c r="D518" s="90">
        <v>-50.465912000000003</v>
      </c>
      <c r="E518" s="90">
        <v>-26.575116999999999</v>
      </c>
      <c r="F518" s="90">
        <v>-30.231245000000001</v>
      </c>
      <c r="L518" s="90">
        <v>12602500000</v>
      </c>
      <c r="M518" s="90">
        <v>-12.320498000000001</v>
      </c>
      <c r="N518" s="90">
        <v>-52.232013999999999</v>
      </c>
      <c r="O518" s="90">
        <v>-30.392164000000001</v>
      </c>
      <c r="P518" s="90">
        <v>-26.962707999999999</v>
      </c>
    </row>
    <row r="519" spans="2:16" x14ac:dyDescent="0.25">
      <c r="B519" s="90">
        <v>12730000000</v>
      </c>
      <c r="C519" s="90">
        <v>-12.526301999999999</v>
      </c>
      <c r="D519" s="90">
        <v>-50.808368999999999</v>
      </c>
      <c r="E519" s="90">
        <v>-26.662731000000001</v>
      </c>
      <c r="F519" s="90">
        <v>-30.203897000000001</v>
      </c>
      <c r="L519" s="90">
        <v>12730000000</v>
      </c>
      <c r="M519" s="90">
        <v>-11.87274</v>
      </c>
      <c r="N519" s="90">
        <v>-52.699199999999998</v>
      </c>
      <c r="O519" s="90">
        <v>-30.345552000000001</v>
      </c>
      <c r="P519" s="90">
        <v>-26.841446000000001</v>
      </c>
    </row>
    <row r="520" spans="2:16" x14ac:dyDescent="0.25">
      <c r="B520" s="90">
        <v>12857500000</v>
      </c>
      <c r="C520" s="90">
        <v>-13.280854</v>
      </c>
      <c r="D520" s="90">
        <v>-50.884697000000003</v>
      </c>
      <c r="E520" s="90">
        <v>-26.628798</v>
      </c>
      <c r="F520" s="90">
        <v>-30.165687999999999</v>
      </c>
      <c r="L520" s="90">
        <v>12857500000</v>
      </c>
      <c r="M520" s="90">
        <v>-11.484238</v>
      </c>
      <c r="N520" s="90">
        <v>-52.894629999999999</v>
      </c>
      <c r="O520" s="90">
        <v>-30.340685000000001</v>
      </c>
      <c r="P520" s="90">
        <v>-26.579929</v>
      </c>
    </row>
    <row r="521" spans="2:16" x14ac:dyDescent="0.25">
      <c r="B521" s="90">
        <v>12985000000</v>
      </c>
      <c r="C521" s="90">
        <v>-13.999503000000001</v>
      </c>
      <c r="D521" s="90">
        <v>-51.170997999999997</v>
      </c>
      <c r="E521" s="90">
        <v>-26.595321999999999</v>
      </c>
      <c r="F521" s="90">
        <v>-30.126761999999999</v>
      </c>
      <c r="L521" s="90">
        <v>12985000000</v>
      </c>
      <c r="M521" s="90">
        <v>-11.142443</v>
      </c>
      <c r="N521" s="90">
        <v>-52.935409999999997</v>
      </c>
      <c r="O521" s="90">
        <v>-30.312462</v>
      </c>
      <c r="P521" s="90">
        <v>-26.097218000000002</v>
      </c>
    </row>
    <row r="522" spans="2:16" x14ac:dyDescent="0.25">
      <c r="B522" s="90">
        <v>13112500000</v>
      </c>
      <c r="C522" s="90">
        <v>-15.051413999999999</v>
      </c>
      <c r="D522" s="90">
        <v>-51.275230000000001</v>
      </c>
      <c r="E522" s="90">
        <v>-26.430260000000001</v>
      </c>
      <c r="F522" s="90">
        <v>-30.080729000000002</v>
      </c>
      <c r="L522" s="90">
        <v>13112500000</v>
      </c>
      <c r="M522" s="90">
        <v>-10.726409</v>
      </c>
      <c r="N522" s="90">
        <v>-52.890194000000001</v>
      </c>
      <c r="O522" s="90">
        <v>-30.304544</v>
      </c>
      <c r="P522" s="90">
        <v>-25.797357999999999</v>
      </c>
    </row>
    <row r="523" spans="2:16" x14ac:dyDescent="0.25">
      <c r="B523" s="90">
        <v>13240000000</v>
      </c>
      <c r="C523" s="90">
        <v>-15.891093</v>
      </c>
      <c r="D523" s="90">
        <v>-51.45787</v>
      </c>
      <c r="E523" s="90">
        <v>-26.309992000000001</v>
      </c>
      <c r="F523" s="90">
        <v>-30.067747000000001</v>
      </c>
      <c r="L523" s="90">
        <v>13240000000</v>
      </c>
      <c r="M523" s="90">
        <v>-10.352779</v>
      </c>
      <c r="N523" s="90">
        <v>-52.915432000000003</v>
      </c>
      <c r="O523" s="90">
        <v>-30.278245999999999</v>
      </c>
      <c r="P523" s="90">
        <v>-25.617311000000001</v>
      </c>
    </row>
    <row r="524" spans="2:16" x14ac:dyDescent="0.25">
      <c r="B524" s="90">
        <v>13367500000</v>
      </c>
      <c r="C524" s="90">
        <v>-17.205836999999999</v>
      </c>
      <c r="D524" s="90">
        <v>-50.745258</v>
      </c>
      <c r="E524" s="90">
        <v>-25.624105</v>
      </c>
      <c r="F524" s="90">
        <v>-30.266483000000001</v>
      </c>
      <c r="L524" s="90">
        <v>13367500000</v>
      </c>
      <c r="M524" s="90">
        <v>-9.5737828999999994</v>
      </c>
      <c r="N524" s="90">
        <v>-52.663086</v>
      </c>
      <c r="O524" s="90">
        <v>-30.477373</v>
      </c>
      <c r="P524" s="90">
        <v>-25.162227999999999</v>
      </c>
    </row>
    <row r="525" spans="2:16" x14ac:dyDescent="0.25">
      <c r="B525" s="90">
        <v>13495000000</v>
      </c>
      <c r="C525" s="90">
        <v>-17.948523000000002</v>
      </c>
      <c r="D525" s="90">
        <v>-50.168284999999997</v>
      </c>
      <c r="E525" s="90">
        <v>-25.029299000000002</v>
      </c>
      <c r="F525" s="90">
        <v>-30.495884</v>
      </c>
      <c r="L525" s="90">
        <v>13495000000</v>
      </c>
      <c r="M525" s="90">
        <v>-8.8899088000000006</v>
      </c>
      <c r="N525" s="90">
        <v>-52.467232000000003</v>
      </c>
      <c r="O525" s="90">
        <v>-30.608746</v>
      </c>
      <c r="P525" s="90">
        <v>-24.691286000000002</v>
      </c>
    </row>
    <row r="526" spans="2:16" x14ac:dyDescent="0.25">
      <c r="B526" s="90">
        <v>13622500000</v>
      </c>
      <c r="C526" s="90">
        <v>-18.339013999999999</v>
      </c>
      <c r="D526" s="90">
        <v>-49.496059000000002</v>
      </c>
      <c r="E526" s="90">
        <v>-24.340762999999999</v>
      </c>
      <c r="F526" s="90">
        <v>-30.704910000000002</v>
      </c>
      <c r="L526" s="90">
        <v>13622500000</v>
      </c>
      <c r="M526" s="90">
        <v>-8.1703644000000004</v>
      </c>
      <c r="N526" s="90">
        <v>-52.276577000000003</v>
      </c>
      <c r="O526" s="90">
        <v>-30.738146</v>
      </c>
      <c r="P526" s="90">
        <v>-24.201927000000001</v>
      </c>
    </row>
    <row r="527" spans="2:16" x14ac:dyDescent="0.25">
      <c r="B527" s="90">
        <v>13750000000</v>
      </c>
      <c r="C527" s="90">
        <v>-18.041964</v>
      </c>
      <c r="D527" s="90">
        <v>-48.655140000000003</v>
      </c>
      <c r="E527" s="90">
        <v>-23.654876999999999</v>
      </c>
      <c r="F527" s="90">
        <v>-30.856728</v>
      </c>
      <c r="L527" s="90">
        <v>13750000000</v>
      </c>
      <c r="M527" s="90">
        <v>-7.4681782999999999</v>
      </c>
      <c r="N527" s="90">
        <v>-52.085579000000003</v>
      </c>
      <c r="O527" s="90">
        <v>-30.844318000000001</v>
      </c>
      <c r="P527" s="90">
        <v>-23.583594999999999</v>
      </c>
    </row>
    <row r="528" spans="2:16" x14ac:dyDescent="0.25">
      <c r="B528" s="90">
        <v>13877500000</v>
      </c>
      <c r="C528" s="90">
        <v>-17.955127999999998</v>
      </c>
      <c r="D528" s="90">
        <v>-48.121166000000002</v>
      </c>
      <c r="E528" s="90">
        <v>-23.176829999999999</v>
      </c>
      <c r="F528" s="90">
        <v>-31.035637000000001</v>
      </c>
      <c r="L528" s="90">
        <v>13877500000</v>
      </c>
      <c r="M528" s="90">
        <v>-7.0007672000000003</v>
      </c>
      <c r="N528" s="90">
        <v>-51.999352000000002</v>
      </c>
      <c r="O528" s="90">
        <v>-31.018909000000001</v>
      </c>
      <c r="P528" s="90">
        <v>-23.079522999999998</v>
      </c>
    </row>
    <row r="529" spans="2:16" x14ac:dyDescent="0.25">
      <c r="B529" s="90">
        <v>14005000000</v>
      </c>
      <c r="C529" s="90">
        <v>-16.990670999999999</v>
      </c>
      <c r="D529" s="90">
        <v>-48.031543999999997</v>
      </c>
      <c r="E529" s="90">
        <v>-23.002869</v>
      </c>
      <c r="F529" s="90">
        <v>-30.981248999999998</v>
      </c>
      <c r="L529" s="90">
        <v>14005000000</v>
      </c>
      <c r="M529" s="90">
        <v>-6.8359151000000002</v>
      </c>
      <c r="N529" s="90">
        <v>-52.070079999999997</v>
      </c>
      <c r="O529" s="90">
        <v>-30.945484</v>
      </c>
      <c r="P529" s="90">
        <v>-22.869768000000001</v>
      </c>
    </row>
    <row r="530" spans="2:16" x14ac:dyDescent="0.25">
      <c r="B530" s="90">
        <v>14132500000</v>
      </c>
      <c r="C530" s="90">
        <v>-15.901111999999999</v>
      </c>
      <c r="D530" s="90">
        <v>-48.050075999999997</v>
      </c>
      <c r="E530" s="90">
        <v>-22.818033</v>
      </c>
      <c r="F530" s="90">
        <v>-30.932741</v>
      </c>
      <c r="L530" s="90">
        <v>14132500000</v>
      </c>
      <c r="M530" s="90">
        <v>-6.6167911999999998</v>
      </c>
      <c r="N530" s="90">
        <v>-52.158549999999998</v>
      </c>
      <c r="O530" s="90">
        <v>-30.853688999999999</v>
      </c>
      <c r="P530" s="90">
        <v>-22.758462999999999</v>
      </c>
    </row>
    <row r="531" spans="2:16" x14ac:dyDescent="0.25">
      <c r="B531" s="90">
        <v>14260000000</v>
      </c>
      <c r="C531" s="90">
        <v>-15.205173</v>
      </c>
      <c r="D531" s="90">
        <v>-48.354660000000003</v>
      </c>
      <c r="E531" s="90">
        <v>-22.851063</v>
      </c>
      <c r="F531" s="90">
        <v>-30.898516000000001</v>
      </c>
      <c r="L531" s="90">
        <v>14260000000</v>
      </c>
      <c r="M531" s="90">
        <v>-6.5920104999999998</v>
      </c>
      <c r="N531" s="90">
        <v>-52.508198</v>
      </c>
      <c r="O531" s="90">
        <v>-30.909420000000001</v>
      </c>
      <c r="P531" s="90">
        <v>-22.754283999999998</v>
      </c>
    </row>
    <row r="532" spans="2:16" x14ac:dyDescent="0.25">
      <c r="B532" s="90">
        <v>14387500000</v>
      </c>
      <c r="C532" s="90">
        <v>-14.626322</v>
      </c>
      <c r="D532" s="90">
        <v>-48.571914999999997</v>
      </c>
      <c r="E532" s="90">
        <v>-22.880327000000001</v>
      </c>
      <c r="F532" s="90">
        <v>-30.936980999999999</v>
      </c>
      <c r="L532" s="90">
        <v>14387500000</v>
      </c>
      <c r="M532" s="90">
        <v>-6.5955515</v>
      </c>
      <c r="N532" s="90">
        <v>-52.850876</v>
      </c>
      <c r="O532" s="90">
        <v>-30.885956</v>
      </c>
      <c r="P532" s="90">
        <v>-22.882256999999999</v>
      </c>
    </row>
    <row r="533" spans="2:16" x14ac:dyDescent="0.25">
      <c r="B533" s="90">
        <v>14515000000</v>
      </c>
      <c r="C533" s="90">
        <v>-13.617907000000001</v>
      </c>
      <c r="D533" s="90">
        <v>-48.557220000000001</v>
      </c>
      <c r="E533" s="90">
        <v>-22.771183000000001</v>
      </c>
      <c r="F533" s="90">
        <v>-30.953748999999998</v>
      </c>
      <c r="L533" s="90">
        <v>14515000000</v>
      </c>
      <c r="M533" s="90">
        <v>-6.4687571999999998</v>
      </c>
      <c r="N533" s="90">
        <v>-53.117694999999998</v>
      </c>
      <c r="O533" s="90">
        <v>-30.730723999999999</v>
      </c>
      <c r="P533" s="90">
        <v>-23.039885000000002</v>
      </c>
    </row>
    <row r="534" spans="2:16" x14ac:dyDescent="0.25">
      <c r="B534" s="90">
        <v>14642500000</v>
      </c>
      <c r="C534" s="90">
        <v>-13.118437999999999</v>
      </c>
      <c r="D534" s="90">
        <v>-48.860709999999997</v>
      </c>
      <c r="E534" s="90">
        <v>-22.857818999999999</v>
      </c>
      <c r="F534" s="90">
        <v>-30.922615</v>
      </c>
      <c r="L534" s="90">
        <v>14642500000</v>
      </c>
      <c r="M534" s="90">
        <v>-6.4860473000000001</v>
      </c>
      <c r="N534" s="90">
        <v>-53.519043000000003</v>
      </c>
      <c r="O534" s="90">
        <v>-30.642541999999999</v>
      </c>
      <c r="P534" s="90">
        <v>-23.12706</v>
      </c>
    </row>
    <row r="535" spans="2:16" x14ac:dyDescent="0.25">
      <c r="B535" s="90">
        <v>14770000000</v>
      </c>
      <c r="C535" s="90">
        <v>-12.803993</v>
      </c>
      <c r="D535" s="90">
        <v>-49.216171000000003</v>
      </c>
      <c r="E535" s="90">
        <v>-22.991529</v>
      </c>
      <c r="F535" s="90">
        <v>-30.843872000000001</v>
      </c>
      <c r="L535" s="90">
        <v>14770000000</v>
      </c>
      <c r="M535" s="90">
        <v>-6.5853881999999997</v>
      </c>
      <c r="N535" s="90">
        <v>-54.051516999999997</v>
      </c>
      <c r="O535" s="90">
        <v>-30.540044999999999</v>
      </c>
      <c r="P535" s="90">
        <v>-23.181581000000001</v>
      </c>
    </row>
    <row r="536" spans="2:16" x14ac:dyDescent="0.25">
      <c r="B536" s="90">
        <v>14897500000</v>
      </c>
      <c r="C536" s="90">
        <v>-12.328037999999999</v>
      </c>
      <c r="D536" s="90">
        <v>-49.226878999999997</v>
      </c>
      <c r="E536" s="90">
        <v>-22.97118</v>
      </c>
      <c r="F536" s="90">
        <v>-30.718895</v>
      </c>
      <c r="L536" s="90">
        <v>14897500000</v>
      </c>
      <c r="M536" s="90">
        <v>-6.5337071</v>
      </c>
      <c r="N536" s="90">
        <v>-54.395508</v>
      </c>
      <c r="O536" s="90">
        <v>-30.236664000000001</v>
      </c>
      <c r="P536" s="90">
        <v>-23.249953999999999</v>
      </c>
    </row>
    <row r="537" spans="2:16" x14ac:dyDescent="0.25">
      <c r="B537" s="90">
        <v>15025000000</v>
      </c>
      <c r="C537" s="90">
        <v>-12.017701000000001</v>
      </c>
      <c r="D537" s="90">
        <v>-49.584034000000003</v>
      </c>
      <c r="E537" s="90">
        <v>-23.043510000000001</v>
      </c>
      <c r="F537" s="90">
        <v>-30.524840999999999</v>
      </c>
      <c r="L537" s="90">
        <v>15025000000</v>
      </c>
      <c r="M537" s="90">
        <v>-6.5930090000000003</v>
      </c>
      <c r="N537" s="90">
        <v>-54.855831000000002</v>
      </c>
      <c r="O537" s="90">
        <v>-30.045134000000001</v>
      </c>
      <c r="P537" s="90">
        <v>-23.274956</v>
      </c>
    </row>
    <row r="538" spans="2:16" x14ac:dyDescent="0.25">
      <c r="B538" s="90">
        <v>15152500000</v>
      </c>
      <c r="C538" s="90">
        <v>-11.625665</v>
      </c>
      <c r="D538" s="90">
        <v>-49.530822999999998</v>
      </c>
      <c r="E538" s="90">
        <v>-22.880507000000001</v>
      </c>
      <c r="F538" s="90">
        <v>-30.229407999999999</v>
      </c>
      <c r="L538" s="90">
        <v>15152500000</v>
      </c>
      <c r="M538" s="90">
        <v>-6.4833632000000003</v>
      </c>
      <c r="N538" s="90">
        <v>-55.023997999999999</v>
      </c>
      <c r="O538" s="90">
        <v>-29.624334000000001</v>
      </c>
      <c r="P538" s="90">
        <v>-23.166809000000001</v>
      </c>
    </row>
    <row r="539" spans="2:16" x14ac:dyDescent="0.25">
      <c r="B539" s="90">
        <v>15280000000</v>
      </c>
      <c r="C539" s="90">
        <v>-11.23945</v>
      </c>
      <c r="D539" s="90">
        <v>-49.661113999999998</v>
      </c>
      <c r="E539" s="90">
        <v>-22.763670000000001</v>
      </c>
      <c r="F539" s="90">
        <v>-30.037742999999999</v>
      </c>
      <c r="L539" s="90">
        <v>15280000000</v>
      </c>
      <c r="M539" s="90">
        <v>-6.4211048999999996</v>
      </c>
      <c r="N539" s="90">
        <v>-55.310485999999997</v>
      </c>
      <c r="O539" s="90">
        <v>-29.308653</v>
      </c>
      <c r="P539" s="90">
        <v>-23.096171999999999</v>
      </c>
    </row>
    <row r="540" spans="2:16" x14ac:dyDescent="0.25">
      <c r="B540" s="90">
        <v>15407500000</v>
      </c>
      <c r="C540" s="90">
        <v>-10.885035</v>
      </c>
      <c r="D540" s="90">
        <v>-49.592891999999999</v>
      </c>
      <c r="E540" s="90">
        <v>-22.550169</v>
      </c>
      <c r="F540" s="90">
        <v>-29.710732</v>
      </c>
      <c r="L540" s="90">
        <v>15407500000</v>
      </c>
      <c r="M540" s="90">
        <v>-6.3111267</v>
      </c>
      <c r="N540" s="90">
        <v>-55.346587999999997</v>
      </c>
      <c r="O540" s="90">
        <v>-28.846664000000001</v>
      </c>
      <c r="P540" s="90">
        <v>-22.994972000000001</v>
      </c>
    </row>
    <row r="541" spans="2:16" x14ac:dyDescent="0.25">
      <c r="B541" s="90">
        <v>15535000000</v>
      </c>
      <c r="C541" s="90">
        <v>-10.551116</v>
      </c>
      <c r="D541" s="90">
        <v>-49.714027000000002</v>
      </c>
      <c r="E541" s="90">
        <v>-22.400134999999999</v>
      </c>
      <c r="F541" s="90">
        <v>-29.528476999999999</v>
      </c>
      <c r="L541" s="90">
        <v>15535000000</v>
      </c>
      <c r="M541" s="90">
        <v>-6.2286897000000003</v>
      </c>
      <c r="N541" s="90">
        <v>-55.432682</v>
      </c>
      <c r="O541" s="90">
        <v>-28.491671</v>
      </c>
      <c r="P541" s="90">
        <v>-22.949622999999999</v>
      </c>
    </row>
    <row r="542" spans="2:16" x14ac:dyDescent="0.25">
      <c r="B542" s="90">
        <v>15662500000</v>
      </c>
      <c r="C542" s="90">
        <v>-10.192945</v>
      </c>
      <c r="D542" s="90">
        <v>-49.652656999999998</v>
      </c>
      <c r="E542" s="90">
        <v>-22.143443999999999</v>
      </c>
      <c r="F542" s="90">
        <v>-29.186453</v>
      </c>
      <c r="L542" s="90">
        <v>15662500000</v>
      </c>
      <c r="M542" s="90">
        <v>-6.0461039999999997</v>
      </c>
      <c r="N542" s="90">
        <v>-55.340789999999998</v>
      </c>
      <c r="O542" s="90">
        <v>-28.023046000000001</v>
      </c>
      <c r="P542" s="90">
        <v>-22.855737999999999</v>
      </c>
    </row>
    <row r="543" spans="2:16" x14ac:dyDescent="0.25">
      <c r="B543" s="90">
        <v>15790000000</v>
      </c>
      <c r="C543" s="90">
        <v>-9.9366845999999995</v>
      </c>
      <c r="D543" s="90">
        <v>-49.951301999999998</v>
      </c>
      <c r="E543" s="90">
        <v>-22.118231000000002</v>
      </c>
      <c r="F543" s="90">
        <v>-29.113057999999999</v>
      </c>
      <c r="L543" s="90">
        <v>15790000000</v>
      </c>
      <c r="M543" s="90">
        <v>-6.0374818000000001</v>
      </c>
      <c r="N543" s="90">
        <v>-55.424545000000002</v>
      </c>
      <c r="O543" s="90">
        <v>-27.792657999999999</v>
      </c>
      <c r="P543" s="90">
        <v>-22.908412999999999</v>
      </c>
    </row>
    <row r="544" spans="2:16" x14ac:dyDescent="0.25">
      <c r="B544" s="90">
        <v>15917500000</v>
      </c>
      <c r="C544" s="90">
        <v>-9.6349716000000001</v>
      </c>
      <c r="D544" s="90">
        <v>-50.031486999999998</v>
      </c>
      <c r="E544" s="90">
        <v>-21.957687</v>
      </c>
      <c r="F544" s="90">
        <v>-28.731743000000002</v>
      </c>
      <c r="L544" s="90">
        <v>15917500000</v>
      </c>
      <c r="M544" s="90">
        <v>-5.9309272999999996</v>
      </c>
      <c r="N544" s="90">
        <v>-55.263869999999997</v>
      </c>
      <c r="O544" s="90">
        <v>-27.439060000000001</v>
      </c>
      <c r="P544" s="90">
        <v>-22.796337000000001</v>
      </c>
    </row>
    <row r="545" spans="2:16" x14ac:dyDescent="0.25">
      <c r="B545" s="90">
        <v>16045000000</v>
      </c>
      <c r="C545" s="90">
        <v>-9.3429365000000004</v>
      </c>
      <c r="D545" s="90">
        <v>-50.433083000000003</v>
      </c>
      <c r="E545" s="90">
        <v>-21.936043000000002</v>
      </c>
      <c r="F545" s="90">
        <v>-28.651555999999999</v>
      </c>
      <c r="L545" s="90">
        <v>16045000000</v>
      </c>
      <c r="M545" s="90">
        <v>-5.8975511000000003</v>
      </c>
      <c r="N545" s="90">
        <v>-55.259887999999997</v>
      </c>
      <c r="O545" s="90">
        <v>-27.295908000000001</v>
      </c>
      <c r="P545" s="90">
        <v>-22.796817999999998</v>
      </c>
    </row>
    <row r="546" spans="2:16" x14ac:dyDescent="0.25">
      <c r="B546" s="90">
        <v>16172500000</v>
      </c>
      <c r="C546" s="90">
        <v>-9.0843143000000008</v>
      </c>
      <c r="D546" s="90">
        <v>-50.4893</v>
      </c>
      <c r="E546" s="90">
        <v>-21.735030999999999</v>
      </c>
      <c r="F546" s="90">
        <v>-28.339193000000002</v>
      </c>
      <c r="L546" s="90">
        <v>16172500000</v>
      </c>
      <c r="M546" s="90">
        <v>-5.7612677000000003</v>
      </c>
      <c r="N546" s="90">
        <v>-55.023014000000003</v>
      </c>
      <c r="O546" s="90">
        <v>-27.065359000000001</v>
      </c>
      <c r="P546" s="90">
        <v>-22.683767</v>
      </c>
    </row>
    <row r="547" spans="2:16" x14ac:dyDescent="0.25">
      <c r="B547" s="90">
        <v>16300000000</v>
      </c>
      <c r="C547" s="90">
        <v>-8.8461026999999994</v>
      </c>
      <c r="D547" s="90">
        <v>-50.442669000000002</v>
      </c>
      <c r="E547" s="90">
        <v>-21.618044000000001</v>
      </c>
      <c r="F547" s="90">
        <v>-28.241447000000001</v>
      </c>
      <c r="L547" s="90">
        <v>16300000000</v>
      </c>
      <c r="M547" s="90">
        <v>-5.6732782999999998</v>
      </c>
      <c r="N547" s="90">
        <v>-54.748482000000003</v>
      </c>
      <c r="O547" s="90">
        <v>-26.904982</v>
      </c>
      <c r="P547" s="90">
        <v>-22.592127000000001</v>
      </c>
    </row>
    <row r="548" spans="2:16" x14ac:dyDescent="0.25">
      <c r="B548" s="90">
        <v>16427500000</v>
      </c>
      <c r="C548" s="90">
        <v>-8.6222563000000001</v>
      </c>
      <c r="D548" s="90">
        <v>-50.540317999999999</v>
      </c>
      <c r="E548" s="90">
        <v>-21.613807999999999</v>
      </c>
      <c r="F548" s="90">
        <v>-27.979845000000001</v>
      </c>
      <c r="L548" s="90">
        <v>16427500000</v>
      </c>
      <c r="M548" s="90">
        <v>-5.6590046999999997</v>
      </c>
      <c r="N548" s="90">
        <v>-54.693199</v>
      </c>
      <c r="O548" s="90">
        <v>-26.974874</v>
      </c>
      <c r="P548" s="90">
        <v>-22.423667999999999</v>
      </c>
    </row>
    <row r="549" spans="2:16" x14ac:dyDescent="0.25">
      <c r="B549" s="90">
        <v>16555000000</v>
      </c>
      <c r="C549" s="90">
        <v>-8.4984664999999993</v>
      </c>
      <c r="D549" s="90">
        <v>-50.819321000000002</v>
      </c>
      <c r="E549" s="90">
        <v>-21.742901</v>
      </c>
      <c r="F549" s="90">
        <v>-28.224692999999998</v>
      </c>
      <c r="L549" s="90">
        <v>16555000000</v>
      </c>
      <c r="M549" s="90">
        <v>-5.7110747999999996</v>
      </c>
      <c r="N549" s="90">
        <v>-54.703327000000002</v>
      </c>
      <c r="O549" s="90">
        <v>-27.158186000000001</v>
      </c>
      <c r="P549" s="90">
        <v>-22.558558000000001</v>
      </c>
    </row>
    <row r="550" spans="2:16" x14ac:dyDescent="0.25">
      <c r="B550" s="90">
        <v>16682500000</v>
      </c>
      <c r="C550" s="90">
        <v>-8.4623355999999994</v>
      </c>
      <c r="D550" s="90">
        <v>-50.802199999999999</v>
      </c>
      <c r="E550" s="90">
        <v>-21.809235000000001</v>
      </c>
      <c r="F550" s="90">
        <v>-28.234766</v>
      </c>
      <c r="L550" s="90">
        <v>16682500000</v>
      </c>
      <c r="M550" s="90">
        <v>-5.7298732000000001</v>
      </c>
      <c r="N550" s="90">
        <v>-54.604877000000002</v>
      </c>
      <c r="O550" s="90">
        <v>-27.375903999999998</v>
      </c>
      <c r="P550" s="90">
        <v>-22.576975000000001</v>
      </c>
    </row>
    <row r="551" spans="2:16" x14ac:dyDescent="0.25">
      <c r="B551" s="90">
        <v>16810000000</v>
      </c>
      <c r="C551" s="90">
        <v>-8.4533433999999996</v>
      </c>
      <c r="D551" s="90">
        <v>-50.881991999999997</v>
      </c>
      <c r="E551" s="90">
        <v>-22.030660999999998</v>
      </c>
      <c r="F551" s="90">
        <v>-28.396899999999999</v>
      </c>
      <c r="L551" s="90">
        <v>16810000000</v>
      </c>
      <c r="M551" s="90">
        <v>-5.8747878</v>
      </c>
      <c r="N551" s="90">
        <v>-54.570328000000003</v>
      </c>
      <c r="O551" s="90">
        <v>-27.673061000000001</v>
      </c>
      <c r="P551" s="90">
        <v>-22.648690999999999</v>
      </c>
    </row>
    <row r="552" spans="2:16" x14ac:dyDescent="0.25">
      <c r="B552" s="90">
        <v>16937500000</v>
      </c>
      <c r="C552" s="90">
        <v>-8.4951533999999995</v>
      </c>
      <c r="D552" s="90">
        <v>-51.234138000000002</v>
      </c>
      <c r="E552" s="90">
        <v>-22.336283000000002</v>
      </c>
      <c r="F552" s="90">
        <v>-28.550373</v>
      </c>
      <c r="L552" s="90">
        <v>16937500000</v>
      </c>
      <c r="M552" s="90">
        <v>-6.0641660999999996</v>
      </c>
      <c r="N552" s="90">
        <v>-54.609661000000003</v>
      </c>
      <c r="O552" s="90">
        <v>-28.090600999999999</v>
      </c>
      <c r="P552" s="90">
        <v>-22.746365000000001</v>
      </c>
    </row>
    <row r="553" spans="2:16" x14ac:dyDescent="0.25">
      <c r="B553" s="90">
        <v>17065000000</v>
      </c>
      <c r="C553" s="90">
        <v>-8.7415942999999992</v>
      </c>
      <c r="D553" s="90">
        <v>-51.330803000000003</v>
      </c>
      <c r="E553" s="90">
        <v>-22.529509000000001</v>
      </c>
      <c r="F553" s="90">
        <v>-28.770921999999999</v>
      </c>
      <c r="L553" s="90">
        <v>17065000000</v>
      </c>
      <c r="M553" s="90">
        <v>-6.2340932000000002</v>
      </c>
      <c r="N553" s="90">
        <v>-54.349204999999998</v>
      </c>
      <c r="O553" s="90">
        <v>-28.356097999999999</v>
      </c>
      <c r="P553" s="90">
        <v>-22.886945999999998</v>
      </c>
    </row>
    <row r="554" spans="2:16" x14ac:dyDescent="0.25">
      <c r="B554" s="90">
        <v>17192500000</v>
      </c>
      <c r="C554" s="90">
        <v>-9.0558490999999997</v>
      </c>
      <c r="D554" s="90">
        <v>-51.219397999999998</v>
      </c>
      <c r="E554" s="90">
        <v>-22.645627999999999</v>
      </c>
      <c r="F554" s="90">
        <v>-28.788454000000002</v>
      </c>
      <c r="L554" s="90">
        <v>17192500000</v>
      </c>
      <c r="M554" s="90">
        <v>-6.3814745000000004</v>
      </c>
      <c r="N554" s="90">
        <v>-53.985447000000001</v>
      </c>
      <c r="O554" s="90">
        <v>-28.56765</v>
      </c>
      <c r="P554" s="90">
        <v>-22.884138</v>
      </c>
    </row>
    <row r="555" spans="2:16" x14ac:dyDescent="0.25">
      <c r="B555" s="90">
        <v>17320000000</v>
      </c>
      <c r="C555" s="90">
        <v>-9.3059501999999998</v>
      </c>
      <c r="D555" s="90">
        <v>-51.341557000000002</v>
      </c>
      <c r="E555" s="90">
        <v>-22.805864</v>
      </c>
      <c r="F555" s="90">
        <v>-28.842341999999999</v>
      </c>
      <c r="L555" s="90">
        <v>17320000000</v>
      </c>
      <c r="M555" s="90">
        <v>-6.5561004000000001</v>
      </c>
      <c r="N555" s="90">
        <v>-53.603783</v>
      </c>
      <c r="O555" s="90">
        <v>-28.783698999999999</v>
      </c>
      <c r="P555" s="90">
        <v>-22.892488</v>
      </c>
    </row>
    <row r="556" spans="2:16" x14ac:dyDescent="0.25">
      <c r="B556" s="90">
        <v>17447500000</v>
      </c>
      <c r="C556" s="90">
        <v>-9.5919837999999995</v>
      </c>
      <c r="D556" s="90">
        <v>-51.469062999999998</v>
      </c>
      <c r="E556" s="90">
        <v>-22.952354</v>
      </c>
      <c r="F556" s="90">
        <v>-28.973700000000001</v>
      </c>
      <c r="L556" s="90">
        <v>17447500000</v>
      </c>
      <c r="M556" s="90">
        <v>-6.7214818000000003</v>
      </c>
      <c r="N556" s="90">
        <v>-53.130844000000003</v>
      </c>
      <c r="O556" s="90">
        <v>-29.0075</v>
      </c>
      <c r="P556" s="90">
        <v>-22.954944999999999</v>
      </c>
    </row>
    <row r="557" spans="2:16" x14ac:dyDescent="0.25">
      <c r="B557" s="90">
        <v>17575000000</v>
      </c>
      <c r="C557" s="90">
        <v>-10.144945999999999</v>
      </c>
      <c r="D557" s="90">
        <v>-51.237015</v>
      </c>
      <c r="E557" s="90">
        <v>-23.028748</v>
      </c>
      <c r="F557" s="90">
        <v>-29.137267999999999</v>
      </c>
      <c r="L557" s="90">
        <v>17575000000</v>
      </c>
      <c r="M557" s="90">
        <v>-6.9107875999999999</v>
      </c>
      <c r="N557" s="90">
        <v>-52.512698999999998</v>
      </c>
      <c r="O557" s="90">
        <v>-29.165376999999999</v>
      </c>
      <c r="P557" s="90">
        <v>-23.028435000000002</v>
      </c>
    </row>
    <row r="558" spans="2:16" x14ac:dyDescent="0.25">
      <c r="B558" s="90">
        <v>17702500000</v>
      </c>
      <c r="C558" s="90">
        <v>-10.764222</v>
      </c>
      <c r="D558" s="90">
        <v>-50.916938999999999</v>
      </c>
      <c r="E558" s="90">
        <v>-23.117678000000002</v>
      </c>
      <c r="F558" s="90">
        <v>-29.334322</v>
      </c>
      <c r="L558" s="90">
        <v>17702500000</v>
      </c>
      <c r="M558" s="90">
        <v>-7.0487504000000003</v>
      </c>
      <c r="N558" s="90">
        <v>-51.903584000000002</v>
      </c>
      <c r="O558" s="90">
        <v>-29.345051000000002</v>
      </c>
      <c r="P558" s="90">
        <v>-23.114505999999999</v>
      </c>
    </row>
    <row r="559" spans="2:16" x14ac:dyDescent="0.25">
      <c r="B559" s="90">
        <v>17830000000</v>
      </c>
      <c r="C559" s="90">
        <v>-11.161051</v>
      </c>
      <c r="D559" s="90">
        <v>-50.596634000000002</v>
      </c>
      <c r="E559" s="90">
        <v>-23.218530999999999</v>
      </c>
      <c r="F559" s="90">
        <v>-29.472999999999999</v>
      </c>
      <c r="L559" s="90">
        <v>17830000000</v>
      </c>
      <c r="M559" s="90">
        <v>-7.0923805</v>
      </c>
      <c r="N559" s="90">
        <v>-51.242137999999997</v>
      </c>
      <c r="O559" s="90">
        <v>-29.554259999999999</v>
      </c>
      <c r="P559" s="90">
        <v>-23.172813000000001</v>
      </c>
    </row>
    <row r="560" spans="2:16" x14ac:dyDescent="0.25">
      <c r="B560" s="90">
        <v>17957500000</v>
      </c>
      <c r="C560" s="90">
        <v>-11.601006999999999</v>
      </c>
      <c r="D560" s="90">
        <v>-50.004753000000001</v>
      </c>
      <c r="E560" s="90">
        <v>-23.320871</v>
      </c>
      <c r="F560" s="90">
        <v>-29.745553999999998</v>
      </c>
      <c r="L560" s="90">
        <v>17957500000</v>
      </c>
      <c r="M560" s="90">
        <v>-7.1409573999999996</v>
      </c>
      <c r="N560" s="90">
        <v>-50.553489999999996</v>
      </c>
      <c r="O560" s="90">
        <v>-29.767358999999999</v>
      </c>
      <c r="P560" s="90">
        <v>-23.302192999999999</v>
      </c>
    </row>
    <row r="561" spans="2:16" x14ac:dyDescent="0.25">
      <c r="B561" s="90">
        <v>18085000000</v>
      </c>
      <c r="C561" s="90">
        <v>-11.899820999999999</v>
      </c>
      <c r="D561" s="90">
        <v>-49.472115000000002</v>
      </c>
      <c r="E561" s="90">
        <v>-23.424195999999998</v>
      </c>
      <c r="F561" s="90">
        <v>-30.006636</v>
      </c>
      <c r="L561" s="90">
        <v>18085000000</v>
      </c>
      <c r="M561" s="90">
        <v>-7.0619225999999999</v>
      </c>
      <c r="N561" s="90">
        <v>-49.856307999999999</v>
      </c>
      <c r="O561" s="90">
        <v>-29.993307000000001</v>
      </c>
      <c r="P561" s="90">
        <v>-23.426155000000001</v>
      </c>
    </row>
    <row r="562" spans="2:16" x14ac:dyDescent="0.25">
      <c r="B562" s="90">
        <v>18212500000</v>
      </c>
      <c r="C562" s="90">
        <v>-12.286702999999999</v>
      </c>
      <c r="D562" s="90">
        <v>-48.930382000000002</v>
      </c>
      <c r="E562" s="90">
        <v>-23.555852999999999</v>
      </c>
      <c r="F562" s="90">
        <v>-30.232973000000001</v>
      </c>
      <c r="L562" s="90">
        <v>18212500000</v>
      </c>
      <c r="M562" s="90">
        <v>-7.0163593000000004</v>
      </c>
      <c r="N562" s="90">
        <v>-49.160407999999997</v>
      </c>
      <c r="O562" s="90">
        <v>-30.246327999999998</v>
      </c>
      <c r="P562" s="90">
        <v>-23.544868000000001</v>
      </c>
    </row>
    <row r="563" spans="2:16" x14ac:dyDescent="0.25">
      <c r="B563" s="90">
        <v>18340000000</v>
      </c>
      <c r="C563" s="90">
        <v>-12.566056</v>
      </c>
      <c r="D563" s="90">
        <v>-48.468657999999998</v>
      </c>
      <c r="E563" s="90">
        <v>-23.696881999999999</v>
      </c>
      <c r="F563" s="90">
        <v>-30.416426000000001</v>
      </c>
      <c r="L563" s="90">
        <v>18340000000</v>
      </c>
      <c r="M563" s="90">
        <v>-6.9600983000000003</v>
      </c>
      <c r="N563" s="90">
        <v>-48.466881000000001</v>
      </c>
      <c r="O563" s="90">
        <v>-30.495674000000001</v>
      </c>
      <c r="P563" s="90">
        <v>-23.657619</v>
      </c>
    </row>
    <row r="564" spans="2:16" x14ac:dyDescent="0.25">
      <c r="B564" s="90">
        <v>18467500000</v>
      </c>
      <c r="C564" s="90">
        <v>-13.01873</v>
      </c>
      <c r="D564" s="90">
        <v>-47.892325999999997</v>
      </c>
      <c r="E564" s="90">
        <v>-23.807859000000001</v>
      </c>
      <c r="F564" s="90">
        <v>-30.606293000000001</v>
      </c>
      <c r="L564" s="90">
        <v>18467500000</v>
      </c>
      <c r="M564" s="90">
        <v>-6.9779334000000004</v>
      </c>
      <c r="N564" s="90">
        <v>-47.762588999999998</v>
      </c>
      <c r="O564" s="90">
        <v>-30.689191999999998</v>
      </c>
      <c r="P564" s="90">
        <v>-23.758139</v>
      </c>
    </row>
    <row r="565" spans="2:16" x14ac:dyDescent="0.25">
      <c r="B565" s="90">
        <v>18595000000</v>
      </c>
      <c r="C565" s="90">
        <v>-13.34741</v>
      </c>
      <c r="D565" s="90">
        <v>-47.326031</v>
      </c>
      <c r="E565" s="90">
        <v>-23.866776999999999</v>
      </c>
      <c r="F565" s="90">
        <v>-30.697037000000002</v>
      </c>
      <c r="L565" s="90">
        <v>18595000000</v>
      </c>
      <c r="M565" s="90">
        <v>-6.9080949</v>
      </c>
      <c r="N565" s="90">
        <v>-47.067157999999999</v>
      </c>
      <c r="O565" s="90">
        <v>-30.794461999999999</v>
      </c>
      <c r="P565" s="90">
        <v>-23.818123</v>
      </c>
    </row>
    <row r="566" spans="2:16" x14ac:dyDescent="0.25">
      <c r="B566" s="90">
        <v>18722500000</v>
      </c>
      <c r="C566" s="90">
        <v>-13.756444</v>
      </c>
      <c r="D566" s="90">
        <v>-46.620941000000002</v>
      </c>
      <c r="E566" s="90">
        <v>-23.919664000000001</v>
      </c>
      <c r="F566" s="90">
        <v>-30.683554000000001</v>
      </c>
      <c r="L566" s="90">
        <v>18722500000</v>
      </c>
      <c r="M566" s="90">
        <v>-6.9380630999999999</v>
      </c>
      <c r="N566" s="90">
        <v>-46.399222999999999</v>
      </c>
      <c r="O566" s="90">
        <v>-30.861747999999999</v>
      </c>
      <c r="P566" s="90">
        <v>-23.861673</v>
      </c>
    </row>
    <row r="567" spans="2:16" x14ac:dyDescent="0.25">
      <c r="B567" s="90">
        <v>18850000000</v>
      </c>
      <c r="C567" s="90">
        <v>-13.758561</v>
      </c>
      <c r="D567" s="90">
        <v>-45.960075000000003</v>
      </c>
      <c r="E567" s="90">
        <v>-23.913965000000001</v>
      </c>
      <c r="F567" s="90">
        <v>-30.631240999999999</v>
      </c>
      <c r="L567" s="90">
        <v>18850000000</v>
      </c>
      <c r="M567" s="90">
        <v>-6.8666619999999998</v>
      </c>
      <c r="N567" s="90">
        <v>-45.712837</v>
      </c>
      <c r="O567" s="90">
        <v>-30.838263999999999</v>
      </c>
      <c r="P567" s="90">
        <v>-23.913246000000001</v>
      </c>
    </row>
    <row r="568" spans="2:16" x14ac:dyDescent="0.25">
      <c r="B568" s="90">
        <v>18977500000</v>
      </c>
      <c r="C568" s="90">
        <v>-13.549103000000001</v>
      </c>
      <c r="D568" s="90">
        <v>-45.367049999999999</v>
      </c>
      <c r="E568" s="90">
        <v>-23.863091000000001</v>
      </c>
      <c r="F568" s="90">
        <v>-30.574652</v>
      </c>
      <c r="L568" s="90">
        <v>18977500000</v>
      </c>
      <c r="M568" s="90">
        <v>-6.7646455999999997</v>
      </c>
      <c r="N568" s="90">
        <v>-45.113208999999998</v>
      </c>
      <c r="O568" s="90">
        <v>-30.712016999999999</v>
      </c>
      <c r="P568" s="90">
        <v>-23.932988999999999</v>
      </c>
    </row>
    <row r="569" spans="2:16" x14ac:dyDescent="0.25">
      <c r="B569" s="90">
        <v>19105000000</v>
      </c>
      <c r="C569" s="90">
        <v>-13.260346</v>
      </c>
      <c r="D569" s="90">
        <v>-44.797783000000003</v>
      </c>
      <c r="E569" s="90">
        <v>-23.828119000000001</v>
      </c>
      <c r="F569" s="90">
        <v>-30.466501000000001</v>
      </c>
      <c r="L569" s="90">
        <v>19105000000</v>
      </c>
      <c r="M569" s="90">
        <v>-6.6754965999999998</v>
      </c>
      <c r="N569" s="90">
        <v>-44.617558000000002</v>
      </c>
      <c r="O569" s="90">
        <v>-30.592061999999999</v>
      </c>
      <c r="P569" s="90">
        <v>-23.97006</v>
      </c>
    </row>
    <row r="570" spans="2:16" x14ac:dyDescent="0.25">
      <c r="B570" s="90">
        <v>19232500000</v>
      </c>
      <c r="C570" s="90">
        <v>-12.998308</v>
      </c>
      <c r="D570" s="90">
        <v>-44.23151</v>
      </c>
      <c r="E570" s="90">
        <v>-23.826453999999998</v>
      </c>
      <c r="F570" s="90">
        <v>-30.373728</v>
      </c>
      <c r="L570" s="90">
        <v>19232500000</v>
      </c>
      <c r="M570" s="90">
        <v>-6.6133375000000001</v>
      </c>
      <c r="N570" s="90">
        <v>-44.217697000000001</v>
      </c>
      <c r="O570" s="90">
        <v>-30.485928000000001</v>
      </c>
      <c r="P570" s="90">
        <v>-24.028977999999999</v>
      </c>
    </row>
    <row r="571" spans="2:16" x14ac:dyDescent="0.25">
      <c r="B571" s="90">
        <v>19360000000</v>
      </c>
      <c r="C571" s="90">
        <v>-12.763225</v>
      </c>
      <c r="D571" s="90">
        <v>-43.818573000000001</v>
      </c>
      <c r="E571" s="90">
        <v>-23.839281</v>
      </c>
      <c r="F571" s="90">
        <v>-30.281442999999999</v>
      </c>
      <c r="L571" s="90">
        <v>19360000000</v>
      </c>
      <c r="M571" s="90">
        <v>-6.5095257999999996</v>
      </c>
      <c r="N571" s="90">
        <v>-43.912807000000001</v>
      </c>
      <c r="O571" s="90">
        <v>-30.356316</v>
      </c>
      <c r="P571" s="90">
        <v>-24.084274000000001</v>
      </c>
    </row>
    <row r="572" spans="2:16" x14ac:dyDescent="0.25">
      <c r="B572" s="90">
        <v>19487500000</v>
      </c>
      <c r="C572" s="90">
        <v>-12.595927</v>
      </c>
      <c r="D572" s="90">
        <v>-43.606655000000003</v>
      </c>
      <c r="E572" s="90">
        <v>-23.904373</v>
      </c>
      <c r="F572" s="90">
        <v>-30.260166000000002</v>
      </c>
      <c r="L572" s="90">
        <v>19487500000</v>
      </c>
      <c r="M572" s="90">
        <v>-6.3738713000000002</v>
      </c>
      <c r="N572" s="90">
        <v>-43.779387999999997</v>
      </c>
      <c r="O572" s="90">
        <v>-30.269342000000002</v>
      </c>
      <c r="P572" s="90">
        <v>-24.148705</v>
      </c>
    </row>
    <row r="573" spans="2:16" x14ac:dyDescent="0.25">
      <c r="B573" s="90">
        <v>19615000000</v>
      </c>
      <c r="C573" s="90">
        <v>-12.579592999999999</v>
      </c>
      <c r="D573" s="90">
        <v>-43.461880000000001</v>
      </c>
      <c r="E573" s="90">
        <v>-24.019304000000002</v>
      </c>
      <c r="F573" s="90">
        <v>-30.223503000000001</v>
      </c>
      <c r="L573" s="90">
        <v>19615000000</v>
      </c>
      <c r="M573" s="90">
        <v>-6.2940011</v>
      </c>
      <c r="N573" s="90">
        <v>-43.758471999999998</v>
      </c>
      <c r="O573" s="90">
        <v>-30.300795000000001</v>
      </c>
      <c r="P573" s="90">
        <v>-24.229648999999998</v>
      </c>
    </row>
    <row r="574" spans="2:16" x14ac:dyDescent="0.25">
      <c r="B574" s="90">
        <v>19742500000</v>
      </c>
      <c r="C574" s="90">
        <v>-12.629084000000001</v>
      </c>
      <c r="D574" s="90">
        <v>-43.400599999999997</v>
      </c>
      <c r="E574" s="90">
        <v>-24.153248000000001</v>
      </c>
      <c r="F574" s="90">
        <v>-30.259091999999999</v>
      </c>
      <c r="L574" s="90">
        <v>19742500000</v>
      </c>
      <c r="M574" s="90">
        <v>-6.1843095000000003</v>
      </c>
      <c r="N574" s="90">
        <v>-43.797744999999999</v>
      </c>
      <c r="O574" s="90">
        <v>-30.344277999999999</v>
      </c>
      <c r="P574" s="90">
        <v>-24.311876000000002</v>
      </c>
    </row>
    <row r="575" spans="2:16" x14ac:dyDescent="0.25">
      <c r="B575" s="90">
        <v>19870000000</v>
      </c>
      <c r="C575" s="90">
        <v>-12.81687</v>
      </c>
      <c r="D575" s="90">
        <v>-43.450744999999998</v>
      </c>
      <c r="E575" s="90">
        <v>-24.287814999999998</v>
      </c>
      <c r="F575" s="90">
        <v>-30.287541999999998</v>
      </c>
      <c r="L575" s="90">
        <v>19870000000</v>
      </c>
      <c r="M575" s="90">
        <v>-6.0045700000000002</v>
      </c>
      <c r="N575" s="90">
        <v>-43.835746999999998</v>
      </c>
      <c r="O575" s="90">
        <v>-30.375778</v>
      </c>
      <c r="P575" s="90">
        <v>-24.394762</v>
      </c>
    </row>
    <row r="576" spans="2:16" x14ac:dyDescent="0.25">
      <c r="B576" s="90">
        <v>19997500000</v>
      </c>
      <c r="C576" s="90">
        <v>-13.083989000000001</v>
      </c>
      <c r="D576" s="90">
        <v>-43.503231</v>
      </c>
      <c r="E576" s="90">
        <v>-24.428692000000002</v>
      </c>
      <c r="F576" s="90">
        <v>-30.372506999999999</v>
      </c>
      <c r="L576" s="90">
        <v>19997500000</v>
      </c>
      <c r="M576" s="90">
        <v>-5.8847541999999997</v>
      </c>
      <c r="N576" s="90">
        <v>-43.905284999999999</v>
      </c>
      <c r="O576" s="90">
        <v>-30.507826000000001</v>
      </c>
      <c r="P576" s="90">
        <v>-24.492726999999999</v>
      </c>
    </row>
    <row r="577" spans="2:16" x14ac:dyDescent="0.25">
      <c r="B577" s="90">
        <v>20125000000</v>
      </c>
      <c r="C577" s="90">
        <v>-13.448226</v>
      </c>
      <c r="D577" s="90">
        <v>-43.550732000000004</v>
      </c>
      <c r="E577" s="90">
        <v>-24.546751</v>
      </c>
      <c r="F577" s="90">
        <v>-30.434750000000001</v>
      </c>
      <c r="L577" s="90">
        <v>20125000000</v>
      </c>
      <c r="M577" s="90">
        <v>-5.8083939999999998</v>
      </c>
      <c r="N577" s="90">
        <v>-43.988632000000003</v>
      </c>
      <c r="O577" s="90">
        <v>-30.701998</v>
      </c>
      <c r="P577" s="90">
        <v>-24.572737</v>
      </c>
    </row>
    <row r="578" spans="2:16" x14ac:dyDescent="0.25">
      <c r="B578" s="90">
        <v>20252500000</v>
      </c>
      <c r="C578" s="90">
        <v>-13.834415</v>
      </c>
      <c r="D578" s="90">
        <v>-43.558487</v>
      </c>
      <c r="E578" s="90">
        <v>-24.628869999999999</v>
      </c>
      <c r="F578" s="90">
        <v>-30.534330000000001</v>
      </c>
      <c r="L578" s="90">
        <v>20252500000</v>
      </c>
      <c r="M578" s="90">
        <v>-5.7055254</v>
      </c>
      <c r="N578" s="90">
        <v>-44.010139000000002</v>
      </c>
      <c r="O578" s="90">
        <v>-30.895831999999999</v>
      </c>
      <c r="P578" s="90">
        <v>-24.632736000000001</v>
      </c>
    </row>
    <row r="579" spans="2:16" x14ac:dyDescent="0.25">
      <c r="B579" s="90">
        <v>20380000000</v>
      </c>
      <c r="C579" s="90">
        <v>-14.324301</v>
      </c>
      <c r="D579" s="90">
        <v>-43.512802000000001</v>
      </c>
      <c r="E579" s="90">
        <v>-24.672777</v>
      </c>
      <c r="F579" s="90">
        <v>-30.674468999999998</v>
      </c>
      <c r="L579" s="90">
        <v>20380000000</v>
      </c>
      <c r="M579" s="90">
        <v>-5.5469961000000003</v>
      </c>
      <c r="N579" s="90">
        <v>-43.978724999999997</v>
      </c>
      <c r="O579" s="90">
        <v>-31.065622000000001</v>
      </c>
      <c r="P579" s="90">
        <v>-24.658546000000001</v>
      </c>
    </row>
    <row r="580" spans="2:16" x14ac:dyDescent="0.25">
      <c r="B580" s="90">
        <v>20507500000</v>
      </c>
      <c r="C580" s="90">
        <v>-14.666803</v>
      </c>
      <c r="D580" s="90">
        <v>-43.485722000000003</v>
      </c>
      <c r="E580" s="90">
        <v>-24.680363</v>
      </c>
      <c r="F580" s="90">
        <v>-30.787825000000002</v>
      </c>
      <c r="L580" s="90">
        <v>20507500000</v>
      </c>
      <c r="M580" s="90">
        <v>-5.3606543999999996</v>
      </c>
      <c r="N580" s="90">
        <v>-43.938637</v>
      </c>
      <c r="O580" s="90">
        <v>-31.21331</v>
      </c>
      <c r="P580" s="90">
        <v>-24.655591999999999</v>
      </c>
    </row>
    <row r="581" spans="2:16" x14ac:dyDescent="0.25">
      <c r="B581" s="90">
        <v>20635000000</v>
      </c>
      <c r="C581" s="90">
        <v>-14.719688</v>
      </c>
      <c r="D581" s="90">
        <v>-43.571891999999998</v>
      </c>
      <c r="E581" s="90">
        <v>-24.668495</v>
      </c>
      <c r="F581" s="90">
        <v>-30.865608000000002</v>
      </c>
      <c r="L581" s="90">
        <v>20635000000</v>
      </c>
      <c r="M581" s="90">
        <v>-5.0101604000000002</v>
      </c>
      <c r="N581" s="90">
        <v>-43.914867000000001</v>
      </c>
      <c r="O581" s="90">
        <v>-31.200796</v>
      </c>
      <c r="P581" s="90">
        <v>-24.637602000000001</v>
      </c>
    </row>
    <row r="582" spans="2:16" x14ac:dyDescent="0.25">
      <c r="B582" s="90">
        <v>20762500000</v>
      </c>
      <c r="C582" s="90">
        <v>-15.029563</v>
      </c>
      <c r="D582" s="90">
        <v>-43.501792999999999</v>
      </c>
      <c r="E582" s="90">
        <v>-24.66367</v>
      </c>
      <c r="F582" s="90">
        <v>-30.924582000000001</v>
      </c>
      <c r="L582" s="90">
        <v>20762500000</v>
      </c>
      <c r="M582" s="90">
        <v>-4.8419341999999999</v>
      </c>
      <c r="N582" s="90">
        <v>-43.879375000000003</v>
      </c>
      <c r="O582" s="90">
        <v>-31.352518</v>
      </c>
      <c r="P582" s="90">
        <v>-24.611305000000002</v>
      </c>
    </row>
    <row r="583" spans="2:16" x14ac:dyDescent="0.25">
      <c r="B583" s="90">
        <v>20890000000</v>
      </c>
      <c r="C583" s="90">
        <v>-15.319599</v>
      </c>
      <c r="D583" s="90">
        <v>-43.428936</v>
      </c>
      <c r="E583" s="90">
        <v>-24.663367999999998</v>
      </c>
      <c r="F583" s="90">
        <v>-31.047846</v>
      </c>
      <c r="L583" s="90">
        <v>20890000000</v>
      </c>
      <c r="M583" s="90">
        <v>-4.6136435999999996</v>
      </c>
      <c r="N583" s="90">
        <v>-43.888309</v>
      </c>
      <c r="O583" s="90">
        <v>-31.392567</v>
      </c>
      <c r="P583" s="90">
        <v>-24.599388000000001</v>
      </c>
    </row>
    <row r="584" spans="2:16" x14ac:dyDescent="0.25">
      <c r="B584" s="90">
        <v>21017500000</v>
      </c>
      <c r="C584" s="90">
        <v>-15.421378000000001</v>
      </c>
      <c r="D584" s="90">
        <v>-43.431618</v>
      </c>
      <c r="E584" s="90">
        <v>-24.690586</v>
      </c>
      <c r="F584" s="90">
        <v>-30.964421999999999</v>
      </c>
      <c r="L584" s="90">
        <v>21017500000</v>
      </c>
      <c r="M584" s="90">
        <v>-4.3572278000000004</v>
      </c>
      <c r="N584" s="90">
        <v>-43.996544</v>
      </c>
      <c r="O584" s="90">
        <v>-31.255844</v>
      </c>
      <c r="P584" s="90">
        <v>-24.623930000000001</v>
      </c>
    </row>
    <row r="585" spans="2:16" x14ac:dyDescent="0.25">
      <c r="B585" s="90">
        <v>21145000000</v>
      </c>
      <c r="C585" s="90">
        <v>-15.484346</v>
      </c>
      <c r="D585" s="90">
        <v>-43.395325</v>
      </c>
      <c r="E585" s="90">
        <v>-24.9193</v>
      </c>
      <c r="F585" s="90">
        <v>-30.510704</v>
      </c>
      <c r="L585" s="90">
        <v>21145000000</v>
      </c>
      <c r="M585" s="90">
        <v>-4.1410483999999999</v>
      </c>
      <c r="N585" s="90">
        <v>-44.157806000000001</v>
      </c>
      <c r="O585" s="90">
        <v>-30.768332000000001</v>
      </c>
      <c r="P585" s="90">
        <v>-24.850484999999999</v>
      </c>
    </row>
    <row r="586" spans="2:16" x14ac:dyDescent="0.25">
      <c r="B586" s="90">
        <v>21272500000</v>
      </c>
      <c r="C586" s="90">
        <v>-16.061668000000001</v>
      </c>
      <c r="D586" s="90">
        <v>-42.918872999999998</v>
      </c>
      <c r="E586" s="90">
        <v>-25.475774999999999</v>
      </c>
      <c r="F586" s="90">
        <v>-30.274039999999999</v>
      </c>
      <c r="L586" s="90">
        <v>21272500000</v>
      </c>
      <c r="M586" s="90">
        <v>-4.2338642999999996</v>
      </c>
      <c r="N586" s="90">
        <v>-43.943671999999999</v>
      </c>
      <c r="O586" s="90">
        <v>-30.715751999999998</v>
      </c>
      <c r="P586" s="90">
        <v>-25.386251000000001</v>
      </c>
    </row>
    <row r="587" spans="2:16" x14ac:dyDescent="0.25">
      <c r="B587" s="90">
        <v>21400000000</v>
      </c>
      <c r="C587" s="90">
        <v>-16.285748999999999</v>
      </c>
      <c r="D587" s="90">
        <v>-42.587307000000003</v>
      </c>
      <c r="E587" s="90">
        <v>-25.655746000000001</v>
      </c>
      <c r="F587" s="90">
        <v>-30.308102000000002</v>
      </c>
      <c r="L587" s="90">
        <v>21400000000</v>
      </c>
      <c r="M587" s="90">
        <v>-4.0418653000000004</v>
      </c>
      <c r="N587" s="90">
        <v>-43.740336999999997</v>
      </c>
      <c r="O587" s="90">
        <v>-30.526436</v>
      </c>
      <c r="P587" s="90">
        <v>-25.588957000000001</v>
      </c>
    </row>
    <row r="588" spans="2:16" x14ac:dyDescent="0.25">
      <c r="B588" s="90">
        <v>21527500000</v>
      </c>
      <c r="C588" s="90">
        <v>-16.613513999999999</v>
      </c>
      <c r="D588" s="90">
        <v>-42.194626</v>
      </c>
      <c r="E588" s="90">
        <v>-25.714796</v>
      </c>
      <c r="F588" s="90">
        <v>-30.343077000000001</v>
      </c>
      <c r="L588" s="90">
        <v>21527500000</v>
      </c>
      <c r="M588" s="90">
        <v>-3.8732457</v>
      </c>
      <c r="N588" s="90">
        <v>-43.489612999999999</v>
      </c>
      <c r="O588" s="90">
        <v>-30.420555</v>
      </c>
      <c r="P588" s="90">
        <v>-25.662652999999999</v>
      </c>
    </row>
    <row r="589" spans="2:16" x14ac:dyDescent="0.25">
      <c r="B589" s="90">
        <v>21655000000</v>
      </c>
      <c r="C589" s="90">
        <v>-16.953291</v>
      </c>
      <c r="D589" s="90">
        <v>-41.686557999999998</v>
      </c>
      <c r="E589" s="90">
        <v>-25.700996</v>
      </c>
      <c r="F589" s="90">
        <v>-30.486934999999999</v>
      </c>
      <c r="L589" s="90">
        <v>21655000000</v>
      </c>
      <c r="M589" s="90">
        <v>-3.7635356999999998</v>
      </c>
      <c r="N589" s="90">
        <v>-43.108040000000003</v>
      </c>
      <c r="O589" s="90">
        <v>-30.495032999999999</v>
      </c>
      <c r="P589" s="90">
        <v>-25.660149000000001</v>
      </c>
    </row>
    <row r="590" spans="2:16" x14ac:dyDescent="0.25">
      <c r="B590" s="90">
        <v>21782500000</v>
      </c>
      <c r="C590" s="90">
        <v>-17.489688999999998</v>
      </c>
      <c r="D590" s="90">
        <v>-41.112563999999999</v>
      </c>
      <c r="E590" s="90">
        <v>-25.461348000000001</v>
      </c>
      <c r="F590" s="90">
        <v>-30.990857999999999</v>
      </c>
      <c r="L590" s="90">
        <v>21782500000</v>
      </c>
      <c r="M590" s="90">
        <v>-3.7662821000000002</v>
      </c>
      <c r="N590" s="90">
        <v>-42.604419999999998</v>
      </c>
      <c r="O590" s="90">
        <v>-30.990266999999999</v>
      </c>
      <c r="P590" s="90">
        <v>-25.420331999999998</v>
      </c>
    </row>
    <row r="591" spans="2:16" x14ac:dyDescent="0.25">
      <c r="B591" s="90">
        <v>21910000000</v>
      </c>
      <c r="C591" s="90">
        <v>-17.784264</v>
      </c>
      <c r="D591" s="90">
        <v>-40.843387999999997</v>
      </c>
      <c r="E591" s="90">
        <v>-24.836624</v>
      </c>
      <c r="F591" s="90">
        <v>-31.331717999999999</v>
      </c>
      <c r="L591" s="90">
        <v>21910000000</v>
      </c>
      <c r="M591" s="90">
        <v>-3.6435789999999999</v>
      </c>
      <c r="N591" s="90">
        <v>-42.365513</v>
      </c>
      <c r="O591" s="90">
        <v>-31.151980999999999</v>
      </c>
      <c r="P591" s="90">
        <v>-24.808599000000001</v>
      </c>
    </row>
    <row r="592" spans="2:16" x14ac:dyDescent="0.25">
      <c r="B592" s="90">
        <v>22037500000</v>
      </c>
      <c r="C592" s="90">
        <v>-18.268060999999999</v>
      </c>
      <c r="D592" s="90">
        <v>-40.514873999999999</v>
      </c>
      <c r="E592" s="90">
        <v>-24.515730000000001</v>
      </c>
      <c r="F592" s="90">
        <v>-31.355475999999999</v>
      </c>
      <c r="L592" s="90">
        <v>22037500000</v>
      </c>
      <c r="M592" s="90">
        <v>-3.5522993</v>
      </c>
      <c r="N592" s="90">
        <v>-42.049908000000002</v>
      </c>
      <c r="O592" s="90">
        <v>-31.178367999999999</v>
      </c>
      <c r="P592" s="90">
        <v>-24.482541999999999</v>
      </c>
    </row>
    <row r="593" spans="2:16" x14ac:dyDescent="0.25">
      <c r="B593" s="90">
        <v>22165000000</v>
      </c>
      <c r="C593" s="90">
        <v>-18.666447000000002</v>
      </c>
      <c r="D593" s="90">
        <v>-40.186588</v>
      </c>
      <c r="E593" s="90">
        <v>-24.266967999999999</v>
      </c>
      <c r="F593" s="90">
        <v>-31.216284000000002</v>
      </c>
      <c r="L593" s="90">
        <v>22165000000</v>
      </c>
      <c r="M593" s="90">
        <v>-3.4725796999999998</v>
      </c>
      <c r="N593" s="90">
        <v>-41.670563000000001</v>
      </c>
      <c r="O593" s="90">
        <v>-31.227886000000002</v>
      </c>
      <c r="P593" s="90">
        <v>-24.218852999999999</v>
      </c>
    </row>
    <row r="594" spans="2:16" x14ac:dyDescent="0.25">
      <c r="B594" s="90">
        <v>22292500000</v>
      </c>
      <c r="C594" s="90">
        <v>-19.266033</v>
      </c>
      <c r="D594" s="90">
        <v>-39.910041999999997</v>
      </c>
      <c r="E594" s="90">
        <v>-24.019736999999999</v>
      </c>
      <c r="F594" s="90">
        <v>-31.110924000000001</v>
      </c>
      <c r="L594" s="90">
        <v>22292500000</v>
      </c>
      <c r="M594" s="90">
        <v>-3.4272339000000001</v>
      </c>
      <c r="N594" s="90">
        <v>-41.264693999999999</v>
      </c>
      <c r="O594" s="90">
        <v>-31.240857999999999</v>
      </c>
      <c r="P594" s="90">
        <v>-23.942007</v>
      </c>
    </row>
    <row r="595" spans="2:16" x14ac:dyDescent="0.25">
      <c r="B595" s="90">
        <v>22420000000</v>
      </c>
      <c r="C595" s="90">
        <v>-20.175646</v>
      </c>
      <c r="D595" s="90">
        <v>-39.648487000000003</v>
      </c>
      <c r="E595" s="90">
        <v>-23.715076</v>
      </c>
      <c r="F595" s="90">
        <v>-31.001801</v>
      </c>
      <c r="L595" s="90">
        <v>22420000000</v>
      </c>
      <c r="M595" s="90">
        <v>-3.4096861000000001</v>
      </c>
      <c r="N595" s="90">
        <v>-40.912368999999998</v>
      </c>
      <c r="O595" s="90">
        <v>-31.074003000000001</v>
      </c>
      <c r="P595" s="90">
        <v>-23.630231999999999</v>
      </c>
    </row>
    <row r="596" spans="2:16" x14ac:dyDescent="0.25">
      <c r="B596" s="90">
        <v>22547500000</v>
      </c>
      <c r="C596" s="90">
        <v>-21.311529</v>
      </c>
      <c r="D596" s="90">
        <v>-39.371398999999997</v>
      </c>
      <c r="E596" s="90">
        <v>-23.371817</v>
      </c>
      <c r="F596" s="90">
        <v>-30.773841999999998</v>
      </c>
      <c r="L596" s="90">
        <v>22547500000</v>
      </c>
      <c r="M596" s="90">
        <v>-3.3372275999999998</v>
      </c>
      <c r="N596" s="90">
        <v>-40.551884000000001</v>
      </c>
      <c r="O596" s="90">
        <v>-30.854156</v>
      </c>
      <c r="P596" s="90">
        <v>-23.290721999999999</v>
      </c>
    </row>
    <row r="597" spans="2:16" x14ac:dyDescent="0.25">
      <c r="B597" s="90">
        <v>22675000000</v>
      </c>
      <c r="C597" s="90">
        <v>-22.361022999999999</v>
      </c>
      <c r="D597" s="90">
        <v>-39.114597000000003</v>
      </c>
      <c r="E597" s="90">
        <v>-23.001256999999999</v>
      </c>
      <c r="F597" s="90">
        <v>-30.540082999999999</v>
      </c>
      <c r="L597" s="90">
        <v>22675000000</v>
      </c>
      <c r="M597" s="90">
        <v>-3.3207795999999998</v>
      </c>
      <c r="N597" s="90">
        <v>-40.186732999999997</v>
      </c>
      <c r="O597" s="90">
        <v>-30.629104999999999</v>
      </c>
      <c r="P597" s="90">
        <v>-22.919815</v>
      </c>
    </row>
    <row r="598" spans="2:16" x14ac:dyDescent="0.25">
      <c r="B598" s="90">
        <v>22802500000</v>
      </c>
      <c r="C598" s="90">
        <v>-23.216467000000002</v>
      </c>
      <c r="D598" s="90">
        <v>-38.919060000000002</v>
      </c>
      <c r="E598" s="90">
        <v>-22.580873</v>
      </c>
      <c r="F598" s="90">
        <v>-30.281383999999999</v>
      </c>
      <c r="L598" s="90">
        <v>22802500000</v>
      </c>
      <c r="M598" s="90">
        <v>-3.3647961999999998</v>
      </c>
      <c r="N598" s="90">
        <v>-39.878872000000001</v>
      </c>
      <c r="O598" s="90">
        <v>-30.276326999999998</v>
      </c>
      <c r="P598" s="90">
        <v>-22.514372000000002</v>
      </c>
    </row>
    <row r="599" spans="2:16" x14ac:dyDescent="0.25">
      <c r="B599" s="90">
        <v>22930000000</v>
      </c>
      <c r="C599" s="90">
        <v>-23.536332999999999</v>
      </c>
      <c r="D599" s="90">
        <v>-38.773986999999998</v>
      </c>
      <c r="E599" s="90">
        <v>-22.131129999999999</v>
      </c>
      <c r="F599" s="90">
        <v>-29.939007</v>
      </c>
      <c r="L599" s="90">
        <v>22930000000</v>
      </c>
      <c r="M599" s="90">
        <v>-3.4564048999999999</v>
      </c>
      <c r="N599" s="90">
        <v>-39.655414999999998</v>
      </c>
      <c r="O599" s="90">
        <v>-29.931376</v>
      </c>
      <c r="P599" s="90">
        <v>-22.094013</v>
      </c>
    </row>
    <row r="600" spans="2:16" x14ac:dyDescent="0.25">
      <c r="B600" s="90">
        <v>23057500000</v>
      </c>
      <c r="C600" s="90">
        <v>-23.023806</v>
      </c>
      <c r="D600" s="90">
        <v>-38.703823</v>
      </c>
      <c r="E600" s="90">
        <v>-21.708586</v>
      </c>
      <c r="F600" s="90">
        <v>-29.604406000000001</v>
      </c>
      <c r="L600" s="90">
        <v>23057500000</v>
      </c>
      <c r="M600" s="90">
        <v>-3.4775083000000002</v>
      </c>
      <c r="N600" s="90">
        <v>-39.441132000000003</v>
      </c>
      <c r="O600" s="90">
        <v>-29.686543</v>
      </c>
      <c r="P600" s="90">
        <v>-21.683281000000001</v>
      </c>
    </row>
    <row r="601" spans="2:16" x14ac:dyDescent="0.25">
      <c r="B601" s="90">
        <v>23185000000</v>
      </c>
      <c r="C601" s="90">
        <v>-21.803920999999999</v>
      </c>
      <c r="D601" s="90">
        <v>-38.710608999999998</v>
      </c>
      <c r="E601" s="90">
        <v>-21.312882999999999</v>
      </c>
      <c r="F601" s="90">
        <v>-29.342451000000001</v>
      </c>
      <c r="L601" s="90">
        <v>23185000000</v>
      </c>
      <c r="M601" s="90">
        <v>-3.5123332</v>
      </c>
      <c r="N601" s="90">
        <v>-39.303851999999999</v>
      </c>
      <c r="O601" s="90">
        <v>-29.426102</v>
      </c>
      <c r="P601" s="90">
        <v>-21.293783000000001</v>
      </c>
    </row>
    <row r="602" spans="2:16" x14ac:dyDescent="0.25">
      <c r="B602" s="90">
        <v>23312500000</v>
      </c>
      <c r="C602" s="90">
        <v>-20.118922999999999</v>
      </c>
      <c r="D602" s="90">
        <v>-38.792889000000002</v>
      </c>
      <c r="E602" s="90">
        <v>-20.949719999999999</v>
      </c>
      <c r="F602" s="90">
        <v>-29.143609999999999</v>
      </c>
      <c r="L602" s="90">
        <v>23312500000</v>
      </c>
      <c r="M602" s="90">
        <v>-3.5723345000000002</v>
      </c>
      <c r="N602" s="90">
        <v>-39.269137999999998</v>
      </c>
      <c r="O602" s="90">
        <v>-29.200481</v>
      </c>
      <c r="P602" s="90">
        <v>-20.936169</v>
      </c>
    </row>
    <row r="603" spans="2:16" x14ac:dyDescent="0.25">
      <c r="B603" s="90">
        <v>23440000000</v>
      </c>
      <c r="C603" s="90">
        <v>-18.246672</v>
      </c>
      <c r="D603" s="90">
        <v>-38.940933000000001</v>
      </c>
      <c r="E603" s="90">
        <v>-20.656348999999999</v>
      </c>
      <c r="F603" s="90">
        <v>-28.949541</v>
      </c>
      <c r="L603" s="90">
        <v>23440000000</v>
      </c>
      <c r="M603" s="90">
        <v>-3.6144118000000001</v>
      </c>
      <c r="N603" s="90">
        <v>-39.280307999999998</v>
      </c>
      <c r="O603" s="90">
        <v>-29.033224000000001</v>
      </c>
      <c r="P603" s="90">
        <v>-20.643227</v>
      </c>
    </row>
    <row r="604" spans="2:16" x14ac:dyDescent="0.25">
      <c r="B604" s="90">
        <v>23567500000</v>
      </c>
      <c r="C604" s="90">
        <v>-16.511994999999999</v>
      </c>
      <c r="D604" s="90">
        <v>-39.125892999999998</v>
      </c>
      <c r="E604" s="90">
        <v>-20.424424999999999</v>
      </c>
      <c r="F604" s="90">
        <v>-28.802102999999999</v>
      </c>
      <c r="L604" s="90">
        <v>23567500000</v>
      </c>
      <c r="M604" s="90">
        <v>-3.6167777000000001</v>
      </c>
      <c r="N604" s="90">
        <v>-39.327950000000001</v>
      </c>
      <c r="O604" s="90">
        <v>-28.850636000000002</v>
      </c>
      <c r="P604" s="90">
        <v>-20.412495</v>
      </c>
    </row>
    <row r="605" spans="2:16" x14ac:dyDescent="0.25">
      <c r="B605" s="90">
        <v>23695000000</v>
      </c>
      <c r="C605" s="90">
        <v>-14.971657</v>
      </c>
      <c r="D605" s="90">
        <v>-39.366688000000003</v>
      </c>
      <c r="E605" s="90">
        <v>-20.264050000000001</v>
      </c>
      <c r="F605" s="90">
        <v>-28.713450999999999</v>
      </c>
      <c r="L605" s="90">
        <v>23695000000</v>
      </c>
      <c r="M605" s="90">
        <v>-3.6453812000000001</v>
      </c>
      <c r="N605" s="90">
        <v>-39.477921000000002</v>
      </c>
      <c r="O605" s="90">
        <v>-28.692602000000001</v>
      </c>
      <c r="P605" s="90">
        <v>-20.252438999999999</v>
      </c>
    </row>
    <row r="606" spans="2:16" x14ac:dyDescent="0.25">
      <c r="B606" s="90">
        <v>23822500000</v>
      </c>
      <c r="C606" s="90">
        <v>-13.616232</v>
      </c>
      <c r="D606" s="90">
        <v>-39.633125</v>
      </c>
      <c r="E606" s="90">
        <v>-20.167057</v>
      </c>
      <c r="F606" s="90">
        <v>-28.635822000000001</v>
      </c>
      <c r="L606" s="90">
        <v>23822500000</v>
      </c>
      <c r="M606" s="90">
        <v>-3.7022970000000002</v>
      </c>
      <c r="N606" s="90">
        <v>-39.692000999999998</v>
      </c>
      <c r="O606" s="90">
        <v>-28.620460999999999</v>
      </c>
      <c r="P606" s="90">
        <v>-20.156445000000001</v>
      </c>
    </row>
    <row r="607" spans="2:16" x14ac:dyDescent="0.25">
      <c r="B607" s="90">
        <v>23950000000</v>
      </c>
      <c r="C607" s="90">
        <v>-12.439942</v>
      </c>
      <c r="D607" s="90">
        <v>-39.944465999999998</v>
      </c>
      <c r="E607" s="90">
        <v>-20.134802000000001</v>
      </c>
      <c r="F607" s="90">
        <v>-28.599815</v>
      </c>
      <c r="L607" s="90">
        <v>23950000000</v>
      </c>
      <c r="M607" s="90">
        <v>-3.7666707000000001</v>
      </c>
      <c r="N607" s="90">
        <v>-39.939090999999998</v>
      </c>
      <c r="O607" s="90">
        <v>-28.583490000000001</v>
      </c>
      <c r="P607" s="90">
        <v>-20.126152000000001</v>
      </c>
    </row>
    <row r="608" spans="2:16" x14ac:dyDescent="0.25">
      <c r="B608" s="90">
        <v>24077500000</v>
      </c>
      <c r="C608" s="90">
        <v>-11.408996999999999</v>
      </c>
      <c r="D608" s="90">
        <v>-40.279823</v>
      </c>
      <c r="E608" s="90">
        <v>-20.151827000000001</v>
      </c>
      <c r="F608" s="90">
        <v>-28.608419000000001</v>
      </c>
      <c r="L608" s="90">
        <v>24077500000</v>
      </c>
      <c r="M608" s="90">
        <v>-3.8549886</v>
      </c>
      <c r="N608" s="90">
        <v>-40.208545999999998</v>
      </c>
      <c r="O608" s="90">
        <v>-28.610132</v>
      </c>
      <c r="P608" s="90">
        <v>-20.144750999999999</v>
      </c>
    </row>
    <row r="609" spans="2:16" x14ac:dyDescent="0.25">
      <c r="B609" s="90">
        <v>24205000000</v>
      </c>
      <c r="C609" s="90">
        <v>-10.485942</v>
      </c>
      <c r="D609" s="90">
        <v>-40.647713000000003</v>
      </c>
      <c r="E609" s="90">
        <v>-20.216273999999999</v>
      </c>
      <c r="F609" s="90">
        <v>-28.672913000000001</v>
      </c>
      <c r="L609" s="90">
        <v>24205000000</v>
      </c>
      <c r="M609" s="90">
        <v>-3.9422940999999998</v>
      </c>
      <c r="N609" s="90">
        <v>-40.530113</v>
      </c>
      <c r="O609" s="90">
        <v>-28.661598000000001</v>
      </c>
      <c r="P609" s="90">
        <v>-20.210884</v>
      </c>
    </row>
    <row r="610" spans="2:16" x14ac:dyDescent="0.25">
      <c r="B610" s="90">
        <v>24332500000</v>
      </c>
      <c r="C610" s="90">
        <v>-9.6715125999999998</v>
      </c>
      <c r="D610" s="90">
        <v>-41.017353</v>
      </c>
      <c r="E610" s="90">
        <v>-20.314373</v>
      </c>
      <c r="F610" s="90">
        <v>-28.750596999999999</v>
      </c>
      <c r="L610" s="90">
        <v>24332500000</v>
      </c>
      <c r="M610" s="90">
        <v>-4.0408739999999996</v>
      </c>
      <c r="N610" s="90">
        <v>-40.866740999999998</v>
      </c>
      <c r="O610" s="90">
        <v>-28.732529</v>
      </c>
      <c r="P610" s="90">
        <v>-20.309902000000001</v>
      </c>
    </row>
    <row r="611" spans="2:16" x14ac:dyDescent="0.25">
      <c r="B611" s="90">
        <v>24460000000</v>
      </c>
      <c r="C611" s="90">
        <v>-8.9647769999999998</v>
      </c>
      <c r="D611" s="90">
        <v>-41.410998999999997</v>
      </c>
      <c r="E611" s="90">
        <v>-20.439935999999999</v>
      </c>
      <c r="F611" s="90">
        <v>-28.844975000000002</v>
      </c>
      <c r="L611" s="90">
        <v>24460000000</v>
      </c>
      <c r="M611" s="90">
        <v>-4.1386962</v>
      </c>
      <c r="N611" s="90">
        <v>-41.236503999999996</v>
      </c>
      <c r="O611" s="90">
        <v>-28.790545999999999</v>
      </c>
      <c r="P611" s="90">
        <v>-20.438026000000001</v>
      </c>
    </row>
    <row r="612" spans="2:16" x14ac:dyDescent="0.25">
      <c r="B612" s="90">
        <v>24587500000</v>
      </c>
      <c r="C612" s="90">
        <v>-8.3348761000000007</v>
      </c>
      <c r="D612" s="90">
        <v>-41.819324000000002</v>
      </c>
      <c r="E612" s="90">
        <v>-20.586397000000002</v>
      </c>
      <c r="F612" s="90">
        <v>-28.911095</v>
      </c>
      <c r="L612" s="90">
        <v>24587500000</v>
      </c>
      <c r="M612" s="90">
        <v>-4.2480682999999999</v>
      </c>
      <c r="N612" s="90">
        <v>-41.623226000000003</v>
      </c>
      <c r="O612" s="90">
        <v>-28.866375000000001</v>
      </c>
      <c r="P612" s="90">
        <v>-20.58503</v>
      </c>
    </row>
    <row r="613" spans="2:16" x14ac:dyDescent="0.25">
      <c r="B613" s="90">
        <v>24715000000</v>
      </c>
      <c r="C613" s="90">
        <v>-7.7875804999999998</v>
      </c>
      <c r="D613" s="90">
        <v>-42.232143000000001</v>
      </c>
      <c r="E613" s="90">
        <v>-20.748816999999999</v>
      </c>
      <c r="F613" s="90">
        <v>-28.993255999999999</v>
      </c>
      <c r="L613" s="90">
        <v>24715000000</v>
      </c>
      <c r="M613" s="90">
        <v>-4.3542851999999996</v>
      </c>
      <c r="N613" s="90">
        <v>-42.055861999999998</v>
      </c>
      <c r="O613" s="90">
        <v>-28.900442000000002</v>
      </c>
      <c r="P613" s="90">
        <v>-20.747484</v>
      </c>
    </row>
    <row r="614" spans="2:16" x14ac:dyDescent="0.25">
      <c r="B614" s="90">
        <v>24842500000</v>
      </c>
      <c r="C614" s="90">
        <v>-7.3156309000000004</v>
      </c>
      <c r="D614" s="90">
        <v>-42.655842</v>
      </c>
      <c r="E614" s="90">
        <v>-20.917273000000002</v>
      </c>
      <c r="F614" s="90">
        <v>-29.055599000000001</v>
      </c>
      <c r="L614" s="90">
        <v>24842500000</v>
      </c>
      <c r="M614" s="90">
        <v>-4.4845929</v>
      </c>
      <c r="N614" s="90">
        <v>-42.473483999999999</v>
      </c>
      <c r="O614" s="90">
        <v>-28.962095000000001</v>
      </c>
      <c r="P614" s="90">
        <v>-20.917162000000001</v>
      </c>
    </row>
    <row r="615" spans="2:16" x14ac:dyDescent="0.25">
      <c r="B615" s="90">
        <v>24970000000</v>
      </c>
      <c r="C615" s="90">
        <v>-6.9033718000000004</v>
      </c>
      <c r="D615" s="90">
        <v>-43.075214000000003</v>
      </c>
      <c r="E615" s="90">
        <v>-21.088068</v>
      </c>
      <c r="F615" s="90">
        <v>-29.119910999999998</v>
      </c>
      <c r="L615" s="90">
        <v>24970000000</v>
      </c>
      <c r="M615" s="90">
        <v>-4.6407061000000001</v>
      </c>
      <c r="N615" s="90">
        <v>-42.911011000000002</v>
      </c>
      <c r="O615" s="90">
        <v>-29.066063</v>
      </c>
      <c r="P615" s="90">
        <v>-21.089119</v>
      </c>
    </row>
    <row r="616" spans="2:16" x14ac:dyDescent="0.25">
      <c r="B616" s="90">
        <v>25097500000</v>
      </c>
      <c r="C616" s="90">
        <v>-6.5463490000000002</v>
      </c>
      <c r="D616" s="90">
        <v>-43.488182000000002</v>
      </c>
      <c r="E616" s="90">
        <v>-21.257497999999998</v>
      </c>
      <c r="F616" s="90">
        <v>-29.189608</v>
      </c>
      <c r="L616" s="90">
        <v>25097500000</v>
      </c>
      <c r="M616" s="90">
        <v>-4.8216647999999998</v>
      </c>
      <c r="N616" s="90">
        <v>-43.3536</v>
      </c>
      <c r="O616" s="90">
        <v>-29.173355000000001</v>
      </c>
      <c r="P616" s="90">
        <v>-21.255258999999999</v>
      </c>
    </row>
    <row r="617" spans="2:16" x14ac:dyDescent="0.25">
      <c r="B617" s="90">
        <v>25225000000</v>
      </c>
      <c r="C617" s="90">
        <v>-6.2444519999999999</v>
      </c>
      <c r="D617" s="90">
        <v>-43.895302000000001</v>
      </c>
      <c r="E617" s="90">
        <v>-21.416563</v>
      </c>
      <c r="F617" s="90">
        <v>-29.255154000000001</v>
      </c>
      <c r="L617" s="90">
        <v>25225000000</v>
      </c>
      <c r="M617" s="90">
        <v>-5.0123572000000003</v>
      </c>
      <c r="N617" s="90">
        <v>-43.810721999999998</v>
      </c>
      <c r="O617" s="90">
        <v>-29.251145999999999</v>
      </c>
      <c r="P617" s="90">
        <v>-21.410471000000001</v>
      </c>
    </row>
    <row r="618" spans="2:16" x14ac:dyDescent="0.25">
      <c r="B618" s="90">
        <v>25352500000</v>
      </c>
      <c r="C618" s="90">
        <v>-5.9891281000000003</v>
      </c>
      <c r="D618" s="90">
        <v>-44.305649000000003</v>
      </c>
      <c r="E618" s="90">
        <v>-21.565334</v>
      </c>
      <c r="F618" s="90">
        <v>-29.315559</v>
      </c>
      <c r="L618" s="90">
        <v>25352500000</v>
      </c>
      <c r="M618" s="90">
        <v>-5.2286592000000001</v>
      </c>
      <c r="N618" s="90">
        <v>-44.250233000000001</v>
      </c>
      <c r="O618" s="90">
        <v>-29.336655</v>
      </c>
      <c r="P618" s="90">
        <v>-21.554162999999999</v>
      </c>
    </row>
    <row r="619" spans="2:16" x14ac:dyDescent="0.25">
      <c r="B619" s="90">
        <v>25480000000</v>
      </c>
      <c r="C619" s="90">
        <v>-5.7737464999999997</v>
      </c>
      <c r="D619" s="90">
        <v>-44.714840000000002</v>
      </c>
      <c r="E619" s="90">
        <v>-21.697308</v>
      </c>
      <c r="F619" s="90">
        <v>-29.395741999999998</v>
      </c>
      <c r="L619" s="90">
        <v>25480000000</v>
      </c>
      <c r="M619" s="90">
        <v>-5.4839438999999999</v>
      </c>
      <c r="N619" s="90">
        <v>-44.699268000000004</v>
      </c>
      <c r="O619" s="90">
        <v>-29.448029999999999</v>
      </c>
      <c r="P619" s="90">
        <v>-21.678501000000001</v>
      </c>
    </row>
    <row r="620" spans="2:16" x14ac:dyDescent="0.25">
      <c r="B620" s="90">
        <v>25607500000</v>
      </c>
      <c r="C620" s="90">
        <v>-5.5958943000000003</v>
      </c>
      <c r="D620" s="90">
        <v>-45.10181</v>
      </c>
      <c r="E620" s="90">
        <v>-21.809667999999999</v>
      </c>
      <c r="F620" s="90">
        <v>-29.465042</v>
      </c>
      <c r="L620" s="90">
        <v>25607500000</v>
      </c>
      <c r="M620" s="90">
        <v>-5.7482882000000002</v>
      </c>
      <c r="N620" s="90">
        <v>-45.129261</v>
      </c>
      <c r="O620" s="90">
        <v>-29.538187000000001</v>
      </c>
      <c r="P620" s="90">
        <v>-21.782540999999998</v>
      </c>
    </row>
    <row r="621" spans="2:16" x14ac:dyDescent="0.25">
      <c r="B621" s="90">
        <v>25735000000</v>
      </c>
      <c r="C621" s="90">
        <v>-5.4525231999999999</v>
      </c>
      <c r="D621" s="90">
        <v>-45.494114000000003</v>
      </c>
      <c r="E621" s="90">
        <v>-21.902228999999998</v>
      </c>
      <c r="F621" s="90">
        <v>-29.528416</v>
      </c>
      <c r="L621" s="90">
        <v>25735000000</v>
      </c>
      <c r="M621" s="90">
        <v>-6.0166086999999999</v>
      </c>
      <c r="N621" s="90">
        <v>-45.541018999999999</v>
      </c>
      <c r="O621" s="90">
        <v>-29.603064</v>
      </c>
      <c r="P621" s="90">
        <v>-21.869194</v>
      </c>
    </row>
    <row r="622" spans="2:16" x14ac:dyDescent="0.25">
      <c r="B622" s="90">
        <v>25862500000</v>
      </c>
      <c r="C622" s="90">
        <v>-5.3453846</v>
      </c>
      <c r="D622" s="90">
        <v>-45.879871000000001</v>
      </c>
      <c r="E622" s="90">
        <v>-21.966688000000001</v>
      </c>
      <c r="F622" s="90">
        <v>-29.584372999999999</v>
      </c>
      <c r="L622" s="90">
        <v>25862500000</v>
      </c>
      <c r="M622" s="90">
        <v>-6.2947683000000003</v>
      </c>
      <c r="N622" s="90">
        <v>-45.936751999999998</v>
      </c>
      <c r="O622" s="90">
        <v>-29.660070000000001</v>
      </c>
      <c r="P622" s="90">
        <v>-21.929870999999999</v>
      </c>
    </row>
    <row r="623" spans="2:16" x14ac:dyDescent="0.25">
      <c r="B623" s="90">
        <v>25990000000</v>
      </c>
      <c r="C623" s="90">
        <v>-5.2584624</v>
      </c>
      <c r="D623" s="90">
        <v>-46.249001</v>
      </c>
      <c r="E623" s="90">
        <v>-22.002110999999999</v>
      </c>
      <c r="F623" s="90">
        <v>-29.630751</v>
      </c>
      <c r="L623" s="90">
        <v>25990000000</v>
      </c>
      <c r="M623" s="90">
        <v>-6.5827036000000003</v>
      </c>
      <c r="N623" s="90">
        <v>-46.291798</v>
      </c>
      <c r="O623" s="90">
        <v>-29.721471999999999</v>
      </c>
      <c r="P623" s="90">
        <v>-21.962091000000001</v>
      </c>
    </row>
    <row r="624" spans="2:16" x14ac:dyDescent="0.25">
      <c r="B624" s="90">
        <v>26117500000</v>
      </c>
      <c r="C624" s="90">
        <v>-5.2067965999999997</v>
      </c>
      <c r="D624" s="90">
        <v>-46.557330999999998</v>
      </c>
      <c r="E624" s="90">
        <v>-22.012751000000002</v>
      </c>
      <c r="F624" s="90">
        <v>-29.686444999999999</v>
      </c>
      <c r="L624" s="90">
        <v>26117500000</v>
      </c>
      <c r="M624" s="90">
        <v>-6.8633031999999998</v>
      </c>
      <c r="N624" s="90">
        <v>-46.611687000000003</v>
      </c>
      <c r="O624" s="90">
        <v>-29.756767</v>
      </c>
      <c r="P624" s="90">
        <v>-21.970234000000001</v>
      </c>
    </row>
    <row r="625" spans="2:16" x14ac:dyDescent="0.25">
      <c r="B625" s="90">
        <v>26245000000</v>
      </c>
      <c r="C625" s="90">
        <v>-5.1785030000000001</v>
      </c>
      <c r="D625" s="90">
        <v>-46.848942000000001</v>
      </c>
      <c r="E625" s="90">
        <v>-21.988367</v>
      </c>
      <c r="F625" s="90">
        <v>-29.732223999999999</v>
      </c>
      <c r="L625" s="90">
        <v>26245000000</v>
      </c>
      <c r="M625" s="90">
        <v>-7.1369885999999996</v>
      </c>
      <c r="N625" s="90">
        <v>-46.884258000000003</v>
      </c>
      <c r="O625" s="90">
        <v>-29.796990999999998</v>
      </c>
      <c r="P625" s="90">
        <v>-21.944852999999998</v>
      </c>
    </row>
    <row r="626" spans="2:16" x14ac:dyDescent="0.25">
      <c r="B626" s="90">
        <v>26372500000</v>
      </c>
      <c r="C626" s="90">
        <v>-5.1661463000000003</v>
      </c>
      <c r="D626" s="90">
        <v>-47.048977000000001</v>
      </c>
      <c r="E626" s="90">
        <v>-21.953403000000002</v>
      </c>
      <c r="F626" s="90">
        <v>-29.774121999999998</v>
      </c>
      <c r="L626" s="90">
        <v>26372500000</v>
      </c>
      <c r="M626" s="90">
        <v>-7.3577285000000003</v>
      </c>
      <c r="N626" s="90">
        <v>-47.085552</v>
      </c>
      <c r="O626" s="90">
        <v>-29.839835999999998</v>
      </c>
      <c r="P626" s="90">
        <v>-21.909067</v>
      </c>
    </row>
    <row r="627" spans="2:16" x14ac:dyDescent="0.25">
      <c r="B627" s="90">
        <v>26500000000</v>
      </c>
      <c r="C627" s="90">
        <v>-5.1612214999999999</v>
      </c>
      <c r="D627" s="90">
        <v>-47.180312999999998</v>
      </c>
      <c r="E627" s="90">
        <v>-21.920760999999999</v>
      </c>
      <c r="F627" s="90">
        <v>-29.815134</v>
      </c>
      <c r="L627" s="90">
        <v>26500000000</v>
      </c>
      <c r="M627" s="90">
        <v>-7.5268917000000002</v>
      </c>
      <c r="N627" s="90">
        <v>-47.203194000000003</v>
      </c>
      <c r="O627" s="90">
        <v>-29.878682999999999</v>
      </c>
      <c r="P627" s="90">
        <v>-21.875050000000002</v>
      </c>
    </row>
    <row r="628" spans="2:16" x14ac:dyDescent="0.25">
      <c r="B628" s="90" t="s">
        <v>21</v>
      </c>
      <c r="C628" s="90"/>
      <c r="D628" s="90"/>
      <c r="E628" s="90"/>
      <c r="F628" s="90"/>
      <c r="L628" s="90" t="s">
        <v>21</v>
      </c>
      <c r="M628" s="90"/>
      <c r="N628" s="90"/>
      <c r="O628" s="90"/>
      <c r="P628" s="90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05"/>
  <sheetViews>
    <sheetView topLeftCell="A46" workbookViewId="0">
      <selection activeCell="AC11" sqref="AC11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16384" width="9.140625" style="3"/>
  </cols>
  <sheetData>
    <row r="1" spans="1:23" x14ac:dyDescent="0.25">
      <c r="B1" s="25" t="s">
        <v>0</v>
      </c>
      <c r="D1" s="42" t="str">
        <f>'CL &amp; Data'!C426</f>
        <v>LO Return Loss(DB)</v>
      </c>
      <c r="E1" s="45"/>
      <c r="F1" s="42" t="str">
        <f>'CL &amp; Data'!D426</f>
        <v>LO-RF Isolation(DB)</v>
      </c>
      <c r="G1" s="45"/>
      <c r="H1" s="42" t="str">
        <f>'CL &amp; Data'!E426</f>
        <v>LO-IF Isolation(DB)</v>
      </c>
      <c r="I1" s="45"/>
      <c r="J1" s="42" t="str">
        <f>'CL &amp; Data'!F426</f>
        <v>RF-IF Isolation(DB)</v>
      </c>
      <c r="L1" s="25" t="s">
        <v>0</v>
      </c>
      <c r="N1" s="44" t="str">
        <f>'CL &amp; Data'!M426</f>
        <v>LO Return Loss(DB)</v>
      </c>
      <c r="O1" s="46"/>
      <c r="P1" s="44" t="str">
        <f>'CL &amp; Data'!N426</f>
        <v>LO-RF Isolation(DB)</v>
      </c>
      <c r="Q1" s="46"/>
      <c r="R1" s="44" t="str">
        <f>'CL &amp; Data'!O426</f>
        <v>LO-IF Isolation(DB)</v>
      </c>
      <c r="S1" s="46"/>
      <c r="T1" s="44" t="str">
        <f>'CL &amp; Data'!P426</f>
        <v>RF-IF Isolation(DB)</v>
      </c>
    </row>
    <row r="2" spans="1:23" x14ac:dyDescent="0.25">
      <c r="A2" s="39" t="s">
        <v>101</v>
      </c>
      <c r="H2" s="25"/>
      <c r="K2" s="39" t="s">
        <v>102</v>
      </c>
      <c r="R2" s="25"/>
    </row>
    <row r="3" spans="1:23" s="22" customFormat="1" x14ac:dyDescent="0.25">
      <c r="A3" s="40"/>
      <c r="B3" s="29" t="s">
        <v>13</v>
      </c>
      <c r="C3" s="30"/>
      <c r="D3" s="29">
        <f>AVERAGE(D20:D148)</f>
        <v>-13.804758192248064</v>
      </c>
      <c r="E3" s="30"/>
      <c r="F3" s="29">
        <f>AVERAGE(F20:F148)</f>
        <v>-51.958067496124002</v>
      </c>
      <c r="G3" s="30"/>
      <c r="H3" s="29">
        <f>AVERAGE(H20:H148)</f>
        <v>-27.290878534883717</v>
      </c>
      <c r="I3" s="30"/>
      <c r="J3" s="29">
        <f>AVERAGE(J20:J148)</f>
        <v>-31.240380209302309</v>
      </c>
      <c r="K3" s="40"/>
      <c r="L3" s="29" t="s">
        <v>13</v>
      </c>
      <c r="M3" s="30"/>
      <c r="N3" s="29">
        <f>AVERAGE(N20:N148)</f>
        <v>-10.062151056589144</v>
      </c>
      <c r="O3" s="30"/>
      <c r="P3" s="29">
        <f>AVERAGE(P20:P148)</f>
        <v>-52.759827457364331</v>
      </c>
      <c r="Q3" s="30"/>
      <c r="R3" s="29">
        <f>AVERAGE(R20:R148)</f>
        <v>-31.116468705426353</v>
      </c>
      <c r="S3" s="30"/>
      <c r="T3" s="29">
        <f>AVERAGE(T20:T148)</f>
        <v>-27.376005046511633</v>
      </c>
      <c r="U3" s="30"/>
    </row>
    <row r="4" spans="1:23" x14ac:dyDescent="0.25">
      <c r="A4" s="51" t="s">
        <v>110</v>
      </c>
      <c r="H4" s="25"/>
      <c r="K4" s="51" t="s">
        <v>110</v>
      </c>
      <c r="R4" s="25"/>
    </row>
    <row r="5" spans="1:23" x14ac:dyDescent="0.25">
      <c r="A5" s="51" t="s">
        <v>197</v>
      </c>
      <c r="B5" s="6">
        <f>'CL &amp; Data'!B427/1000000000</f>
        <v>1</v>
      </c>
      <c r="D5" s="6">
        <f>'CL &amp; Data'!C427</f>
        <v>-2.2412264</v>
      </c>
      <c r="F5" s="6">
        <f>'CL &amp; Data'!D427</f>
        <v>-59.280406999999997</v>
      </c>
      <c r="H5" s="6">
        <f>'CL &amp; Data'!E427</f>
        <v>-32.383724000000001</v>
      </c>
      <c r="J5" s="6">
        <f>'CL &amp; Data'!F427</f>
        <v>-31.706223000000001</v>
      </c>
      <c r="K5" s="51" t="s">
        <v>197</v>
      </c>
      <c r="L5" s="6">
        <f>'CL &amp; Data'!L427/1000000000</f>
        <v>1</v>
      </c>
      <c r="N5" s="6">
        <f>'CL &amp; Data'!M427</f>
        <v>-3.6532936</v>
      </c>
      <c r="P5" s="6">
        <f>'CL &amp; Data'!N427</f>
        <v>-63.296143000000001</v>
      </c>
      <c r="R5" s="6">
        <f>'CL &amp; Data'!O427</f>
        <v>-24.857244000000001</v>
      </c>
      <c r="T5" s="6">
        <f>'CL &amp; Data'!P427</f>
        <v>-32.223117999999999</v>
      </c>
    </row>
    <row r="6" spans="1:23" x14ac:dyDescent="0.25">
      <c r="A6" s="51" t="s">
        <v>198</v>
      </c>
      <c r="B6" s="6">
        <f>'CL &amp; Data'!B428/1000000000</f>
        <v>1.1274999999999999</v>
      </c>
      <c r="D6" s="6">
        <f>'CL &amp; Data'!C428</f>
        <v>-2.3133686</v>
      </c>
      <c r="F6" s="6">
        <f>'CL &amp; Data'!D428</f>
        <v>-58.990817999999997</v>
      </c>
      <c r="H6" s="6">
        <f>'CL &amp; Data'!E428</f>
        <v>-32.204684999999998</v>
      </c>
      <c r="J6" s="6">
        <f>'CL &amp; Data'!F428</f>
        <v>-29.102919</v>
      </c>
      <c r="K6" s="51" t="s">
        <v>198</v>
      </c>
      <c r="L6" s="6">
        <f>'CL &amp; Data'!L428/1000000000</f>
        <v>1.1274999999999999</v>
      </c>
      <c r="N6" s="6">
        <f>'CL &amp; Data'!M428</f>
        <v>-4.0917539999999999</v>
      </c>
      <c r="P6" s="6">
        <f>'CL &amp; Data'!N428</f>
        <v>-62.245646999999998</v>
      </c>
      <c r="R6" s="6">
        <f>'CL &amp; Data'!O428</f>
        <v>-24.678609999999999</v>
      </c>
      <c r="T6" s="6">
        <f>'CL &amp; Data'!P428</f>
        <v>-31.766151000000001</v>
      </c>
    </row>
    <row r="7" spans="1:23" x14ac:dyDescent="0.25">
      <c r="B7" s="6">
        <f>'CL &amp; Data'!B429/1000000000</f>
        <v>1.2549999999999999</v>
      </c>
      <c r="D7" s="6">
        <f>'CL &amp; Data'!C429</f>
        <v>-2.4699551999999998</v>
      </c>
      <c r="F7" s="6">
        <f>'CL &amp; Data'!D429</f>
        <v>-58.691173999999997</v>
      </c>
      <c r="H7" s="6">
        <f>'CL &amp; Data'!E429</f>
        <v>-32.147339000000002</v>
      </c>
      <c r="J7" s="6">
        <f>'CL &amp; Data'!F429</f>
        <v>-26.372624999999999</v>
      </c>
      <c r="L7" s="6">
        <f>'CL &amp; Data'!L429/1000000000</f>
        <v>1.2549999999999999</v>
      </c>
      <c r="N7" s="6">
        <f>'CL &amp; Data'!M429</f>
        <v>-4.5941805999999996</v>
      </c>
      <c r="P7" s="6">
        <f>'CL &amp; Data'!N429</f>
        <v>-60.922038999999998</v>
      </c>
      <c r="R7" s="6">
        <f>'CL &amp; Data'!O429</f>
        <v>-24.507802999999999</v>
      </c>
      <c r="T7" s="6">
        <f>'CL &amp; Data'!P429</f>
        <v>-31.195269</v>
      </c>
    </row>
    <row r="8" spans="1:23" x14ac:dyDescent="0.25">
      <c r="B8" s="6">
        <f>'CL &amp; Data'!B430/1000000000</f>
        <v>1.3825000000000001</v>
      </c>
      <c r="D8" s="6">
        <f>'CL &amp; Data'!C430</f>
        <v>-2.7448560999999998</v>
      </c>
      <c r="F8" s="6">
        <f>'CL &amp; Data'!D430</f>
        <v>-58.342297000000002</v>
      </c>
      <c r="H8" s="6">
        <f>'CL &amp; Data'!E430</f>
        <v>-32.183047999999999</v>
      </c>
      <c r="J8" s="6">
        <f>'CL &amp; Data'!F430</f>
        <v>-23.649117</v>
      </c>
      <c r="L8" s="6">
        <f>'CL &amp; Data'!L430/1000000000</f>
        <v>1.3825000000000001</v>
      </c>
      <c r="N8" s="6">
        <f>'CL &amp; Data'!M430</f>
        <v>-5.1587081000000001</v>
      </c>
      <c r="P8" s="6">
        <f>'CL &amp; Data'!N430</f>
        <v>-59.363368999999999</v>
      </c>
      <c r="R8" s="6">
        <f>'CL &amp; Data'!O430</f>
        <v>-24.335844000000002</v>
      </c>
      <c r="T8" s="6">
        <f>'CL &amp; Data'!P430</f>
        <v>-30.667138999999999</v>
      </c>
      <c r="W8" s="32"/>
    </row>
    <row r="9" spans="1:23" x14ac:dyDescent="0.25">
      <c r="B9" s="6">
        <f>'CL &amp; Data'!B431/1000000000</f>
        <v>1.51</v>
      </c>
      <c r="D9" s="6">
        <f>'CL &amp; Data'!C431</f>
        <v>-3.1268417999999998</v>
      </c>
      <c r="F9" s="6">
        <f>'CL &amp; Data'!D431</f>
        <v>-58.348849999999999</v>
      </c>
      <c r="H9" s="6">
        <f>'CL &amp; Data'!E431</f>
        <v>-32.472343000000002</v>
      </c>
      <c r="J9" s="6">
        <f>'CL &amp; Data'!F431</f>
        <v>-23.311160999999998</v>
      </c>
      <c r="L9" s="6">
        <f>'CL &amp; Data'!L431/1000000000</f>
        <v>1.51</v>
      </c>
      <c r="N9" s="6">
        <f>'CL &amp; Data'!M431</f>
        <v>-5.593483</v>
      </c>
      <c r="P9" s="6">
        <f>'CL &amp; Data'!N431</f>
        <v>-57.922297999999998</v>
      </c>
      <c r="R9" s="6">
        <f>'CL &amp; Data'!O431</f>
        <v>-24.190428000000001</v>
      </c>
      <c r="T9" s="6">
        <f>'CL &amp; Data'!P431</f>
        <v>-30.684196</v>
      </c>
    </row>
    <row r="10" spans="1:23" x14ac:dyDescent="0.25">
      <c r="B10" s="6">
        <f>'CL &amp; Data'!B432/1000000000</f>
        <v>1.6375</v>
      </c>
      <c r="D10" s="6">
        <f>'CL &amp; Data'!C432</f>
        <v>-3.6341440999999999</v>
      </c>
      <c r="F10" s="6">
        <f>'CL &amp; Data'!D432</f>
        <v>-58.972935</v>
      </c>
      <c r="H10" s="6">
        <f>'CL &amp; Data'!E432</f>
        <v>-32.574199999999998</v>
      </c>
      <c r="J10" s="6">
        <f>'CL &amp; Data'!F432</f>
        <v>-22.979948</v>
      </c>
      <c r="L10" s="6">
        <f>'CL &amp; Data'!L432/1000000000</f>
        <v>1.6375</v>
      </c>
      <c r="N10" s="6">
        <f>'CL &amp; Data'!M432</f>
        <v>-5.9847111999999996</v>
      </c>
      <c r="P10" s="6">
        <f>'CL &amp; Data'!N432</f>
        <v>-56.619064000000002</v>
      </c>
      <c r="R10" s="6">
        <f>'CL &amp; Data'!O432</f>
        <v>-24.200882</v>
      </c>
      <c r="T10" s="6">
        <f>'CL &amp; Data'!P432</f>
        <v>-30.562086000000001</v>
      </c>
    </row>
    <row r="11" spans="1:23" x14ac:dyDescent="0.25">
      <c r="B11" s="6">
        <f>'CL &amp; Data'!B433/1000000000</f>
        <v>1.7649999999999999</v>
      </c>
      <c r="D11" s="6">
        <f>'CL &amp; Data'!C433</f>
        <v>-4.2577419000000001</v>
      </c>
      <c r="F11" s="6">
        <f>'CL &amp; Data'!D433</f>
        <v>-60.624431999999999</v>
      </c>
      <c r="H11" s="6">
        <f>'CL &amp; Data'!E433</f>
        <v>-32.699654000000002</v>
      </c>
      <c r="J11" s="6">
        <f>'CL &amp; Data'!F433</f>
        <v>-23.087202000000001</v>
      </c>
      <c r="L11" s="6">
        <f>'CL &amp; Data'!L433/1000000000</f>
        <v>1.7649999999999999</v>
      </c>
      <c r="N11" s="6">
        <f>'CL &amp; Data'!M433</f>
        <v>-6.2311591999999996</v>
      </c>
      <c r="P11" s="6">
        <f>'CL &amp; Data'!N433</f>
        <v>-55.544628000000003</v>
      </c>
      <c r="R11" s="6">
        <f>'CL &amp; Data'!O433</f>
        <v>-24.313330000000001</v>
      </c>
      <c r="T11" s="6">
        <f>'CL &amp; Data'!P433</f>
        <v>-30.894732999999999</v>
      </c>
    </row>
    <row r="12" spans="1:23" x14ac:dyDescent="0.25">
      <c r="B12" s="6">
        <f>'CL &amp; Data'!B434/1000000000</f>
        <v>1.8925000000000001</v>
      </c>
      <c r="D12" s="6">
        <f>'CL &amp; Data'!C434</f>
        <v>-4.9193530000000001</v>
      </c>
      <c r="F12" s="6">
        <f>'CL &amp; Data'!D434</f>
        <v>-64.375916000000004</v>
      </c>
      <c r="H12" s="6">
        <f>'CL &amp; Data'!E434</f>
        <v>-32.794476000000003</v>
      </c>
      <c r="J12" s="6">
        <f>'CL &amp; Data'!F434</f>
        <v>-23.377614999999999</v>
      </c>
      <c r="L12" s="6">
        <f>'CL &amp; Data'!L434/1000000000</f>
        <v>1.8925000000000001</v>
      </c>
      <c r="N12" s="6">
        <f>'CL &amp; Data'!M434</f>
        <v>-6.4746366000000002</v>
      </c>
      <c r="P12" s="6">
        <f>'CL &amp; Data'!N434</f>
        <v>-54.756171999999999</v>
      </c>
      <c r="R12" s="6">
        <f>'CL &amp; Data'!O434</f>
        <v>-24.405215999999999</v>
      </c>
      <c r="T12" s="6">
        <f>'CL &amp; Data'!P434</f>
        <v>-31.454187000000001</v>
      </c>
    </row>
    <row r="13" spans="1:23" x14ac:dyDescent="0.25">
      <c r="B13" s="6">
        <f>'CL &amp; Data'!B435/1000000000</f>
        <v>2.02</v>
      </c>
      <c r="D13" s="6">
        <f>'CL &amp; Data'!C435</f>
        <v>-5.5651001999999998</v>
      </c>
      <c r="F13" s="6">
        <f>'CL &amp; Data'!D435</f>
        <v>-66.746077999999997</v>
      </c>
      <c r="H13" s="6">
        <f>'CL &amp; Data'!E435</f>
        <v>-32.722000000000001</v>
      </c>
      <c r="J13" s="6">
        <f>'CL &amp; Data'!F435</f>
        <v>-23.682074</v>
      </c>
      <c r="L13" s="6">
        <f>'CL &amp; Data'!L435/1000000000</f>
        <v>2.02</v>
      </c>
      <c r="N13" s="6">
        <f>'CL &amp; Data'!M435</f>
        <v>-6.6655736000000001</v>
      </c>
      <c r="P13" s="6">
        <f>'CL &amp; Data'!N435</f>
        <v>-54.021141</v>
      </c>
      <c r="R13" s="6">
        <f>'CL &amp; Data'!O435</f>
        <v>-24.596104</v>
      </c>
      <c r="T13" s="6">
        <f>'CL &amp; Data'!P435</f>
        <v>-31.978028999999999</v>
      </c>
    </row>
    <row r="14" spans="1:23" x14ac:dyDescent="0.25">
      <c r="B14" s="6">
        <f>'CL &amp; Data'!B436/1000000000</f>
        <v>2.1475</v>
      </c>
      <c r="D14" s="6">
        <f>'CL &amp; Data'!C436</f>
        <v>-6.1603079000000003</v>
      </c>
      <c r="F14" s="6">
        <f>'CL &amp; Data'!D436</f>
        <v>-68.456305999999998</v>
      </c>
      <c r="H14" s="6">
        <f>'CL &amp; Data'!E436</f>
        <v>-32.624885999999996</v>
      </c>
      <c r="J14" s="6">
        <f>'CL &amp; Data'!F436</f>
        <v>-23.97917</v>
      </c>
      <c r="L14" s="6">
        <f>'CL &amp; Data'!L436/1000000000</f>
        <v>2.1475</v>
      </c>
      <c r="N14" s="6">
        <f>'CL &amp; Data'!M436</f>
        <v>-6.8801655999999998</v>
      </c>
      <c r="P14" s="6">
        <f>'CL &amp; Data'!N436</f>
        <v>-53.372047000000002</v>
      </c>
      <c r="R14" s="6">
        <f>'CL &amp; Data'!O436</f>
        <v>-24.774329999999999</v>
      </c>
      <c r="T14" s="6">
        <f>'CL &amp; Data'!P436</f>
        <v>-32.309719000000001</v>
      </c>
    </row>
    <row r="15" spans="1:23" x14ac:dyDescent="0.25">
      <c r="B15" s="6">
        <f>'CL &amp; Data'!B437/1000000000</f>
        <v>2.2749999999999999</v>
      </c>
      <c r="D15" s="6">
        <f>'CL &amp; Data'!C437</f>
        <v>-6.7226309999999998</v>
      </c>
      <c r="F15" s="6">
        <f>'CL &amp; Data'!D437</f>
        <v>-69.170135000000002</v>
      </c>
      <c r="H15" s="6">
        <f>'CL &amp; Data'!E437</f>
        <v>-32.737957000000002</v>
      </c>
      <c r="J15" s="6">
        <f>'CL &amp; Data'!F437</f>
        <v>-24.341469</v>
      </c>
      <c r="L15" s="6">
        <f>'CL &amp; Data'!L437/1000000000</f>
        <v>2.2749999999999999</v>
      </c>
      <c r="N15" s="6">
        <f>'CL &amp; Data'!M437</f>
        <v>-6.9911884999999998</v>
      </c>
      <c r="P15" s="6">
        <f>'CL &amp; Data'!N437</f>
        <v>-52.894306</v>
      </c>
      <c r="R15" s="6">
        <f>'CL &amp; Data'!O437</f>
        <v>-24.913982000000001</v>
      </c>
      <c r="T15" s="6">
        <f>'CL &amp; Data'!P437</f>
        <v>-33.037010000000002</v>
      </c>
    </row>
    <row r="16" spans="1:23" x14ac:dyDescent="0.25">
      <c r="B16" s="6">
        <f>'CL &amp; Data'!B438/1000000000</f>
        <v>2.4024999999999999</v>
      </c>
      <c r="D16" s="6">
        <f>'CL &amp; Data'!C438</f>
        <v>-7.2801185000000004</v>
      </c>
      <c r="F16" s="6">
        <f>'CL &amp; Data'!D438</f>
        <v>-68.372566000000006</v>
      </c>
      <c r="H16" s="6">
        <f>'CL &amp; Data'!E438</f>
        <v>-32.818066000000002</v>
      </c>
      <c r="J16" s="6">
        <f>'CL &amp; Data'!F438</f>
        <v>-24.334627000000001</v>
      </c>
      <c r="L16" s="6">
        <f>'CL &amp; Data'!L438/1000000000</f>
        <v>2.4024999999999999</v>
      </c>
      <c r="N16" s="6">
        <f>'CL &amp; Data'!M438</f>
        <v>-7.142849</v>
      </c>
      <c r="P16" s="6">
        <f>'CL &amp; Data'!N438</f>
        <v>-52.588676</v>
      </c>
      <c r="R16" s="6">
        <f>'CL &amp; Data'!O438</f>
        <v>-25.051684999999999</v>
      </c>
      <c r="T16" s="6">
        <f>'CL &amp; Data'!P438</f>
        <v>-33.661503000000003</v>
      </c>
    </row>
    <row r="17" spans="2:20" x14ac:dyDescent="0.25">
      <c r="B17" s="6">
        <f>'CL &amp; Data'!B439/1000000000</f>
        <v>2.5299999999999998</v>
      </c>
      <c r="D17" s="6">
        <f>'CL &amp; Data'!C439</f>
        <v>-7.8321003999999999</v>
      </c>
      <c r="F17" s="6">
        <f>'CL &amp; Data'!D439</f>
        <v>-64.866614999999996</v>
      </c>
      <c r="H17" s="6">
        <f>'CL &amp; Data'!E439</f>
        <v>-32.851802999999997</v>
      </c>
      <c r="J17" s="6">
        <f>'CL &amp; Data'!F439</f>
        <v>-24.252005</v>
      </c>
      <c r="L17" s="6">
        <f>'CL &amp; Data'!L439/1000000000</f>
        <v>2.5299999999999998</v>
      </c>
      <c r="N17" s="6">
        <f>'CL &amp; Data'!M439</f>
        <v>-7.2475486</v>
      </c>
      <c r="P17" s="6">
        <f>'CL &amp; Data'!N439</f>
        <v>-52.123877999999998</v>
      </c>
      <c r="R17" s="6">
        <f>'CL &amp; Data'!O439</f>
        <v>-25.179870999999999</v>
      </c>
      <c r="T17" s="6">
        <f>'CL &amp; Data'!P439</f>
        <v>-34.14893</v>
      </c>
    </row>
    <row r="18" spans="2:20" x14ac:dyDescent="0.25">
      <c r="B18" s="6">
        <f>'CL &amp; Data'!B440/1000000000</f>
        <v>2.6575000000000002</v>
      </c>
      <c r="D18" s="6">
        <f>'CL &amp; Data'!C440</f>
        <v>-8.3874378000000007</v>
      </c>
      <c r="F18" s="6">
        <f>'CL &amp; Data'!D440</f>
        <v>-62.909573000000002</v>
      </c>
      <c r="H18" s="6">
        <f>'CL &amp; Data'!E440</f>
        <v>-32.932845999999998</v>
      </c>
      <c r="J18" s="6">
        <f>'CL &amp; Data'!F440</f>
        <v>-24.102232000000001</v>
      </c>
      <c r="L18" s="6">
        <f>'CL &amp; Data'!L440/1000000000</f>
        <v>2.6575000000000002</v>
      </c>
      <c r="N18" s="6">
        <f>'CL &amp; Data'!M440</f>
        <v>-7.3403511000000004</v>
      </c>
      <c r="P18" s="6">
        <f>'CL &amp; Data'!N440</f>
        <v>-51.964095999999998</v>
      </c>
      <c r="R18" s="6">
        <f>'CL &amp; Data'!O440</f>
        <v>-25.150528000000001</v>
      </c>
      <c r="T18" s="6">
        <f>'CL &amp; Data'!P440</f>
        <v>-34.517704000000002</v>
      </c>
    </row>
    <row r="19" spans="2:20" x14ac:dyDescent="0.25">
      <c r="B19" s="6">
        <f>'CL &amp; Data'!B441/1000000000</f>
        <v>2.7850000000000001</v>
      </c>
      <c r="D19" s="6">
        <f>'CL &amp; Data'!C441</f>
        <v>-8.9484062000000009</v>
      </c>
      <c r="F19" s="6">
        <f>'CL &amp; Data'!D441</f>
        <v>-61.265098999999999</v>
      </c>
      <c r="H19" s="6">
        <f>'CL &amp; Data'!E441</f>
        <v>-32.896163999999999</v>
      </c>
      <c r="J19" s="6">
        <f>'CL &amp; Data'!F441</f>
        <v>-23.992339999999999</v>
      </c>
      <c r="L19" s="6">
        <f>'CL &amp; Data'!L441/1000000000</f>
        <v>2.7850000000000001</v>
      </c>
      <c r="N19" s="6">
        <f>'CL &amp; Data'!M441</f>
        <v>-7.4344225000000002</v>
      </c>
      <c r="P19" s="6">
        <f>'CL &amp; Data'!N441</f>
        <v>-51.922584999999998</v>
      </c>
      <c r="R19" s="6">
        <f>'CL &amp; Data'!O441</f>
        <v>-25.152016</v>
      </c>
      <c r="T19" s="6">
        <f>'CL &amp; Data'!P441</f>
        <v>-34.794593999999996</v>
      </c>
    </row>
    <row r="20" spans="2:20" x14ac:dyDescent="0.25">
      <c r="B20" s="6">
        <f>'CL &amp; Data'!B442/1000000000</f>
        <v>2.9125000000000001</v>
      </c>
      <c r="D20" s="6">
        <f>'CL &amp; Data'!C442</f>
        <v>-9.5006657000000008</v>
      </c>
      <c r="F20" s="6">
        <f>'CL &amp; Data'!D442</f>
        <v>-59.369121999999997</v>
      </c>
      <c r="H20" s="6">
        <f>'CL &amp; Data'!E442</f>
        <v>-32.668025999999998</v>
      </c>
      <c r="J20" s="6">
        <f>'CL &amp; Data'!F442</f>
        <v>-23.871873999999998</v>
      </c>
      <c r="L20" s="6">
        <f>'CL &amp; Data'!L442/1000000000</f>
        <v>2.9125000000000001</v>
      </c>
      <c r="N20" s="6">
        <f>'CL &amp; Data'!M442</f>
        <v>-7.5115775999999999</v>
      </c>
      <c r="P20" s="6">
        <f>'CL &amp; Data'!N442</f>
        <v>-51.679012</v>
      </c>
      <c r="R20" s="6">
        <f>'CL &amp; Data'!O442</f>
        <v>-25.194025</v>
      </c>
      <c r="T20" s="6">
        <f>'CL &amp; Data'!P442</f>
        <v>-34.883968000000003</v>
      </c>
    </row>
    <row r="21" spans="2:20" x14ac:dyDescent="0.25">
      <c r="B21" s="6">
        <f>'CL &amp; Data'!B443/1000000000</f>
        <v>3.04</v>
      </c>
      <c r="D21" s="6">
        <f>'CL &amp; Data'!C443</f>
        <v>-9.9801997999999994</v>
      </c>
      <c r="F21" s="6">
        <f>'CL &amp; Data'!D443</f>
        <v>-57.995136000000002</v>
      </c>
      <c r="H21" s="6">
        <f>'CL &amp; Data'!E443</f>
        <v>-32.417206</v>
      </c>
      <c r="J21" s="6">
        <f>'CL &amp; Data'!F443</f>
        <v>-23.956296999999999</v>
      </c>
      <c r="L21" s="6">
        <f>'CL &amp; Data'!L443/1000000000</f>
        <v>3.04</v>
      </c>
      <c r="N21" s="6">
        <f>'CL &amp; Data'!M443</f>
        <v>-7.5803056</v>
      </c>
      <c r="P21" s="6">
        <f>'CL &amp; Data'!N443</f>
        <v>-52.668391999999997</v>
      </c>
      <c r="R21" s="6">
        <f>'CL &amp; Data'!O443</f>
        <v>-25.203033000000001</v>
      </c>
      <c r="T21" s="6">
        <f>'CL &amp; Data'!P443</f>
        <v>-34.157116000000002</v>
      </c>
    </row>
    <row r="22" spans="2:20" x14ac:dyDescent="0.25">
      <c r="B22" s="6">
        <f>'CL &amp; Data'!B444/1000000000</f>
        <v>3.1675</v>
      </c>
      <c r="D22" s="6">
        <f>'CL &amp; Data'!C444</f>
        <v>-10.415573</v>
      </c>
      <c r="F22" s="6">
        <f>'CL &amp; Data'!D444</f>
        <v>-56.774323000000003</v>
      </c>
      <c r="H22" s="6">
        <f>'CL &amp; Data'!E444</f>
        <v>-32.064467999999998</v>
      </c>
      <c r="J22" s="6">
        <f>'CL &amp; Data'!F444</f>
        <v>-24.123756</v>
      </c>
      <c r="L22" s="6">
        <f>'CL &amp; Data'!L444/1000000000</f>
        <v>3.1675</v>
      </c>
      <c r="N22" s="6">
        <f>'CL &amp; Data'!M444</f>
        <v>-7.6846962000000003</v>
      </c>
      <c r="P22" s="6">
        <f>'CL &amp; Data'!N444</f>
        <v>-53.555405</v>
      </c>
      <c r="R22" s="6">
        <f>'CL &amp; Data'!O444</f>
        <v>-25.249161000000001</v>
      </c>
      <c r="T22" s="6">
        <f>'CL &amp; Data'!P444</f>
        <v>-33.403103000000002</v>
      </c>
    </row>
    <row r="23" spans="2:20" x14ac:dyDescent="0.25">
      <c r="B23" s="6">
        <f>'CL &amp; Data'!B445/1000000000</f>
        <v>3.2949999999999999</v>
      </c>
      <c r="D23" s="6">
        <f>'CL &amp; Data'!C445</f>
        <v>-10.822081000000001</v>
      </c>
      <c r="F23" s="6">
        <f>'CL &amp; Data'!D445</f>
        <v>-55.261654</v>
      </c>
      <c r="H23" s="6">
        <f>'CL &amp; Data'!E445</f>
        <v>-31.654620999999999</v>
      </c>
      <c r="J23" s="6">
        <f>'CL &amp; Data'!F445</f>
        <v>-24.387236000000001</v>
      </c>
      <c r="L23" s="6">
        <f>'CL &amp; Data'!L445/1000000000</f>
        <v>3.2949999999999999</v>
      </c>
      <c r="N23" s="6">
        <f>'CL &amp; Data'!M445</f>
        <v>-7.7937707999999999</v>
      </c>
      <c r="P23" s="6">
        <f>'CL &amp; Data'!N445</f>
        <v>-54.585521999999997</v>
      </c>
      <c r="R23" s="6">
        <f>'CL &amp; Data'!O445</f>
        <v>-25.358608</v>
      </c>
      <c r="T23" s="6">
        <f>'CL &amp; Data'!P445</f>
        <v>-32.710258000000003</v>
      </c>
    </row>
    <row r="24" spans="2:20" x14ac:dyDescent="0.25">
      <c r="B24" s="6">
        <f>'CL &amp; Data'!B446/1000000000</f>
        <v>3.4224999999999999</v>
      </c>
      <c r="D24" s="6">
        <f>'CL &amp; Data'!C446</f>
        <v>-11.251255</v>
      </c>
      <c r="F24" s="6">
        <f>'CL &amp; Data'!D446</f>
        <v>-54.003098000000001</v>
      </c>
      <c r="H24" s="6">
        <f>'CL &amp; Data'!E446</f>
        <v>-31.208521000000001</v>
      </c>
      <c r="J24" s="6">
        <f>'CL &amp; Data'!F446</f>
        <v>-24.600262000000001</v>
      </c>
      <c r="L24" s="6">
        <f>'CL &amp; Data'!L446/1000000000</f>
        <v>3.4224999999999999</v>
      </c>
      <c r="N24" s="6">
        <f>'CL &amp; Data'!M446</f>
        <v>-7.8537660000000002</v>
      </c>
      <c r="P24" s="6">
        <f>'CL &amp; Data'!N446</f>
        <v>-55.469990000000003</v>
      </c>
      <c r="R24" s="6">
        <f>'CL &amp; Data'!O446</f>
        <v>-25.473939999999999</v>
      </c>
      <c r="T24" s="6">
        <f>'CL &amp; Data'!P446</f>
        <v>-31.914362000000001</v>
      </c>
    </row>
    <row r="25" spans="2:20" x14ac:dyDescent="0.25">
      <c r="B25" s="6">
        <f>'CL &amp; Data'!B447/1000000000</f>
        <v>3.55</v>
      </c>
      <c r="D25" s="6">
        <f>'CL &amp; Data'!C447</f>
        <v>-11.634496</v>
      </c>
      <c r="F25" s="6">
        <f>'CL &amp; Data'!D447</f>
        <v>-53.002357000000003</v>
      </c>
      <c r="H25" s="6">
        <f>'CL &amp; Data'!E447</f>
        <v>-30.768630999999999</v>
      </c>
      <c r="J25" s="6">
        <f>'CL &amp; Data'!F447</f>
        <v>-24.881388000000001</v>
      </c>
      <c r="L25" s="6">
        <f>'CL &amp; Data'!L447/1000000000</f>
        <v>3.55</v>
      </c>
      <c r="N25" s="6">
        <f>'CL &amp; Data'!M447</f>
        <v>-7.9190249000000001</v>
      </c>
      <c r="P25" s="6">
        <f>'CL &amp; Data'!N447</f>
        <v>-56.636336999999997</v>
      </c>
      <c r="R25" s="6">
        <f>'CL &amp; Data'!O447</f>
        <v>-25.587292000000001</v>
      </c>
      <c r="T25" s="6">
        <f>'CL &amp; Data'!P447</f>
        <v>-30.987835</v>
      </c>
    </row>
    <row r="26" spans="2:20" x14ac:dyDescent="0.25">
      <c r="B26" s="6">
        <f>'CL &amp; Data'!B448/1000000000</f>
        <v>3.6775000000000002</v>
      </c>
      <c r="D26" s="6">
        <f>'CL &amp; Data'!C448</f>
        <v>-11.981659000000001</v>
      </c>
      <c r="F26" s="6">
        <f>'CL &amp; Data'!D448</f>
        <v>-52.196300999999998</v>
      </c>
      <c r="H26" s="6">
        <f>'CL &amp; Data'!E448</f>
        <v>-30.234245000000001</v>
      </c>
      <c r="J26" s="6">
        <f>'CL &amp; Data'!F448</f>
        <v>-24.983167999999999</v>
      </c>
      <c r="L26" s="6">
        <f>'CL &amp; Data'!L448/1000000000</f>
        <v>3.6775000000000002</v>
      </c>
      <c r="N26" s="6">
        <f>'CL &amp; Data'!M448</f>
        <v>-8.0253267000000008</v>
      </c>
      <c r="P26" s="6">
        <f>'CL &amp; Data'!N448</f>
        <v>-56.526043000000001</v>
      </c>
      <c r="R26" s="6">
        <f>'CL &amp; Data'!O448</f>
        <v>-25.632618000000001</v>
      </c>
      <c r="T26" s="6">
        <f>'CL &amp; Data'!P448</f>
        <v>-30.484365</v>
      </c>
    </row>
    <row r="27" spans="2:20" x14ac:dyDescent="0.25">
      <c r="B27" s="6">
        <f>'CL &amp; Data'!B449/1000000000</f>
        <v>3.8050000000000002</v>
      </c>
      <c r="D27" s="6">
        <f>'CL &amp; Data'!C449</f>
        <v>-12.329228000000001</v>
      </c>
      <c r="F27" s="6">
        <f>'CL &amp; Data'!D449</f>
        <v>-52.061419999999998</v>
      </c>
      <c r="H27" s="6">
        <f>'CL &amp; Data'!E449</f>
        <v>-29.624445000000001</v>
      </c>
      <c r="J27" s="6">
        <f>'CL &amp; Data'!F449</f>
        <v>-25.015553000000001</v>
      </c>
      <c r="L27" s="6">
        <f>'CL &amp; Data'!L449/1000000000</f>
        <v>3.8050000000000002</v>
      </c>
      <c r="N27" s="6">
        <f>'CL &amp; Data'!M449</f>
        <v>-8.0589676000000008</v>
      </c>
      <c r="P27" s="6">
        <f>'CL &amp; Data'!N449</f>
        <v>-56.615780000000001</v>
      </c>
      <c r="R27" s="6">
        <f>'CL &amp; Data'!O449</f>
        <v>-25.590540000000001</v>
      </c>
      <c r="T27" s="6">
        <f>'CL &amp; Data'!P449</f>
        <v>-29.951809000000001</v>
      </c>
    </row>
    <row r="28" spans="2:20" x14ac:dyDescent="0.25">
      <c r="B28" s="6">
        <f>'CL &amp; Data'!B450/1000000000</f>
        <v>3.9325000000000001</v>
      </c>
      <c r="D28" s="6">
        <f>'CL &amp; Data'!C450</f>
        <v>-12.620485</v>
      </c>
      <c r="F28" s="6">
        <f>'CL &amp; Data'!D450</f>
        <v>-51.915351999999999</v>
      </c>
      <c r="H28" s="6">
        <f>'CL &amp; Data'!E450</f>
        <v>-29.038219000000002</v>
      </c>
      <c r="J28" s="6">
        <f>'CL &amp; Data'!F450</f>
        <v>-25.149754999999999</v>
      </c>
      <c r="L28" s="6">
        <f>'CL &amp; Data'!L450/1000000000</f>
        <v>3.9325000000000001</v>
      </c>
      <c r="N28" s="6">
        <f>'CL &amp; Data'!M450</f>
        <v>-8.1660079999999997</v>
      </c>
      <c r="P28" s="6">
        <f>'CL &amp; Data'!N450</f>
        <v>-56.279907000000001</v>
      </c>
      <c r="R28" s="6">
        <f>'CL &amp; Data'!O450</f>
        <v>-25.731995000000001</v>
      </c>
      <c r="T28" s="6">
        <f>'CL &amp; Data'!P450</f>
        <v>-29.334135</v>
      </c>
    </row>
    <row r="29" spans="2:20" x14ac:dyDescent="0.25">
      <c r="B29" s="6">
        <f>'CL &amp; Data'!B451/1000000000</f>
        <v>4.0599999999999996</v>
      </c>
      <c r="D29" s="6">
        <f>'CL &amp; Data'!C451</f>
        <v>-12.89404</v>
      </c>
      <c r="F29" s="6">
        <f>'CL &amp; Data'!D451</f>
        <v>-51.704951999999999</v>
      </c>
      <c r="H29" s="6">
        <f>'CL &amp; Data'!E451</f>
        <v>-28.460495000000002</v>
      </c>
      <c r="J29" s="6">
        <f>'CL &amp; Data'!F451</f>
        <v>-25.412682</v>
      </c>
      <c r="L29" s="6">
        <f>'CL &amp; Data'!L451/1000000000</f>
        <v>4.0599999999999996</v>
      </c>
      <c r="N29" s="6">
        <f>'CL &amp; Data'!M451</f>
        <v>-8.3044642999999994</v>
      </c>
      <c r="P29" s="6">
        <f>'CL &amp; Data'!N451</f>
        <v>-55.911324</v>
      </c>
      <c r="R29" s="6">
        <f>'CL &amp; Data'!O451</f>
        <v>-25.938590999999999</v>
      </c>
      <c r="T29" s="6">
        <f>'CL &amp; Data'!P451</f>
        <v>-28.73987</v>
      </c>
    </row>
    <row r="30" spans="2:20" x14ac:dyDescent="0.25">
      <c r="B30" s="6">
        <f>'CL &amp; Data'!B452/1000000000</f>
        <v>4.1875</v>
      </c>
      <c r="D30" s="6">
        <f>'CL &amp; Data'!C452</f>
        <v>-13.097357000000001</v>
      </c>
      <c r="F30" s="6">
        <f>'CL &amp; Data'!D452</f>
        <v>-52.326504</v>
      </c>
      <c r="H30" s="6">
        <f>'CL &amp; Data'!E452</f>
        <v>-27.936831000000002</v>
      </c>
      <c r="J30" s="6">
        <f>'CL &amp; Data'!F452</f>
        <v>-25.715693000000002</v>
      </c>
      <c r="L30" s="6">
        <f>'CL &amp; Data'!L452/1000000000</f>
        <v>4.1875</v>
      </c>
      <c r="N30" s="6">
        <f>'CL &amp; Data'!M452</f>
        <v>-8.4841441999999994</v>
      </c>
      <c r="P30" s="6">
        <f>'CL &amp; Data'!N452</f>
        <v>-54.985615000000003</v>
      </c>
      <c r="R30" s="6">
        <f>'CL &amp; Data'!O452</f>
        <v>-26.183996</v>
      </c>
      <c r="T30" s="6">
        <f>'CL &amp; Data'!P452</f>
        <v>-28.155892999999999</v>
      </c>
    </row>
    <row r="31" spans="2:20" x14ac:dyDescent="0.25">
      <c r="B31" s="6">
        <f>'CL &amp; Data'!B453/1000000000</f>
        <v>4.3150000000000004</v>
      </c>
      <c r="D31" s="6">
        <f>'CL &amp; Data'!C453</f>
        <v>-13.476568</v>
      </c>
      <c r="F31" s="6">
        <f>'CL &amp; Data'!D453</f>
        <v>-52.871487000000002</v>
      </c>
      <c r="H31" s="6">
        <f>'CL &amp; Data'!E453</f>
        <v>-27.492908</v>
      </c>
      <c r="J31" s="6">
        <f>'CL &amp; Data'!F453</f>
        <v>-26.269988999999999</v>
      </c>
      <c r="L31" s="6">
        <f>'CL &amp; Data'!L453/1000000000</f>
        <v>4.3150000000000004</v>
      </c>
      <c r="N31" s="6">
        <f>'CL &amp; Data'!M453</f>
        <v>-8.6388034999999999</v>
      </c>
      <c r="P31" s="6">
        <f>'CL &amp; Data'!N453</f>
        <v>-53.951405000000001</v>
      </c>
      <c r="R31" s="6">
        <f>'CL &amp; Data'!O453</f>
        <v>-26.626158</v>
      </c>
      <c r="T31" s="6">
        <f>'CL &amp; Data'!P453</f>
        <v>-27.711962</v>
      </c>
    </row>
    <row r="32" spans="2:20" x14ac:dyDescent="0.25">
      <c r="B32" s="6">
        <f>'CL &amp; Data'!B454/1000000000</f>
        <v>4.4424999999999999</v>
      </c>
      <c r="D32" s="6">
        <f>'CL &amp; Data'!C454</f>
        <v>-13.839295999999999</v>
      </c>
      <c r="F32" s="6">
        <f>'CL &amp; Data'!D454</f>
        <v>-53.391570999999999</v>
      </c>
      <c r="H32" s="6">
        <f>'CL &amp; Data'!E454</f>
        <v>-27.165195000000001</v>
      </c>
      <c r="J32" s="6">
        <f>'CL &amp; Data'!F454</f>
        <v>-27.067222999999998</v>
      </c>
      <c r="L32" s="6">
        <f>'CL &amp; Data'!L454/1000000000</f>
        <v>4.4424999999999999</v>
      </c>
      <c r="N32" s="6">
        <f>'CL &amp; Data'!M454</f>
        <v>-8.8228340000000003</v>
      </c>
      <c r="P32" s="6">
        <f>'CL &amp; Data'!N454</f>
        <v>-53.168762000000001</v>
      </c>
      <c r="R32" s="6">
        <f>'CL &amp; Data'!O454</f>
        <v>-27.440687</v>
      </c>
      <c r="T32" s="6">
        <f>'CL &amp; Data'!P454</f>
        <v>-27.305448999999999</v>
      </c>
    </row>
    <row r="33" spans="2:20" x14ac:dyDescent="0.25">
      <c r="B33" s="6">
        <f>'CL &amp; Data'!B455/1000000000</f>
        <v>4.57</v>
      </c>
      <c r="D33" s="6">
        <f>'CL &amp; Data'!C455</f>
        <v>-14.294057</v>
      </c>
      <c r="F33" s="6">
        <f>'CL &amp; Data'!D455</f>
        <v>-54.744514000000002</v>
      </c>
      <c r="H33" s="6">
        <f>'CL &amp; Data'!E455</f>
        <v>-26.866244999999999</v>
      </c>
      <c r="J33" s="6">
        <f>'CL &amp; Data'!F455</f>
        <v>-27.972888999999999</v>
      </c>
      <c r="L33" s="6">
        <f>'CL &amp; Data'!L455/1000000000</f>
        <v>4.57</v>
      </c>
      <c r="N33" s="6">
        <f>'CL &amp; Data'!M455</f>
        <v>-8.9431744000000002</v>
      </c>
      <c r="P33" s="6">
        <f>'CL &amp; Data'!N455</f>
        <v>-52.349792000000001</v>
      </c>
      <c r="R33" s="6">
        <f>'CL &amp; Data'!O455</f>
        <v>-28.296666999999999</v>
      </c>
      <c r="T33" s="6">
        <f>'CL &amp; Data'!P455</f>
        <v>-27.005172999999999</v>
      </c>
    </row>
    <row r="34" spans="2:20" x14ac:dyDescent="0.25">
      <c r="B34" s="6">
        <f>'CL &amp; Data'!B456/1000000000</f>
        <v>4.6974999999999998</v>
      </c>
      <c r="D34" s="6">
        <f>'CL &amp; Data'!C456</f>
        <v>-14.701392</v>
      </c>
      <c r="F34" s="6">
        <f>'CL &amp; Data'!D456</f>
        <v>-56.86298</v>
      </c>
      <c r="H34" s="6">
        <f>'CL &amp; Data'!E456</f>
        <v>-26.697004</v>
      </c>
      <c r="J34" s="6">
        <f>'CL &amp; Data'!F456</f>
        <v>-29.108771999999998</v>
      </c>
      <c r="L34" s="6">
        <f>'CL &amp; Data'!L456/1000000000</f>
        <v>4.6974999999999998</v>
      </c>
      <c r="N34" s="6">
        <f>'CL &amp; Data'!M456</f>
        <v>-9.0892601000000006</v>
      </c>
      <c r="P34" s="6">
        <f>'CL &amp; Data'!N456</f>
        <v>-51.617919999999998</v>
      </c>
      <c r="R34" s="6">
        <f>'CL &amp; Data'!O456</f>
        <v>-29.386960999999999</v>
      </c>
      <c r="T34" s="6">
        <f>'CL &amp; Data'!P456</f>
        <v>-26.785746</v>
      </c>
    </row>
    <row r="35" spans="2:20" x14ac:dyDescent="0.25">
      <c r="B35" s="6">
        <f>'CL &amp; Data'!B457/1000000000</f>
        <v>4.8250000000000002</v>
      </c>
      <c r="D35" s="6">
        <f>'CL &amp; Data'!C457</f>
        <v>-15.307410000000001</v>
      </c>
      <c r="F35" s="6">
        <f>'CL &amp; Data'!D457</f>
        <v>-58.939529</v>
      </c>
      <c r="H35" s="6">
        <f>'CL &amp; Data'!E457</f>
        <v>-26.576374000000001</v>
      </c>
      <c r="J35" s="6">
        <f>'CL &amp; Data'!F457</f>
        <v>-30.638024999999999</v>
      </c>
      <c r="L35" s="6">
        <f>'CL &amp; Data'!L457/1000000000</f>
        <v>4.8250000000000002</v>
      </c>
      <c r="N35" s="6">
        <f>'CL &amp; Data'!M457</f>
        <v>-9.1356734999999993</v>
      </c>
      <c r="P35" s="6">
        <f>'CL &amp; Data'!N457</f>
        <v>-51.639816000000003</v>
      </c>
      <c r="R35" s="6">
        <f>'CL &amp; Data'!O457</f>
        <v>-30.798582</v>
      </c>
      <c r="T35" s="6">
        <f>'CL &amp; Data'!P457</f>
        <v>-26.705594999999999</v>
      </c>
    </row>
    <row r="36" spans="2:20" x14ac:dyDescent="0.25">
      <c r="B36" s="6">
        <f>'CL &amp; Data'!B458/1000000000</f>
        <v>4.9524999999999997</v>
      </c>
      <c r="D36" s="6">
        <f>'CL &amp; Data'!C458</f>
        <v>-15.790179</v>
      </c>
      <c r="F36" s="6">
        <f>'CL &amp; Data'!D458</f>
        <v>-62.004371999999996</v>
      </c>
      <c r="H36" s="6">
        <f>'CL &amp; Data'!E458</f>
        <v>-26.619440000000001</v>
      </c>
      <c r="J36" s="6">
        <f>'CL &amp; Data'!F458</f>
        <v>-32.407978</v>
      </c>
      <c r="L36" s="6">
        <f>'CL &amp; Data'!L458/1000000000</f>
        <v>4.9524999999999997</v>
      </c>
      <c r="N36" s="6">
        <f>'CL &amp; Data'!M458</f>
        <v>-9.2303619000000001</v>
      </c>
      <c r="P36" s="6">
        <f>'CL &amp; Data'!N458</f>
        <v>-52.025860000000002</v>
      </c>
      <c r="R36" s="6">
        <f>'CL &amp; Data'!O458</f>
        <v>-32.593155000000003</v>
      </c>
      <c r="T36" s="6">
        <f>'CL &amp; Data'!P458</f>
        <v>-26.719324</v>
      </c>
    </row>
    <row r="37" spans="2:20" x14ac:dyDescent="0.25">
      <c r="B37" s="6">
        <f>'CL &amp; Data'!B459/1000000000</f>
        <v>5.08</v>
      </c>
      <c r="D37" s="6">
        <f>'CL &amp; Data'!C459</f>
        <v>-16.178474000000001</v>
      </c>
      <c r="F37" s="6">
        <f>'CL &amp; Data'!D459</f>
        <v>-66.484543000000002</v>
      </c>
      <c r="H37" s="6">
        <f>'CL &amp; Data'!E459</f>
        <v>-26.786224000000001</v>
      </c>
      <c r="J37" s="6">
        <f>'CL &amp; Data'!F459</f>
        <v>-34.584408000000003</v>
      </c>
      <c r="L37" s="6">
        <f>'CL &amp; Data'!L459/1000000000</f>
        <v>5.08</v>
      </c>
      <c r="N37" s="6">
        <f>'CL &amp; Data'!M459</f>
        <v>-9.3821764000000005</v>
      </c>
      <c r="P37" s="6">
        <f>'CL &amp; Data'!N459</f>
        <v>-52.462822000000003</v>
      </c>
      <c r="R37" s="6">
        <f>'CL &amp; Data'!O459</f>
        <v>-34.705460000000002</v>
      </c>
      <c r="T37" s="6">
        <f>'CL &amp; Data'!P459</f>
        <v>-26.867775000000002</v>
      </c>
    </row>
    <row r="38" spans="2:20" x14ac:dyDescent="0.25">
      <c r="B38" s="6">
        <f>'CL &amp; Data'!B460/1000000000</f>
        <v>5.2074999999999996</v>
      </c>
      <c r="D38" s="6">
        <f>'CL &amp; Data'!C460</f>
        <v>-16.592469999999999</v>
      </c>
      <c r="F38" s="6">
        <f>'CL &amp; Data'!D460</f>
        <v>-68.388283000000001</v>
      </c>
      <c r="H38" s="6">
        <f>'CL &amp; Data'!E460</f>
        <v>-27.078524000000002</v>
      </c>
      <c r="J38" s="6">
        <f>'CL &amp; Data'!F460</f>
        <v>-37.193489</v>
      </c>
      <c r="L38" s="6">
        <f>'CL &amp; Data'!L460/1000000000</f>
        <v>5.2074999999999996</v>
      </c>
      <c r="N38" s="6">
        <f>'CL &amp; Data'!M460</f>
        <v>-9.5864896999999996</v>
      </c>
      <c r="P38" s="6">
        <f>'CL &amp; Data'!N460</f>
        <v>-53.333629999999999</v>
      </c>
      <c r="R38" s="6">
        <f>'CL &amp; Data'!O460</f>
        <v>-37.299995000000003</v>
      </c>
      <c r="T38" s="6">
        <f>'CL &amp; Data'!P460</f>
        <v>-27.135735</v>
      </c>
    </row>
    <row r="39" spans="2:20" x14ac:dyDescent="0.25">
      <c r="B39" s="6">
        <f>'CL &amp; Data'!B461/1000000000</f>
        <v>5.335</v>
      </c>
      <c r="D39" s="6">
        <f>'CL &amp; Data'!C461</f>
        <v>-16.988900999999998</v>
      </c>
      <c r="F39" s="6">
        <f>'CL &amp; Data'!D461</f>
        <v>-68.737174999999993</v>
      </c>
      <c r="H39" s="6">
        <f>'CL &amp; Data'!E461</f>
        <v>-27.497423000000001</v>
      </c>
      <c r="J39" s="6">
        <f>'CL &amp; Data'!F461</f>
        <v>-40.076630000000002</v>
      </c>
      <c r="L39" s="6">
        <f>'CL &amp; Data'!L461/1000000000</f>
        <v>5.335</v>
      </c>
      <c r="N39" s="6">
        <f>'CL &amp; Data'!M461</f>
        <v>-9.6553392000000002</v>
      </c>
      <c r="P39" s="6">
        <f>'CL &amp; Data'!N461</f>
        <v>-54.534858999999997</v>
      </c>
      <c r="R39" s="6">
        <f>'CL &amp; Data'!O461</f>
        <v>-40.175522000000001</v>
      </c>
      <c r="T39" s="6">
        <f>'CL &amp; Data'!P461</f>
        <v>-27.550591000000001</v>
      </c>
    </row>
    <row r="40" spans="2:20" x14ac:dyDescent="0.25">
      <c r="B40" s="6">
        <f>'CL &amp; Data'!B462/1000000000</f>
        <v>5.4625000000000004</v>
      </c>
      <c r="D40" s="6">
        <f>'CL &amp; Data'!C462</f>
        <v>-17.324223</v>
      </c>
      <c r="F40" s="6">
        <f>'CL &amp; Data'!D462</f>
        <v>-67.975562999999994</v>
      </c>
      <c r="H40" s="6">
        <f>'CL &amp; Data'!E462</f>
        <v>-28.043087</v>
      </c>
      <c r="J40" s="6">
        <f>'CL &amp; Data'!F462</f>
        <v>-42.358665000000002</v>
      </c>
      <c r="L40" s="6">
        <f>'CL &amp; Data'!L462/1000000000</f>
        <v>5.4625000000000004</v>
      </c>
      <c r="N40" s="6">
        <f>'CL &amp; Data'!M462</f>
        <v>-9.8329248000000007</v>
      </c>
      <c r="P40" s="6">
        <f>'CL &amp; Data'!N462</f>
        <v>-55.830584999999999</v>
      </c>
      <c r="R40" s="6">
        <f>'CL &amp; Data'!O462</f>
        <v>-42.485923999999997</v>
      </c>
      <c r="T40" s="6">
        <f>'CL &amp; Data'!P462</f>
        <v>-28.090277</v>
      </c>
    </row>
    <row r="41" spans="2:20" x14ac:dyDescent="0.25">
      <c r="B41" s="6">
        <f>'CL &amp; Data'!B463/1000000000</f>
        <v>5.59</v>
      </c>
      <c r="D41" s="6">
        <f>'CL &amp; Data'!C463</f>
        <v>-17.644031999999999</v>
      </c>
      <c r="F41" s="6">
        <f>'CL &amp; Data'!D463</f>
        <v>-66.220551</v>
      </c>
      <c r="H41" s="6">
        <f>'CL &amp; Data'!E463</f>
        <v>-28.710844000000002</v>
      </c>
      <c r="J41" s="6">
        <f>'CL &amp; Data'!F463</f>
        <v>-43.732323000000001</v>
      </c>
      <c r="L41" s="6">
        <f>'CL &amp; Data'!L463/1000000000</f>
        <v>5.59</v>
      </c>
      <c r="N41" s="6">
        <f>'CL &amp; Data'!M463</f>
        <v>-9.9866227999999992</v>
      </c>
      <c r="P41" s="6">
        <f>'CL &amp; Data'!N463</f>
        <v>-57.242671999999999</v>
      </c>
      <c r="R41" s="6">
        <f>'CL &amp; Data'!O463</f>
        <v>-43.858711</v>
      </c>
      <c r="T41" s="6">
        <f>'CL &amp; Data'!P463</f>
        <v>-28.737235999999999</v>
      </c>
    </row>
    <row r="42" spans="2:20" x14ac:dyDescent="0.25">
      <c r="B42" s="6">
        <f>'CL &amp; Data'!B464/1000000000</f>
        <v>5.7175000000000002</v>
      </c>
      <c r="D42" s="6">
        <f>'CL &amp; Data'!C464</f>
        <v>-18.177876000000001</v>
      </c>
      <c r="F42" s="6">
        <f>'CL &amp; Data'!D464</f>
        <v>-62.626891999999998</v>
      </c>
      <c r="H42" s="6">
        <f>'CL &amp; Data'!E464</f>
        <v>-29.475914</v>
      </c>
      <c r="J42" s="6">
        <f>'CL &amp; Data'!F464</f>
        <v>-43.998047</v>
      </c>
      <c r="L42" s="6">
        <f>'CL &amp; Data'!L464/1000000000</f>
        <v>5.7175000000000002</v>
      </c>
      <c r="N42" s="6">
        <f>'CL &amp; Data'!M464</f>
        <v>-10.002253</v>
      </c>
      <c r="P42" s="6">
        <f>'CL &amp; Data'!N464</f>
        <v>-58.095042999999997</v>
      </c>
      <c r="R42" s="6">
        <f>'CL &amp; Data'!O464</f>
        <v>-44.116348000000002</v>
      </c>
      <c r="T42" s="6">
        <f>'CL &amp; Data'!P464</f>
        <v>-29.511108</v>
      </c>
    </row>
    <row r="43" spans="2:20" x14ac:dyDescent="0.25">
      <c r="B43" s="6">
        <f>'CL &amp; Data'!B465/1000000000</f>
        <v>5.8449999999999998</v>
      </c>
      <c r="D43" s="6">
        <f>'CL &amp; Data'!C465</f>
        <v>-18.508036000000001</v>
      </c>
      <c r="F43" s="6">
        <f>'CL &amp; Data'!D465</f>
        <v>-61.064383999999997</v>
      </c>
      <c r="H43" s="6">
        <f>'CL &amp; Data'!E465</f>
        <v>-30.410805</v>
      </c>
      <c r="J43" s="6">
        <f>'CL &amp; Data'!F465</f>
        <v>-43.259673999999997</v>
      </c>
      <c r="L43" s="6">
        <f>'CL &amp; Data'!L465/1000000000</f>
        <v>5.8449999999999998</v>
      </c>
      <c r="N43" s="6">
        <f>'CL &amp; Data'!M465</f>
        <v>-10.072474</v>
      </c>
      <c r="P43" s="6">
        <f>'CL &amp; Data'!N465</f>
        <v>-58.876663000000001</v>
      </c>
      <c r="R43" s="6">
        <f>'CL &amp; Data'!O465</f>
        <v>-43.448276999999997</v>
      </c>
      <c r="T43" s="6">
        <f>'CL &amp; Data'!P465</f>
        <v>-30.427526</v>
      </c>
    </row>
    <row r="44" spans="2:20" x14ac:dyDescent="0.25">
      <c r="B44" s="6">
        <f>'CL &amp; Data'!B466/1000000000</f>
        <v>5.9725000000000001</v>
      </c>
      <c r="D44" s="6">
        <f>'CL &amp; Data'!C466</f>
        <v>-18.902692999999999</v>
      </c>
      <c r="F44" s="6">
        <f>'CL &amp; Data'!D466</f>
        <v>-60.064498999999998</v>
      </c>
      <c r="H44" s="6">
        <f>'CL &amp; Data'!E466</f>
        <v>-31.503824000000002</v>
      </c>
      <c r="J44" s="6">
        <f>'CL &amp; Data'!F466</f>
        <v>-41.708568999999997</v>
      </c>
      <c r="L44" s="6">
        <f>'CL &amp; Data'!L466/1000000000</f>
        <v>5.9725000000000001</v>
      </c>
      <c r="N44" s="6">
        <f>'CL &amp; Data'!M466</f>
        <v>-10.201706</v>
      </c>
      <c r="P44" s="6">
        <f>'CL &amp; Data'!N466</f>
        <v>-59.184772000000002</v>
      </c>
      <c r="R44" s="6">
        <f>'CL &amp; Data'!O466</f>
        <v>-41.886909000000003</v>
      </c>
      <c r="T44" s="6">
        <f>'CL &amp; Data'!P466</f>
        <v>-31.536655</v>
      </c>
    </row>
    <row r="45" spans="2:20" x14ac:dyDescent="0.25">
      <c r="B45" s="6">
        <f>'CL &amp; Data'!B467/1000000000</f>
        <v>6.1</v>
      </c>
      <c r="D45" s="6">
        <f>'CL &amp; Data'!C467</f>
        <v>-19.277639000000001</v>
      </c>
      <c r="F45" s="6">
        <f>'CL &amp; Data'!D467</f>
        <v>-59.622055000000003</v>
      </c>
      <c r="H45" s="6">
        <f>'CL &amp; Data'!E467</f>
        <v>-32.797806000000001</v>
      </c>
      <c r="J45" s="6">
        <f>'CL &amp; Data'!F467</f>
        <v>-40.094929</v>
      </c>
      <c r="L45" s="6">
        <f>'CL &amp; Data'!L467/1000000000</f>
        <v>6.1</v>
      </c>
      <c r="N45" s="6">
        <f>'CL &amp; Data'!M467</f>
        <v>-10.388</v>
      </c>
      <c r="P45" s="6">
        <f>'CL &amp; Data'!N467</f>
        <v>-58.938625000000002</v>
      </c>
      <c r="R45" s="6">
        <f>'CL &amp; Data'!O467</f>
        <v>-40.315505999999999</v>
      </c>
      <c r="T45" s="6">
        <f>'CL &amp; Data'!P467</f>
        <v>-32.826003999999998</v>
      </c>
    </row>
    <row r="46" spans="2:20" x14ac:dyDescent="0.25">
      <c r="B46" s="6">
        <f>'CL &amp; Data'!B468/1000000000</f>
        <v>6.2275</v>
      </c>
      <c r="D46" s="6">
        <f>'CL &amp; Data'!C468</f>
        <v>-19.709026000000001</v>
      </c>
      <c r="F46" s="6">
        <f>'CL &amp; Data'!D468</f>
        <v>-59.172699000000001</v>
      </c>
      <c r="H46" s="6">
        <f>'CL &amp; Data'!E468</f>
        <v>-34.331592999999998</v>
      </c>
      <c r="J46" s="6">
        <f>'CL &amp; Data'!F468</f>
        <v>-38.738742999999999</v>
      </c>
      <c r="L46" s="6">
        <f>'CL &amp; Data'!L468/1000000000</f>
        <v>6.2275</v>
      </c>
      <c r="N46" s="6">
        <f>'CL &amp; Data'!M468</f>
        <v>-10.482275</v>
      </c>
      <c r="P46" s="6">
        <f>'CL &amp; Data'!N468</f>
        <v>-57.982101</v>
      </c>
      <c r="R46" s="6">
        <f>'CL &amp; Data'!O468</f>
        <v>-38.956482000000001</v>
      </c>
      <c r="T46" s="6">
        <f>'CL &amp; Data'!P468</f>
        <v>-34.368664000000003</v>
      </c>
    </row>
    <row r="47" spans="2:20" x14ac:dyDescent="0.25">
      <c r="B47" s="6">
        <f>'CL &amp; Data'!B469/1000000000</f>
        <v>6.3550000000000004</v>
      </c>
      <c r="D47" s="6">
        <f>'CL &amp; Data'!C469</f>
        <v>-20.124314999999999</v>
      </c>
      <c r="F47" s="6">
        <f>'CL &amp; Data'!D469</f>
        <v>-58.751170999999999</v>
      </c>
      <c r="H47" s="6">
        <f>'CL &amp; Data'!E469</f>
        <v>-36.220978000000002</v>
      </c>
      <c r="J47" s="6">
        <f>'CL &amp; Data'!F469</f>
        <v>-37.728191000000002</v>
      </c>
      <c r="L47" s="6">
        <f>'CL &amp; Data'!L469/1000000000</f>
        <v>6.3550000000000004</v>
      </c>
      <c r="N47" s="6">
        <f>'CL &amp; Data'!M469</f>
        <v>-10.718024</v>
      </c>
      <c r="P47" s="6">
        <f>'CL &amp; Data'!N469</f>
        <v>-57.217891999999999</v>
      </c>
      <c r="R47" s="6">
        <f>'CL &amp; Data'!O469</f>
        <v>-38.016768999999996</v>
      </c>
      <c r="T47" s="6">
        <f>'CL &amp; Data'!P469</f>
        <v>-36.250202000000002</v>
      </c>
    </row>
    <row r="48" spans="2:20" x14ac:dyDescent="0.25">
      <c r="B48" s="6">
        <f>'CL &amp; Data'!B470/1000000000</f>
        <v>6.4824999999999999</v>
      </c>
      <c r="D48" s="6">
        <f>'CL &amp; Data'!C470</f>
        <v>-20.645672000000001</v>
      </c>
      <c r="F48" s="6">
        <f>'CL &amp; Data'!D470</f>
        <v>-58.255028000000003</v>
      </c>
      <c r="H48" s="6">
        <f>'CL &amp; Data'!E470</f>
        <v>-38.692565999999999</v>
      </c>
      <c r="J48" s="6">
        <f>'CL &amp; Data'!F470</f>
        <v>-36.877941</v>
      </c>
      <c r="L48" s="6">
        <f>'CL &amp; Data'!L470/1000000000</f>
        <v>6.4824999999999999</v>
      </c>
      <c r="N48" s="6">
        <f>'CL &amp; Data'!M470</f>
        <v>-10.816545</v>
      </c>
      <c r="P48" s="6">
        <f>'CL &amp; Data'!N470</f>
        <v>-55.954619999999998</v>
      </c>
      <c r="R48" s="6">
        <f>'CL &amp; Data'!O470</f>
        <v>-37.135544000000003</v>
      </c>
      <c r="T48" s="6">
        <f>'CL &amp; Data'!P470</f>
        <v>-38.738070999999998</v>
      </c>
    </row>
    <row r="49" spans="2:20" x14ac:dyDescent="0.25">
      <c r="B49" s="6">
        <f>'CL &amp; Data'!B471/1000000000</f>
        <v>6.61</v>
      </c>
      <c r="D49" s="6">
        <f>'CL &amp; Data'!C471</f>
        <v>-21.539187999999999</v>
      </c>
      <c r="F49" s="6">
        <f>'CL &amp; Data'!D471</f>
        <v>-57.577357999999997</v>
      </c>
      <c r="H49" s="6">
        <f>'CL &amp; Data'!E471</f>
        <v>-42.554851999999997</v>
      </c>
      <c r="J49" s="6">
        <f>'CL &amp; Data'!F471</f>
        <v>-36.214294000000002</v>
      </c>
      <c r="L49" s="6">
        <f>'CL &amp; Data'!L471/1000000000</f>
        <v>6.61</v>
      </c>
      <c r="N49" s="6">
        <f>'CL &amp; Data'!M471</f>
        <v>-11.106125</v>
      </c>
      <c r="P49" s="6">
        <f>'CL &amp; Data'!N471</f>
        <v>-54.972411999999998</v>
      </c>
      <c r="R49" s="6">
        <f>'CL &amp; Data'!O471</f>
        <v>-36.514091000000001</v>
      </c>
      <c r="T49" s="6">
        <f>'CL &amp; Data'!P471</f>
        <v>-42.405059999999999</v>
      </c>
    </row>
    <row r="50" spans="2:20" x14ac:dyDescent="0.25">
      <c r="B50" s="6">
        <f>'CL &amp; Data'!B472/1000000000</f>
        <v>6.7374999999999998</v>
      </c>
      <c r="D50" s="6">
        <f>'CL &amp; Data'!C472</f>
        <v>-22.114015999999999</v>
      </c>
      <c r="F50" s="6">
        <f>'CL &amp; Data'!D472</f>
        <v>-56.876339000000002</v>
      </c>
      <c r="H50" s="6">
        <f>'CL &amp; Data'!E472</f>
        <v>-46.434345</v>
      </c>
      <c r="J50" s="6">
        <f>'CL &amp; Data'!F472</f>
        <v>-35.585354000000002</v>
      </c>
      <c r="L50" s="6">
        <f>'CL &amp; Data'!L472/1000000000</f>
        <v>6.7374999999999998</v>
      </c>
      <c r="N50" s="6">
        <f>'CL &amp; Data'!M472</f>
        <v>-11.202529</v>
      </c>
      <c r="P50" s="6">
        <f>'CL &amp; Data'!N472</f>
        <v>-54.056247999999997</v>
      </c>
      <c r="R50" s="6">
        <f>'CL &amp; Data'!O472</f>
        <v>-35.884174000000002</v>
      </c>
      <c r="T50" s="6">
        <f>'CL &amp; Data'!P472</f>
        <v>-46.25996</v>
      </c>
    </row>
    <row r="51" spans="2:20" x14ac:dyDescent="0.25">
      <c r="B51" s="6">
        <f>'CL &amp; Data'!B473/1000000000</f>
        <v>6.8650000000000002</v>
      </c>
      <c r="D51" s="6">
        <f>'CL &amp; Data'!C473</f>
        <v>-22.624371</v>
      </c>
      <c r="F51" s="6">
        <f>'CL &amp; Data'!D473</f>
        <v>-56.045940000000002</v>
      </c>
      <c r="H51" s="6">
        <f>'CL &amp; Data'!E473</f>
        <v>-47.960526000000002</v>
      </c>
      <c r="J51" s="6">
        <f>'CL &amp; Data'!F473</f>
        <v>-35.009318999999998</v>
      </c>
      <c r="L51" s="6">
        <f>'CL &amp; Data'!L473/1000000000</f>
        <v>6.8650000000000002</v>
      </c>
      <c r="N51" s="6">
        <f>'CL &amp; Data'!M473</f>
        <v>-11.416293</v>
      </c>
      <c r="P51" s="6">
        <f>'CL &amp; Data'!N473</f>
        <v>-53.482619999999997</v>
      </c>
      <c r="R51" s="6">
        <f>'CL &amp; Data'!O473</f>
        <v>-35.366622999999997</v>
      </c>
      <c r="T51" s="6">
        <f>'CL &amp; Data'!P473</f>
        <v>-47.858787999999997</v>
      </c>
    </row>
    <row r="52" spans="2:20" x14ac:dyDescent="0.25">
      <c r="B52" s="6">
        <f>'CL &amp; Data'!B474/1000000000</f>
        <v>6.9924999999999997</v>
      </c>
      <c r="D52" s="6">
        <f>'CL &amp; Data'!C474</f>
        <v>-22.841318000000001</v>
      </c>
      <c r="F52" s="6">
        <f>'CL &amp; Data'!D474</f>
        <v>-55.361248000000003</v>
      </c>
      <c r="H52" s="6">
        <f>'CL &amp; Data'!E474</f>
        <v>-48.114494000000001</v>
      </c>
      <c r="J52" s="6">
        <f>'CL &amp; Data'!F474</f>
        <v>-34.501216999999997</v>
      </c>
      <c r="L52" s="6">
        <f>'CL &amp; Data'!L474/1000000000</f>
        <v>6.9924999999999997</v>
      </c>
      <c r="N52" s="6">
        <f>'CL &amp; Data'!M474</f>
        <v>-11.485732</v>
      </c>
      <c r="P52" s="6">
        <f>'CL &amp; Data'!N474</f>
        <v>-52.915764000000003</v>
      </c>
      <c r="R52" s="6">
        <f>'CL &amp; Data'!O474</f>
        <v>-34.800507000000003</v>
      </c>
      <c r="T52" s="6">
        <f>'CL &amp; Data'!P474</f>
        <v>-48.007244</v>
      </c>
    </row>
    <row r="53" spans="2:20" x14ac:dyDescent="0.25">
      <c r="B53" s="6">
        <f>'CL &amp; Data'!B475/1000000000</f>
        <v>7.12</v>
      </c>
      <c r="D53" s="6">
        <f>'CL &amp; Data'!C475</f>
        <v>-23.011479999999999</v>
      </c>
      <c r="F53" s="6">
        <f>'CL &amp; Data'!D475</f>
        <v>-54.651203000000002</v>
      </c>
      <c r="H53" s="6">
        <f>'CL &amp; Data'!E475</f>
        <v>-46.803134999999997</v>
      </c>
      <c r="J53" s="6">
        <f>'CL &amp; Data'!F475</f>
        <v>-34.087387</v>
      </c>
      <c r="L53" s="6">
        <f>'CL &amp; Data'!L475/1000000000</f>
        <v>7.12</v>
      </c>
      <c r="N53" s="6">
        <f>'CL &amp; Data'!M475</f>
        <v>-11.641458</v>
      </c>
      <c r="P53" s="6">
        <f>'CL &amp; Data'!N475</f>
        <v>-52.740475000000004</v>
      </c>
      <c r="R53" s="6">
        <f>'CL &amp; Data'!O475</f>
        <v>-34.371364999999997</v>
      </c>
      <c r="T53" s="6">
        <f>'CL &amp; Data'!P475</f>
        <v>-46.685504999999999</v>
      </c>
    </row>
    <row r="54" spans="2:20" x14ac:dyDescent="0.25">
      <c r="B54" s="6">
        <f>'CL &amp; Data'!B476/1000000000</f>
        <v>7.2474999999999996</v>
      </c>
      <c r="D54" s="6">
        <f>'CL &amp; Data'!C476</f>
        <v>-22.464243</v>
      </c>
      <c r="F54" s="6">
        <f>'CL &amp; Data'!D476</f>
        <v>-54.102370999999998</v>
      </c>
      <c r="H54" s="6">
        <f>'CL &amp; Data'!E476</f>
        <v>-43.469219000000002</v>
      </c>
      <c r="J54" s="6">
        <f>'CL &amp; Data'!F476</f>
        <v>-33.776401999999997</v>
      </c>
      <c r="L54" s="6">
        <f>'CL &amp; Data'!L476/1000000000</f>
        <v>7.2474999999999996</v>
      </c>
      <c r="N54" s="6">
        <f>'CL &amp; Data'!M476</f>
        <v>-11.547179</v>
      </c>
      <c r="P54" s="6">
        <f>'CL &amp; Data'!N476</f>
        <v>-52.562812999999998</v>
      </c>
      <c r="R54" s="6">
        <f>'CL &amp; Data'!O476</f>
        <v>-33.900478</v>
      </c>
      <c r="T54" s="6">
        <f>'CL &amp; Data'!P476</f>
        <v>-43.379074000000003</v>
      </c>
    </row>
    <row r="55" spans="2:20" x14ac:dyDescent="0.25">
      <c r="B55" s="6">
        <f>'CL &amp; Data'!B477/1000000000</f>
        <v>7.375</v>
      </c>
      <c r="D55" s="6">
        <f>'CL &amp; Data'!C477</f>
        <v>-22.033795999999999</v>
      </c>
      <c r="F55" s="6">
        <f>'CL &amp; Data'!D477</f>
        <v>-54.030033000000003</v>
      </c>
      <c r="H55" s="6">
        <f>'CL &amp; Data'!E477</f>
        <v>-39.389294</v>
      </c>
      <c r="J55" s="6">
        <f>'CL &amp; Data'!F477</f>
        <v>-33.572288999999998</v>
      </c>
      <c r="L55" s="6">
        <f>'CL &amp; Data'!L477/1000000000</f>
        <v>7.375</v>
      </c>
      <c r="N55" s="6">
        <f>'CL &amp; Data'!M477</f>
        <v>-11.596209</v>
      </c>
      <c r="P55" s="6">
        <f>'CL &amp; Data'!N477</f>
        <v>-52.460586999999997</v>
      </c>
      <c r="R55" s="6">
        <f>'CL &amp; Data'!O477</f>
        <v>-33.534503999999998</v>
      </c>
      <c r="T55" s="6">
        <f>'CL &amp; Data'!P477</f>
        <v>-39.159481</v>
      </c>
    </row>
    <row r="56" spans="2:20" x14ac:dyDescent="0.25">
      <c r="B56" s="6">
        <f>'CL &amp; Data'!B478/1000000000</f>
        <v>7.5025000000000004</v>
      </c>
      <c r="D56" s="6">
        <f>'CL &amp; Data'!C478</f>
        <v>-21.360099999999999</v>
      </c>
      <c r="F56" s="6">
        <f>'CL &amp; Data'!D478</f>
        <v>-54.302593000000002</v>
      </c>
      <c r="H56" s="6">
        <f>'CL &amp; Data'!E478</f>
        <v>-36.931483999999998</v>
      </c>
      <c r="J56" s="6">
        <f>'CL &amp; Data'!F478</f>
        <v>-33.486187000000001</v>
      </c>
      <c r="L56" s="6">
        <f>'CL &amp; Data'!L478/1000000000</f>
        <v>7.5025000000000004</v>
      </c>
      <c r="N56" s="6">
        <f>'CL &amp; Data'!M478</f>
        <v>-11.576214999999999</v>
      </c>
      <c r="P56" s="6">
        <f>'CL &amp; Data'!N478</f>
        <v>-52.380512000000003</v>
      </c>
      <c r="R56" s="6">
        <f>'CL &amp; Data'!O478</f>
        <v>-33.215938999999999</v>
      </c>
      <c r="T56" s="6">
        <f>'CL &amp; Data'!P478</f>
        <v>-36.496391000000003</v>
      </c>
    </row>
    <row r="57" spans="2:20" x14ac:dyDescent="0.25">
      <c r="B57" s="6">
        <f>'CL &amp; Data'!B479/1000000000</f>
        <v>7.63</v>
      </c>
      <c r="D57" s="6">
        <f>'CL &amp; Data'!C479</f>
        <v>-20.699269999999999</v>
      </c>
      <c r="F57" s="6">
        <f>'CL &amp; Data'!D479</f>
        <v>-54.728279000000001</v>
      </c>
      <c r="H57" s="6">
        <f>'CL &amp; Data'!E479</f>
        <v>-35.091571999999999</v>
      </c>
      <c r="J57" s="6">
        <f>'CL &amp; Data'!F479</f>
        <v>-33.410209999999999</v>
      </c>
      <c r="L57" s="6">
        <f>'CL &amp; Data'!L479/1000000000</f>
        <v>7.63</v>
      </c>
      <c r="N57" s="6">
        <f>'CL &amp; Data'!M479</f>
        <v>-11.706955000000001</v>
      </c>
      <c r="P57" s="6">
        <f>'CL &amp; Data'!N479</f>
        <v>-52.411693999999997</v>
      </c>
      <c r="R57" s="6">
        <f>'CL &amp; Data'!O479</f>
        <v>-33.012690999999997</v>
      </c>
      <c r="T57" s="6">
        <f>'CL &amp; Data'!P479</f>
        <v>-34.519596</v>
      </c>
    </row>
    <row r="58" spans="2:20" x14ac:dyDescent="0.25">
      <c r="B58" s="6">
        <f>'CL &amp; Data'!B480/1000000000</f>
        <v>7.7575000000000003</v>
      </c>
      <c r="D58" s="6">
        <f>'CL &amp; Data'!C480</f>
        <v>-19.802246</v>
      </c>
      <c r="F58" s="6">
        <f>'CL &amp; Data'!D480</f>
        <v>-55.292763000000001</v>
      </c>
      <c r="H58" s="6">
        <f>'CL &amp; Data'!E480</f>
        <v>-33.626797000000003</v>
      </c>
      <c r="J58" s="6">
        <f>'CL &amp; Data'!F480</f>
        <v>-33.460293</v>
      </c>
      <c r="L58" s="6">
        <f>'CL &amp; Data'!L480/1000000000</f>
        <v>7.7575000000000003</v>
      </c>
      <c r="N58" s="6">
        <f>'CL &amp; Data'!M480</f>
        <v>-11.827399</v>
      </c>
      <c r="P58" s="6">
        <f>'CL &amp; Data'!N480</f>
        <v>-52.366478000000001</v>
      </c>
      <c r="R58" s="6">
        <f>'CL &amp; Data'!O480</f>
        <v>-32.823559000000003</v>
      </c>
      <c r="T58" s="6">
        <f>'CL &amp; Data'!P480</f>
        <v>-32.889488</v>
      </c>
    </row>
    <row r="59" spans="2:20" x14ac:dyDescent="0.25">
      <c r="B59" s="6">
        <f>'CL &amp; Data'!B481/1000000000</f>
        <v>7.8849999999999998</v>
      </c>
      <c r="D59" s="6">
        <f>'CL &amp; Data'!C481</f>
        <v>-19.152595999999999</v>
      </c>
      <c r="F59" s="6">
        <f>'CL &amp; Data'!D481</f>
        <v>-55.788193</v>
      </c>
      <c r="H59" s="6">
        <f>'CL &amp; Data'!E481</f>
        <v>-32.410271000000002</v>
      </c>
      <c r="J59" s="6">
        <f>'CL &amp; Data'!F481</f>
        <v>-33.447341999999999</v>
      </c>
      <c r="L59" s="6">
        <f>'CL &amp; Data'!L481/1000000000</f>
        <v>7.8849999999999998</v>
      </c>
      <c r="N59" s="6">
        <f>'CL &amp; Data'!M481</f>
        <v>-11.956571</v>
      </c>
      <c r="P59" s="6">
        <f>'CL &amp; Data'!N481</f>
        <v>-52.337119999999999</v>
      </c>
      <c r="R59" s="6">
        <f>'CL &amp; Data'!O481</f>
        <v>-32.630088999999998</v>
      </c>
      <c r="T59" s="6">
        <f>'CL &amp; Data'!P481</f>
        <v>-31.642374</v>
      </c>
    </row>
    <row r="60" spans="2:20" x14ac:dyDescent="0.25">
      <c r="B60" s="6">
        <f>'CL &amp; Data'!B482/1000000000</f>
        <v>8.0124999999999993</v>
      </c>
      <c r="D60" s="6">
        <f>'CL &amp; Data'!C482</f>
        <v>-18.314291000000001</v>
      </c>
      <c r="F60" s="6">
        <f>'CL &amp; Data'!D482</f>
        <v>-56.321857000000001</v>
      </c>
      <c r="H60" s="6">
        <f>'CL &amp; Data'!E482</f>
        <v>-31.390101999999999</v>
      </c>
      <c r="J60" s="6">
        <f>'CL &amp; Data'!F482</f>
        <v>-33.441325999999997</v>
      </c>
      <c r="L60" s="6">
        <f>'CL &amp; Data'!L482/1000000000</f>
        <v>8.0124999999999993</v>
      </c>
      <c r="N60" s="6">
        <f>'CL &amp; Data'!M482</f>
        <v>-12.122278</v>
      </c>
      <c r="P60" s="6">
        <f>'CL &amp; Data'!N482</f>
        <v>-52.441119999999998</v>
      </c>
      <c r="R60" s="6">
        <f>'CL &amp; Data'!O482</f>
        <v>-32.519053999999997</v>
      </c>
      <c r="T60" s="6">
        <f>'CL &amp; Data'!P482</f>
        <v>-30.654769999999999</v>
      </c>
    </row>
    <row r="61" spans="2:20" x14ac:dyDescent="0.25">
      <c r="B61" s="6">
        <f>'CL &amp; Data'!B483/1000000000</f>
        <v>8.14</v>
      </c>
      <c r="D61" s="6">
        <f>'CL &amp; Data'!C483</f>
        <v>-17.675049000000001</v>
      </c>
      <c r="F61" s="6">
        <f>'CL &amp; Data'!D483</f>
        <v>-56.645626</v>
      </c>
      <c r="H61" s="6">
        <f>'CL &amp; Data'!E483</f>
        <v>-30.596806000000001</v>
      </c>
      <c r="J61" s="6">
        <f>'CL &amp; Data'!F483</f>
        <v>-33.366795000000003</v>
      </c>
      <c r="L61" s="6">
        <f>'CL &amp; Data'!L483/1000000000</f>
        <v>8.14</v>
      </c>
      <c r="N61" s="6">
        <f>'CL &amp; Data'!M483</f>
        <v>-12.264608000000001</v>
      </c>
      <c r="P61" s="6">
        <f>'CL &amp; Data'!N483</f>
        <v>-52.639823999999997</v>
      </c>
      <c r="R61" s="6">
        <f>'CL &amp; Data'!O483</f>
        <v>-32.388069000000002</v>
      </c>
      <c r="T61" s="6">
        <f>'CL &amp; Data'!P483</f>
        <v>-29.825415</v>
      </c>
    </row>
    <row r="62" spans="2:20" x14ac:dyDescent="0.25">
      <c r="B62" s="6">
        <f>'CL &amp; Data'!B484/1000000000</f>
        <v>8.2675000000000001</v>
      </c>
      <c r="D62" s="6">
        <f>'CL &amp; Data'!C484</f>
        <v>-16.845763999999999</v>
      </c>
      <c r="F62" s="6">
        <f>'CL &amp; Data'!D484</f>
        <v>-56.501251000000003</v>
      </c>
      <c r="H62" s="6">
        <f>'CL &amp; Data'!E484</f>
        <v>-29.817599999999999</v>
      </c>
      <c r="J62" s="6">
        <f>'CL &amp; Data'!F484</f>
        <v>-33.293990999999998</v>
      </c>
      <c r="L62" s="6">
        <f>'CL &amp; Data'!L484/1000000000</f>
        <v>8.2675000000000001</v>
      </c>
      <c r="N62" s="6">
        <f>'CL &amp; Data'!M484</f>
        <v>-12.482494000000001</v>
      </c>
      <c r="P62" s="6">
        <f>'CL &amp; Data'!N484</f>
        <v>-52.857081999999998</v>
      </c>
      <c r="R62" s="6">
        <f>'CL &amp; Data'!O484</f>
        <v>-32.312438999999998</v>
      </c>
      <c r="T62" s="6">
        <f>'CL &amp; Data'!P484</f>
        <v>-29.113213999999999</v>
      </c>
    </row>
    <row r="63" spans="2:20" x14ac:dyDescent="0.25">
      <c r="B63" s="6">
        <f>'CL &amp; Data'!B485/1000000000</f>
        <v>8.3949999999999996</v>
      </c>
      <c r="D63" s="6">
        <f>'CL &amp; Data'!C485</f>
        <v>-16.391338000000001</v>
      </c>
      <c r="F63" s="6">
        <f>'CL &amp; Data'!D485</f>
        <v>-55.944941999999998</v>
      </c>
      <c r="H63" s="6">
        <f>'CL &amp; Data'!E485</f>
        <v>-29.260750000000002</v>
      </c>
      <c r="J63" s="6">
        <f>'CL &amp; Data'!F485</f>
        <v>-33.162230999999998</v>
      </c>
      <c r="L63" s="6">
        <f>'CL &amp; Data'!L485/1000000000</f>
        <v>8.3949999999999996</v>
      </c>
      <c r="N63" s="6">
        <f>'CL &amp; Data'!M485</f>
        <v>-12.634786999999999</v>
      </c>
      <c r="P63" s="6">
        <f>'CL &amp; Data'!N485</f>
        <v>-53.178528</v>
      </c>
      <c r="R63" s="6">
        <f>'CL &amp; Data'!O485</f>
        <v>-32.219597</v>
      </c>
      <c r="T63" s="6">
        <f>'CL &amp; Data'!P485</f>
        <v>-28.595724000000001</v>
      </c>
    </row>
    <row r="64" spans="2:20" x14ac:dyDescent="0.25">
      <c r="B64" s="6">
        <f>'CL &amp; Data'!B486/1000000000</f>
        <v>8.5225000000000009</v>
      </c>
      <c r="D64" s="6">
        <f>'CL &amp; Data'!C486</f>
        <v>-15.704276999999999</v>
      </c>
      <c r="F64" s="6">
        <f>'CL &amp; Data'!D486</f>
        <v>-55.394947000000002</v>
      </c>
      <c r="H64" s="6">
        <f>'CL &amp; Data'!E486</f>
        <v>-28.637798</v>
      </c>
      <c r="J64" s="6">
        <f>'CL &amp; Data'!F486</f>
        <v>-33.096283</v>
      </c>
      <c r="L64" s="6">
        <f>'CL &amp; Data'!L486/1000000000</f>
        <v>8.5225000000000009</v>
      </c>
      <c r="N64" s="6">
        <f>'CL &amp; Data'!M486</f>
        <v>-12.965794000000001</v>
      </c>
      <c r="P64" s="6">
        <f>'CL &amp; Data'!N486</f>
        <v>-53.363281000000001</v>
      </c>
      <c r="R64" s="6">
        <f>'CL &amp; Data'!O486</f>
        <v>-32.226326</v>
      </c>
      <c r="T64" s="6">
        <f>'CL &amp; Data'!P486</f>
        <v>-28.034745999999998</v>
      </c>
    </row>
    <row r="65" spans="2:20" x14ac:dyDescent="0.25">
      <c r="B65" s="6">
        <f>'CL &amp; Data'!B487/1000000000</f>
        <v>8.65</v>
      </c>
      <c r="D65" s="6">
        <f>'CL &amp; Data'!C487</f>
        <v>-15.350600999999999</v>
      </c>
      <c r="F65" s="6">
        <f>'CL &amp; Data'!D487</f>
        <v>-54.015586999999996</v>
      </c>
      <c r="H65" s="6">
        <f>'CL &amp; Data'!E487</f>
        <v>-28.173382</v>
      </c>
      <c r="J65" s="6">
        <f>'CL &amp; Data'!F487</f>
        <v>-32.920440999999997</v>
      </c>
      <c r="L65" s="6">
        <f>'CL &amp; Data'!L487/1000000000</f>
        <v>8.65</v>
      </c>
      <c r="N65" s="6">
        <f>'CL &amp; Data'!M487</f>
        <v>-13.200706</v>
      </c>
      <c r="P65" s="6">
        <f>'CL &amp; Data'!N487</f>
        <v>-53.499957999999999</v>
      </c>
      <c r="R65" s="6">
        <f>'CL &amp; Data'!O487</f>
        <v>-32.164185000000003</v>
      </c>
      <c r="T65" s="6">
        <f>'CL &amp; Data'!P487</f>
        <v>-27.616969999999998</v>
      </c>
    </row>
    <row r="66" spans="2:20" x14ac:dyDescent="0.25">
      <c r="B66" s="6">
        <f>'CL &amp; Data'!B488/1000000000</f>
        <v>8.7774999999999999</v>
      </c>
      <c r="D66" s="6">
        <f>'CL &amp; Data'!C488</f>
        <v>-14.857142</v>
      </c>
      <c r="F66" s="6">
        <f>'CL &amp; Data'!D488</f>
        <v>-52.473129</v>
      </c>
      <c r="H66" s="6">
        <f>'CL &amp; Data'!E488</f>
        <v>-27.702635000000001</v>
      </c>
      <c r="J66" s="6">
        <f>'CL &amp; Data'!F488</f>
        <v>-32.89481</v>
      </c>
      <c r="L66" s="6">
        <f>'CL &amp; Data'!L488/1000000000</f>
        <v>8.7774999999999999</v>
      </c>
      <c r="N66" s="6">
        <f>'CL &amp; Data'!M488</f>
        <v>-13.519550000000001</v>
      </c>
      <c r="P66" s="6">
        <f>'CL &amp; Data'!N488</f>
        <v>-53.531506</v>
      </c>
      <c r="R66" s="6">
        <f>'CL &amp; Data'!O488</f>
        <v>-32.149635000000004</v>
      </c>
      <c r="T66" s="6">
        <f>'CL &amp; Data'!P488</f>
        <v>-27.186132000000001</v>
      </c>
    </row>
    <row r="67" spans="2:20" x14ac:dyDescent="0.25">
      <c r="B67" s="6">
        <f>'CL &amp; Data'!B489/1000000000</f>
        <v>8.9049999999999994</v>
      </c>
      <c r="D67" s="6">
        <f>'CL &amp; Data'!C489</f>
        <v>-14.583325</v>
      </c>
      <c r="F67" s="6">
        <f>'CL &amp; Data'!D489</f>
        <v>-51.037033000000001</v>
      </c>
      <c r="H67" s="6">
        <f>'CL &amp; Data'!E489</f>
        <v>-27.345566000000002</v>
      </c>
      <c r="J67" s="6">
        <f>'CL &amp; Data'!F489</f>
        <v>-32.872062999999997</v>
      </c>
      <c r="L67" s="6">
        <f>'CL &amp; Data'!L489/1000000000</f>
        <v>8.9049999999999994</v>
      </c>
      <c r="N67" s="6">
        <f>'CL &amp; Data'!M489</f>
        <v>-13.722122000000001</v>
      </c>
      <c r="P67" s="6">
        <f>'CL &amp; Data'!N489</f>
        <v>-53.566502</v>
      </c>
      <c r="R67" s="6">
        <f>'CL &amp; Data'!O489</f>
        <v>-32.103062000000001</v>
      </c>
      <c r="T67" s="6">
        <f>'CL &amp; Data'!P489</f>
        <v>-26.826627999999999</v>
      </c>
    </row>
    <row r="68" spans="2:20" x14ac:dyDescent="0.25">
      <c r="B68" s="6">
        <f>'CL &amp; Data'!B490/1000000000</f>
        <v>9.0325000000000006</v>
      </c>
      <c r="D68" s="6">
        <f>'CL &amp; Data'!C490</f>
        <v>-14.23048</v>
      </c>
      <c r="F68" s="6">
        <f>'CL &amp; Data'!D490</f>
        <v>-49.866607999999999</v>
      </c>
      <c r="H68" s="6">
        <f>'CL &amp; Data'!E490</f>
        <v>-26.989626000000001</v>
      </c>
      <c r="J68" s="6">
        <f>'CL &amp; Data'!F490</f>
        <v>-32.812984</v>
      </c>
      <c r="L68" s="6">
        <f>'CL &amp; Data'!L490/1000000000</f>
        <v>9.0325000000000006</v>
      </c>
      <c r="N68" s="6">
        <f>'CL &amp; Data'!M490</f>
        <v>-13.905052</v>
      </c>
      <c r="P68" s="6">
        <f>'CL &amp; Data'!N490</f>
        <v>-53.507956999999998</v>
      </c>
      <c r="R68" s="6">
        <f>'CL &amp; Data'!O490</f>
        <v>-32.019317999999998</v>
      </c>
      <c r="T68" s="6">
        <f>'CL &amp; Data'!P490</f>
        <v>-26.513596</v>
      </c>
    </row>
    <row r="69" spans="2:20" x14ac:dyDescent="0.25">
      <c r="B69" s="6">
        <f>'CL &amp; Data'!B491/1000000000</f>
        <v>9.16</v>
      </c>
      <c r="D69" s="6">
        <f>'CL &amp; Data'!C491</f>
        <v>-13.866683999999999</v>
      </c>
      <c r="F69" s="6">
        <f>'CL &amp; Data'!D491</f>
        <v>-48.866855999999999</v>
      </c>
      <c r="H69" s="6">
        <f>'CL &amp; Data'!E491</f>
        <v>-26.697020999999999</v>
      </c>
      <c r="J69" s="6">
        <f>'CL &amp; Data'!F491</f>
        <v>-32.663124000000003</v>
      </c>
      <c r="L69" s="6">
        <f>'CL &amp; Data'!L491/1000000000</f>
        <v>9.16</v>
      </c>
      <c r="N69" s="6">
        <f>'CL &amp; Data'!M491</f>
        <v>-14.022489</v>
      </c>
      <c r="P69" s="6">
        <f>'CL &amp; Data'!N491</f>
        <v>-53.453854</v>
      </c>
      <c r="R69" s="6">
        <f>'CL &amp; Data'!O491</f>
        <v>-31.983736</v>
      </c>
      <c r="T69" s="6">
        <f>'CL &amp; Data'!P491</f>
        <v>-26.316298</v>
      </c>
    </row>
    <row r="70" spans="2:20" x14ac:dyDescent="0.25">
      <c r="B70" s="6">
        <f>'CL &amp; Data'!B492/1000000000</f>
        <v>9.2874999999999996</v>
      </c>
      <c r="D70" s="6">
        <f>'CL &amp; Data'!C492</f>
        <v>-13.658511000000001</v>
      </c>
      <c r="F70" s="6">
        <f>'CL &amp; Data'!D492</f>
        <v>-48.386398</v>
      </c>
      <c r="H70" s="6">
        <f>'CL &amp; Data'!E492</f>
        <v>-26.450699</v>
      </c>
      <c r="J70" s="6">
        <f>'CL &amp; Data'!F492</f>
        <v>-32.670872000000003</v>
      </c>
      <c r="L70" s="6">
        <f>'CL &amp; Data'!L492/1000000000</f>
        <v>9.2874999999999996</v>
      </c>
      <c r="N70" s="6">
        <f>'CL &amp; Data'!M492</f>
        <v>-14.167581999999999</v>
      </c>
      <c r="P70" s="6">
        <f>'CL &amp; Data'!N492</f>
        <v>-53.338718</v>
      </c>
      <c r="R70" s="6">
        <f>'CL &amp; Data'!O492</f>
        <v>-31.908777000000001</v>
      </c>
      <c r="T70" s="6">
        <f>'CL &amp; Data'!P492</f>
        <v>-26.028749000000001</v>
      </c>
    </row>
    <row r="71" spans="2:20" x14ac:dyDescent="0.25">
      <c r="B71" s="6">
        <f>'CL &amp; Data'!B493/1000000000</f>
        <v>9.4149999999999991</v>
      </c>
      <c r="D71" s="6">
        <f>'CL &amp; Data'!C493</f>
        <v>-13.3262</v>
      </c>
      <c r="F71" s="6">
        <f>'CL &amp; Data'!D493</f>
        <v>-47.911610000000003</v>
      </c>
      <c r="H71" s="6">
        <f>'CL &amp; Data'!E493</f>
        <v>-26.233377000000001</v>
      </c>
      <c r="J71" s="6">
        <f>'CL &amp; Data'!F493</f>
        <v>-32.548344</v>
      </c>
      <c r="L71" s="6">
        <f>'CL &amp; Data'!L493/1000000000</f>
        <v>9.4149999999999991</v>
      </c>
      <c r="N71" s="6">
        <f>'CL &amp; Data'!M493</f>
        <v>-14.30616</v>
      </c>
      <c r="P71" s="6">
        <f>'CL &amp; Data'!N493</f>
        <v>-53.178654000000002</v>
      </c>
      <c r="R71" s="6">
        <f>'CL &amp; Data'!O493</f>
        <v>-31.898346</v>
      </c>
      <c r="T71" s="6">
        <f>'CL &amp; Data'!P493</f>
        <v>-25.86064</v>
      </c>
    </row>
    <row r="72" spans="2:20" x14ac:dyDescent="0.25">
      <c r="B72" s="6">
        <f>'CL &amp; Data'!B494/1000000000</f>
        <v>9.5425000000000004</v>
      </c>
      <c r="D72" s="6">
        <f>'CL &amp; Data'!C494</f>
        <v>-13.281992000000001</v>
      </c>
      <c r="F72" s="6">
        <f>'CL &amp; Data'!D494</f>
        <v>-47.696559999999998</v>
      </c>
      <c r="H72" s="6">
        <f>'CL &amp; Data'!E494</f>
        <v>-26.089490999999999</v>
      </c>
      <c r="J72" s="6">
        <f>'CL &amp; Data'!F494</f>
        <v>-32.398926000000003</v>
      </c>
      <c r="L72" s="6">
        <f>'CL &amp; Data'!L494/1000000000</f>
        <v>9.5425000000000004</v>
      </c>
      <c r="N72" s="6">
        <f>'CL &amp; Data'!M494</f>
        <v>-14.416396000000001</v>
      </c>
      <c r="P72" s="6">
        <f>'CL &amp; Data'!N494</f>
        <v>-52.944519</v>
      </c>
      <c r="R72" s="6">
        <f>'CL &amp; Data'!O494</f>
        <v>-31.799638999999999</v>
      </c>
      <c r="T72" s="6">
        <f>'CL &amp; Data'!P494</f>
        <v>-25.748266000000001</v>
      </c>
    </row>
    <row r="73" spans="2:20" x14ac:dyDescent="0.25">
      <c r="B73" s="6">
        <f>'CL &amp; Data'!B495/1000000000</f>
        <v>9.67</v>
      </c>
      <c r="D73" s="6">
        <f>'CL &amp; Data'!C495</f>
        <v>-12.843666000000001</v>
      </c>
      <c r="F73" s="6">
        <f>'CL &amp; Data'!D495</f>
        <v>-47.545516999999997</v>
      </c>
      <c r="H73" s="6">
        <f>'CL &amp; Data'!E495</f>
        <v>-25.914152000000001</v>
      </c>
      <c r="J73" s="6">
        <f>'CL &amp; Data'!F495</f>
        <v>-32.248252999999998</v>
      </c>
      <c r="L73" s="6">
        <f>'CL &amp; Data'!L495/1000000000</f>
        <v>9.67</v>
      </c>
      <c r="N73" s="6">
        <f>'CL &amp; Data'!M495</f>
        <v>-14.603052999999999</v>
      </c>
      <c r="P73" s="6">
        <f>'CL &amp; Data'!N495</f>
        <v>-52.661827000000002</v>
      </c>
      <c r="R73" s="6">
        <f>'CL &amp; Data'!O495</f>
        <v>-31.795116</v>
      </c>
      <c r="T73" s="6">
        <f>'CL &amp; Data'!P495</f>
        <v>-25.667185</v>
      </c>
    </row>
    <row r="74" spans="2:20" x14ac:dyDescent="0.25">
      <c r="B74" s="6">
        <f>'CL &amp; Data'!B496/1000000000</f>
        <v>9.7974999999999994</v>
      </c>
      <c r="D74" s="6">
        <f>'CL &amp; Data'!C496</f>
        <v>-12.907085</v>
      </c>
      <c r="F74" s="6">
        <f>'CL &amp; Data'!D496</f>
        <v>-47.555087999999998</v>
      </c>
      <c r="H74" s="6">
        <f>'CL &amp; Data'!E496</f>
        <v>-25.838573</v>
      </c>
      <c r="J74" s="6">
        <f>'CL &amp; Data'!F496</f>
        <v>-32.055126000000001</v>
      </c>
      <c r="L74" s="6">
        <f>'CL &amp; Data'!L496/1000000000</f>
        <v>9.7974999999999994</v>
      </c>
      <c r="N74" s="6">
        <f>'CL &amp; Data'!M496</f>
        <v>-14.7569</v>
      </c>
      <c r="P74" s="6">
        <f>'CL &amp; Data'!N496</f>
        <v>-52.439346</v>
      </c>
      <c r="R74" s="6">
        <f>'CL &amp; Data'!O496</f>
        <v>-31.678705000000001</v>
      </c>
      <c r="T74" s="6">
        <f>'CL &amp; Data'!P496</f>
        <v>-25.623180000000001</v>
      </c>
    </row>
    <row r="75" spans="2:20" x14ac:dyDescent="0.25">
      <c r="B75" s="6">
        <f>'CL &amp; Data'!B497/1000000000</f>
        <v>9.9250000000000007</v>
      </c>
      <c r="D75" s="6">
        <f>'CL &amp; Data'!C497</f>
        <v>-12.430728</v>
      </c>
      <c r="F75" s="6">
        <f>'CL &amp; Data'!D497</f>
        <v>-47.589011999999997</v>
      </c>
      <c r="H75" s="6">
        <f>'CL &amp; Data'!E497</f>
        <v>-25.718468000000001</v>
      </c>
      <c r="J75" s="6">
        <f>'CL &amp; Data'!F497</f>
        <v>-31.853549999999998</v>
      </c>
      <c r="L75" s="6">
        <f>'CL &amp; Data'!L497/1000000000</f>
        <v>9.9250000000000007</v>
      </c>
      <c r="N75" s="6">
        <f>'CL &amp; Data'!M497</f>
        <v>-14.959198000000001</v>
      </c>
      <c r="P75" s="6">
        <f>'CL &amp; Data'!N497</f>
        <v>-52.231788999999999</v>
      </c>
      <c r="R75" s="6">
        <f>'CL &amp; Data'!O497</f>
        <v>-31.690266000000001</v>
      </c>
      <c r="T75" s="6">
        <f>'CL &amp; Data'!P497</f>
        <v>-25.61713</v>
      </c>
    </row>
    <row r="76" spans="2:20" x14ac:dyDescent="0.25">
      <c r="B76" s="6">
        <f>'CL &amp; Data'!B498/1000000000</f>
        <v>10.0525</v>
      </c>
      <c r="D76" s="6">
        <f>'CL &amp; Data'!C498</f>
        <v>-12.283752</v>
      </c>
      <c r="F76" s="6">
        <f>'CL &amp; Data'!D498</f>
        <v>-47.587398999999998</v>
      </c>
      <c r="H76" s="6">
        <f>'CL &amp; Data'!E498</f>
        <v>-25.654447999999999</v>
      </c>
      <c r="J76" s="6">
        <f>'CL &amp; Data'!F498</f>
        <v>-31.702814</v>
      </c>
      <c r="L76" s="6">
        <f>'CL &amp; Data'!L498/1000000000</f>
        <v>10.0525</v>
      </c>
      <c r="N76" s="6">
        <f>'CL &amp; Data'!M498</f>
        <v>-15.150876</v>
      </c>
      <c r="P76" s="6">
        <f>'CL &amp; Data'!N498</f>
        <v>-52.013370999999999</v>
      </c>
      <c r="R76" s="6">
        <f>'CL &amp; Data'!O498</f>
        <v>-31.600628</v>
      </c>
      <c r="T76" s="6">
        <f>'CL &amp; Data'!P498</f>
        <v>-25.621012</v>
      </c>
    </row>
    <row r="77" spans="2:20" x14ac:dyDescent="0.25">
      <c r="B77" s="6">
        <f>'CL &amp; Data'!B499/1000000000</f>
        <v>10.18</v>
      </c>
      <c r="D77" s="6">
        <f>'CL &amp; Data'!C499</f>
        <v>-11.869820000000001</v>
      </c>
      <c r="F77" s="6">
        <f>'CL &amp; Data'!D499</f>
        <v>-47.588009</v>
      </c>
      <c r="H77" s="6">
        <f>'CL &amp; Data'!E499</f>
        <v>-25.582450999999999</v>
      </c>
      <c r="J77" s="6">
        <f>'CL &amp; Data'!F499</f>
        <v>-31.660774</v>
      </c>
      <c r="L77" s="6">
        <f>'CL &amp; Data'!L499/1000000000</f>
        <v>10.18</v>
      </c>
      <c r="N77" s="6">
        <f>'CL &amp; Data'!M499</f>
        <v>-15.400001</v>
      </c>
      <c r="P77" s="6">
        <f>'CL &amp; Data'!N499</f>
        <v>-51.711761000000003</v>
      </c>
      <c r="R77" s="6">
        <f>'CL &amp; Data'!O499</f>
        <v>-31.571928</v>
      </c>
      <c r="T77" s="6">
        <f>'CL &amp; Data'!P499</f>
        <v>-25.585442</v>
      </c>
    </row>
    <row r="78" spans="2:20" x14ac:dyDescent="0.25">
      <c r="B78" s="6">
        <f>'CL &amp; Data'!B500/1000000000</f>
        <v>10.307499999999999</v>
      </c>
      <c r="D78" s="6">
        <f>'CL &amp; Data'!C500</f>
        <v>-11.763591</v>
      </c>
      <c r="F78" s="6">
        <f>'CL &amp; Data'!D500</f>
        <v>-47.483994000000003</v>
      </c>
      <c r="H78" s="6">
        <f>'CL &amp; Data'!E500</f>
        <v>-25.554020000000001</v>
      </c>
      <c r="J78" s="6">
        <f>'CL &amp; Data'!F500</f>
        <v>-31.627514000000001</v>
      </c>
      <c r="L78" s="6">
        <f>'CL &amp; Data'!L500/1000000000</f>
        <v>10.307499999999999</v>
      </c>
      <c r="N78" s="6">
        <f>'CL &amp; Data'!M500</f>
        <v>-15.667623000000001</v>
      </c>
      <c r="P78" s="6">
        <f>'CL &amp; Data'!N500</f>
        <v>-51.317203999999997</v>
      </c>
      <c r="R78" s="6">
        <f>'CL &amp; Data'!O500</f>
        <v>-31.508859999999999</v>
      </c>
      <c r="T78" s="6">
        <f>'CL &amp; Data'!P500</f>
        <v>-25.565906999999999</v>
      </c>
    </row>
    <row r="79" spans="2:20" x14ac:dyDescent="0.25">
      <c r="B79" s="6">
        <f>'CL &amp; Data'!B501/1000000000</f>
        <v>10.435</v>
      </c>
      <c r="D79" s="6">
        <f>'CL &amp; Data'!C501</f>
        <v>-11.540452</v>
      </c>
      <c r="F79" s="6">
        <f>'CL &amp; Data'!D501</f>
        <v>-47.285057000000002</v>
      </c>
      <c r="H79" s="6">
        <f>'CL &amp; Data'!E501</f>
        <v>-25.503235</v>
      </c>
      <c r="J79" s="6">
        <f>'CL &amp; Data'!F501</f>
        <v>-31.659026999999998</v>
      </c>
      <c r="L79" s="6">
        <f>'CL &amp; Data'!L501/1000000000</f>
        <v>10.435</v>
      </c>
      <c r="N79" s="6">
        <f>'CL &amp; Data'!M501</f>
        <v>-15.907812</v>
      </c>
      <c r="P79" s="6">
        <f>'CL &amp; Data'!N501</f>
        <v>-50.883136999999998</v>
      </c>
      <c r="R79" s="6">
        <f>'CL &amp; Data'!O501</f>
        <v>-31.458407999999999</v>
      </c>
      <c r="T79" s="6">
        <f>'CL &amp; Data'!P501</f>
        <v>-25.556995000000001</v>
      </c>
    </row>
    <row r="80" spans="2:20" x14ac:dyDescent="0.25">
      <c r="B80" s="6">
        <f>'CL &amp; Data'!B502/1000000000</f>
        <v>10.5625</v>
      </c>
      <c r="D80" s="6">
        <f>'CL &amp; Data'!C502</f>
        <v>-11.377471999999999</v>
      </c>
      <c r="F80" s="6">
        <f>'CL &amp; Data'!D502</f>
        <v>-46.976421000000002</v>
      </c>
      <c r="H80" s="6">
        <f>'CL &amp; Data'!E502</f>
        <v>-25.496946000000001</v>
      </c>
      <c r="J80" s="6">
        <f>'CL &amp; Data'!F502</f>
        <v>-31.614924999999999</v>
      </c>
      <c r="L80" s="6">
        <f>'CL &amp; Data'!L502/1000000000</f>
        <v>10.5625</v>
      </c>
      <c r="N80" s="6">
        <f>'CL &amp; Data'!M502</f>
        <v>-16.104538000000002</v>
      </c>
      <c r="P80" s="6">
        <f>'CL &amp; Data'!N502</f>
        <v>-50.328709000000003</v>
      </c>
      <c r="R80" s="6">
        <f>'CL &amp; Data'!O502</f>
        <v>-31.362946000000001</v>
      </c>
      <c r="T80" s="6">
        <f>'CL &amp; Data'!P502</f>
        <v>-25.579386</v>
      </c>
    </row>
    <row r="81" spans="2:20" x14ac:dyDescent="0.25">
      <c r="B81" s="6">
        <f>'CL &amp; Data'!B503/1000000000</f>
        <v>10.69</v>
      </c>
      <c r="D81" s="6">
        <f>'CL &amp; Data'!C503</f>
        <v>-11.200544000000001</v>
      </c>
      <c r="F81" s="6">
        <f>'CL &amp; Data'!D503</f>
        <v>-46.763686999999997</v>
      </c>
      <c r="H81" s="6">
        <f>'CL &amp; Data'!E503</f>
        <v>-25.485631999999999</v>
      </c>
      <c r="J81" s="6">
        <f>'CL &amp; Data'!F503</f>
        <v>-31.548121999999999</v>
      </c>
      <c r="L81" s="6">
        <f>'CL &amp; Data'!L503/1000000000</f>
        <v>10.69</v>
      </c>
      <c r="N81" s="6">
        <f>'CL &amp; Data'!M503</f>
        <v>-16.219550999999999</v>
      </c>
      <c r="P81" s="6">
        <f>'CL &amp; Data'!N503</f>
        <v>-49.824821</v>
      </c>
      <c r="R81" s="6">
        <f>'CL &amp; Data'!O503</f>
        <v>-31.270078999999999</v>
      </c>
      <c r="T81" s="6">
        <f>'CL &amp; Data'!P503</f>
        <v>-25.603521000000001</v>
      </c>
    </row>
    <row r="82" spans="2:20" x14ac:dyDescent="0.25">
      <c r="B82" s="6">
        <f>'CL &amp; Data'!B504/1000000000</f>
        <v>10.817500000000001</v>
      </c>
      <c r="D82" s="6">
        <f>'CL &amp; Data'!C504</f>
        <v>-10.868546</v>
      </c>
      <c r="F82" s="6">
        <f>'CL &amp; Data'!D504</f>
        <v>-46.685017000000002</v>
      </c>
      <c r="H82" s="6">
        <f>'CL &amp; Data'!E504</f>
        <v>-25.511600000000001</v>
      </c>
      <c r="J82" s="6">
        <f>'CL &amp; Data'!F504</f>
        <v>-31.400679</v>
      </c>
      <c r="L82" s="6">
        <f>'CL &amp; Data'!L504/1000000000</f>
        <v>10.817500000000001</v>
      </c>
      <c r="N82" s="6">
        <f>'CL &amp; Data'!M504</f>
        <v>-16.359860999999999</v>
      </c>
      <c r="P82" s="6">
        <f>'CL &amp; Data'!N504</f>
        <v>-49.443477999999999</v>
      </c>
      <c r="R82" s="6">
        <f>'CL &amp; Data'!O504</f>
        <v>-31.19462</v>
      </c>
      <c r="T82" s="6">
        <f>'CL &amp; Data'!P504</f>
        <v>-25.607996</v>
      </c>
    </row>
    <row r="83" spans="2:20" x14ac:dyDescent="0.25">
      <c r="B83" s="6">
        <f>'CL &amp; Data'!B505/1000000000</f>
        <v>10.945</v>
      </c>
      <c r="D83" s="6">
        <f>'CL &amp; Data'!C505</f>
        <v>-10.798157</v>
      </c>
      <c r="F83" s="6">
        <f>'CL &amp; Data'!D505</f>
        <v>-46.520927</v>
      </c>
      <c r="H83" s="6">
        <f>'CL &amp; Data'!E505</f>
        <v>-25.504553000000001</v>
      </c>
      <c r="J83" s="6">
        <f>'CL &amp; Data'!F505</f>
        <v>-31.249372000000001</v>
      </c>
      <c r="L83" s="6">
        <f>'CL &amp; Data'!L505/1000000000</f>
        <v>10.945</v>
      </c>
      <c r="N83" s="6">
        <f>'CL &amp; Data'!M505</f>
        <v>-16.422884</v>
      </c>
      <c r="P83" s="6">
        <f>'CL &amp; Data'!N505</f>
        <v>-49.130229999999997</v>
      </c>
      <c r="R83" s="6">
        <f>'CL &amp; Data'!O505</f>
        <v>-31.092327000000001</v>
      </c>
      <c r="T83" s="6">
        <f>'CL &amp; Data'!P505</f>
        <v>-25.595200999999999</v>
      </c>
    </row>
    <row r="84" spans="2:20" x14ac:dyDescent="0.25">
      <c r="B84" s="6">
        <f>'CL &amp; Data'!B506/1000000000</f>
        <v>11.0725</v>
      </c>
      <c r="D84" s="6">
        <f>'CL &amp; Data'!C506</f>
        <v>-10.452785</v>
      </c>
      <c r="F84" s="6">
        <f>'CL &amp; Data'!D506</f>
        <v>-46.476818000000002</v>
      </c>
      <c r="H84" s="6">
        <f>'CL &amp; Data'!E506</f>
        <v>-25.552446</v>
      </c>
      <c r="J84" s="6">
        <f>'CL &amp; Data'!F506</f>
        <v>-31.092987000000001</v>
      </c>
      <c r="L84" s="6">
        <f>'CL &amp; Data'!L506/1000000000</f>
        <v>11.0725</v>
      </c>
      <c r="N84" s="6">
        <f>'CL &amp; Data'!M506</f>
        <v>-16.563410000000001</v>
      </c>
      <c r="P84" s="6">
        <f>'CL &amp; Data'!N506</f>
        <v>-48.859862999999997</v>
      </c>
      <c r="R84" s="6">
        <f>'CL &amp; Data'!O506</f>
        <v>-31.024761000000002</v>
      </c>
      <c r="T84" s="6">
        <f>'CL &amp; Data'!P506</f>
        <v>-25.596128</v>
      </c>
    </row>
    <row r="85" spans="2:20" x14ac:dyDescent="0.25">
      <c r="B85" s="6">
        <f>'CL &amp; Data'!B507/1000000000</f>
        <v>11.2</v>
      </c>
      <c r="D85" s="6">
        <f>'CL &amp; Data'!C507</f>
        <v>-10.38883</v>
      </c>
      <c r="F85" s="6">
        <f>'CL &amp; Data'!D507</f>
        <v>-46.473090999999997</v>
      </c>
      <c r="H85" s="6">
        <f>'CL &amp; Data'!E507</f>
        <v>-25.565966</v>
      </c>
      <c r="J85" s="6">
        <f>'CL &amp; Data'!F507</f>
        <v>-30.988745000000002</v>
      </c>
      <c r="L85" s="6">
        <f>'CL &amp; Data'!L507/1000000000</f>
        <v>11.2</v>
      </c>
      <c r="N85" s="6">
        <f>'CL &amp; Data'!M507</f>
        <v>-16.584074000000001</v>
      </c>
      <c r="P85" s="6">
        <f>'CL &amp; Data'!N507</f>
        <v>-48.829219999999999</v>
      </c>
      <c r="R85" s="6">
        <f>'CL &amp; Data'!O507</f>
        <v>-30.923408999999999</v>
      </c>
      <c r="T85" s="6">
        <f>'CL &amp; Data'!P507</f>
        <v>-25.624794000000001</v>
      </c>
    </row>
    <row r="86" spans="2:20" x14ac:dyDescent="0.25">
      <c r="B86" s="6">
        <f>'CL &amp; Data'!B508/1000000000</f>
        <v>11.327500000000001</v>
      </c>
      <c r="D86" s="6">
        <f>'CL &amp; Data'!C508</f>
        <v>-10.254495</v>
      </c>
      <c r="F86" s="6">
        <f>'CL &amp; Data'!D508</f>
        <v>-46.649872000000002</v>
      </c>
      <c r="H86" s="6">
        <f>'CL &amp; Data'!E508</f>
        <v>-25.606794000000001</v>
      </c>
      <c r="J86" s="6">
        <f>'CL &amp; Data'!F508</f>
        <v>-30.891971999999999</v>
      </c>
      <c r="L86" s="6">
        <f>'CL &amp; Data'!L508/1000000000</f>
        <v>11.327500000000001</v>
      </c>
      <c r="N86" s="6">
        <f>'CL &amp; Data'!M508</f>
        <v>-16.592348000000001</v>
      </c>
      <c r="P86" s="6">
        <f>'CL &amp; Data'!N508</f>
        <v>-48.909798000000002</v>
      </c>
      <c r="R86" s="6">
        <f>'CL &amp; Data'!O508</f>
        <v>-30.841234</v>
      </c>
      <c r="T86" s="6">
        <f>'CL &amp; Data'!P508</f>
        <v>-25.651558000000001</v>
      </c>
    </row>
    <row r="87" spans="2:20" x14ac:dyDescent="0.25">
      <c r="B87" s="6">
        <f>'CL &amp; Data'!B509/1000000000</f>
        <v>11.455</v>
      </c>
      <c r="D87" s="6">
        <f>'CL &amp; Data'!C509</f>
        <v>-10.384625</v>
      </c>
      <c r="F87" s="6">
        <f>'CL &amp; Data'!D509</f>
        <v>-46.841942000000003</v>
      </c>
      <c r="H87" s="6">
        <f>'CL &amp; Data'!E509</f>
        <v>-25.628342</v>
      </c>
      <c r="J87" s="6">
        <f>'CL &amp; Data'!F509</f>
        <v>-30.817177000000001</v>
      </c>
      <c r="L87" s="6">
        <f>'CL &amp; Data'!L509/1000000000</f>
        <v>11.455</v>
      </c>
      <c r="N87" s="6">
        <f>'CL &amp; Data'!M509</f>
        <v>-16.452017000000001</v>
      </c>
      <c r="P87" s="6">
        <f>'CL &amp; Data'!N509</f>
        <v>-49.026980999999999</v>
      </c>
      <c r="R87" s="6">
        <f>'CL &amp; Data'!O509</f>
        <v>-30.742577000000001</v>
      </c>
      <c r="T87" s="6">
        <f>'CL &amp; Data'!P509</f>
        <v>-25.783072000000001</v>
      </c>
    </row>
    <row r="88" spans="2:20" x14ac:dyDescent="0.25">
      <c r="B88" s="6">
        <f>'CL &amp; Data'!B510/1000000000</f>
        <v>11.5825</v>
      </c>
      <c r="D88" s="6">
        <f>'CL &amp; Data'!C510</f>
        <v>-10.330045</v>
      </c>
      <c r="F88" s="6">
        <f>'CL &amp; Data'!D510</f>
        <v>-47.326031</v>
      </c>
      <c r="H88" s="6">
        <f>'CL &amp; Data'!E510</f>
        <v>-25.691676999999999</v>
      </c>
      <c r="J88" s="6">
        <f>'CL &amp; Data'!F510</f>
        <v>-30.746670000000002</v>
      </c>
      <c r="L88" s="6">
        <f>'CL &amp; Data'!L510/1000000000</f>
        <v>11.5825</v>
      </c>
      <c r="N88" s="6">
        <f>'CL &amp; Data'!M510</f>
        <v>-16.171726</v>
      </c>
      <c r="P88" s="6">
        <f>'CL &amp; Data'!N510</f>
        <v>-49.251598000000001</v>
      </c>
      <c r="R88" s="6">
        <f>'CL &amp; Data'!O510</f>
        <v>-30.660252</v>
      </c>
      <c r="T88" s="6">
        <f>'CL &amp; Data'!P510</f>
        <v>-25.929468</v>
      </c>
    </row>
    <row r="89" spans="2:20" x14ac:dyDescent="0.25">
      <c r="B89" s="6">
        <f>'CL &amp; Data'!B511/1000000000</f>
        <v>11.71</v>
      </c>
      <c r="D89" s="6">
        <f>'CL &amp; Data'!C511</f>
        <v>-10.342014000000001</v>
      </c>
      <c r="F89" s="6">
        <f>'CL &amp; Data'!D511</f>
        <v>-47.783062000000001</v>
      </c>
      <c r="H89" s="6">
        <f>'CL &amp; Data'!E511</f>
        <v>-25.807950999999999</v>
      </c>
      <c r="J89" s="6">
        <f>'CL &amp; Data'!F511</f>
        <v>-30.673331999999998</v>
      </c>
      <c r="L89" s="6">
        <f>'CL &amp; Data'!L511/1000000000</f>
        <v>11.71</v>
      </c>
      <c r="N89" s="6">
        <f>'CL &amp; Data'!M511</f>
        <v>-15.754127</v>
      </c>
      <c r="P89" s="6">
        <f>'CL &amp; Data'!N511</f>
        <v>-49.567238000000003</v>
      </c>
      <c r="R89" s="6">
        <f>'CL &amp; Data'!O511</f>
        <v>-30.583561</v>
      </c>
      <c r="T89" s="6">
        <f>'CL &amp; Data'!P511</f>
        <v>-26.063143</v>
      </c>
    </row>
    <row r="90" spans="2:20" x14ac:dyDescent="0.25">
      <c r="B90" s="6">
        <f>'CL &amp; Data'!B512/1000000000</f>
        <v>11.8375</v>
      </c>
      <c r="D90" s="6">
        <f>'CL &amp; Data'!C512</f>
        <v>-10.412353</v>
      </c>
      <c r="F90" s="6">
        <f>'CL &amp; Data'!D512</f>
        <v>-48.285682999999999</v>
      </c>
      <c r="H90" s="6">
        <f>'CL &amp; Data'!E512</f>
        <v>-25.942426999999999</v>
      </c>
      <c r="J90" s="6">
        <f>'CL &amp; Data'!F512</f>
        <v>-30.604113000000002</v>
      </c>
      <c r="L90" s="6">
        <f>'CL &amp; Data'!L512/1000000000</f>
        <v>11.8375</v>
      </c>
      <c r="N90" s="6">
        <f>'CL &amp; Data'!M512</f>
        <v>-15.294566</v>
      </c>
      <c r="P90" s="6">
        <f>'CL &amp; Data'!N512</f>
        <v>-49.768371999999999</v>
      </c>
      <c r="R90" s="6">
        <f>'CL &amp; Data'!O512</f>
        <v>-30.539783</v>
      </c>
      <c r="T90" s="6">
        <f>'CL &amp; Data'!P512</f>
        <v>-26.090408</v>
      </c>
    </row>
    <row r="91" spans="2:20" x14ac:dyDescent="0.25">
      <c r="B91" s="6">
        <f>'CL &amp; Data'!B513/1000000000</f>
        <v>11.965</v>
      </c>
      <c r="D91" s="6">
        <f>'CL &amp; Data'!C513</f>
        <v>-10.574792</v>
      </c>
      <c r="F91" s="6">
        <f>'CL &amp; Data'!D513</f>
        <v>-48.830356999999999</v>
      </c>
      <c r="H91" s="6">
        <f>'CL &amp; Data'!E513</f>
        <v>-26.055575999999999</v>
      </c>
      <c r="J91" s="6">
        <f>'CL &amp; Data'!F513</f>
        <v>-30.539688000000002</v>
      </c>
      <c r="L91" s="6">
        <f>'CL &amp; Data'!L513/1000000000</f>
        <v>11.965</v>
      </c>
      <c r="N91" s="6">
        <f>'CL &amp; Data'!M513</f>
        <v>-14.785971</v>
      </c>
      <c r="P91" s="6">
        <f>'CL &amp; Data'!N513</f>
        <v>-49.959243999999998</v>
      </c>
      <c r="R91" s="6">
        <f>'CL &amp; Data'!O513</f>
        <v>-30.505299000000001</v>
      </c>
      <c r="T91" s="6">
        <f>'CL &amp; Data'!P513</f>
        <v>-26.180674</v>
      </c>
    </row>
    <row r="92" spans="2:20" x14ac:dyDescent="0.25">
      <c r="B92" s="6">
        <f>'CL &amp; Data'!B514/1000000000</f>
        <v>12.092499999999999</v>
      </c>
      <c r="D92" s="6">
        <f>'CL &amp; Data'!C514</f>
        <v>-10.702792000000001</v>
      </c>
      <c r="F92" s="6">
        <f>'CL &amp; Data'!D514</f>
        <v>-49.279552000000002</v>
      </c>
      <c r="H92" s="6">
        <f>'CL &amp; Data'!E514</f>
        <v>-26.201205999999999</v>
      </c>
      <c r="J92" s="6">
        <f>'CL &amp; Data'!F514</f>
        <v>-30.476300999999999</v>
      </c>
      <c r="L92" s="6">
        <f>'CL &amp; Data'!L514/1000000000</f>
        <v>12.092499999999999</v>
      </c>
      <c r="N92" s="6">
        <f>'CL &amp; Data'!M514</f>
        <v>-14.29133</v>
      </c>
      <c r="P92" s="6">
        <f>'CL &amp; Data'!N514</f>
        <v>-50.231158999999998</v>
      </c>
      <c r="R92" s="6">
        <f>'CL &amp; Data'!O514</f>
        <v>-30.474318</v>
      </c>
      <c r="T92" s="6">
        <f>'CL &amp; Data'!P514</f>
        <v>-26.308805</v>
      </c>
    </row>
    <row r="93" spans="2:20" x14ac:dyDescent="0.25">
      <c r="B93" s="6">
        <f>'CL &amp; Data'!B515/1000000000</f>
        <v>12.22</v>
      </c>
      <c r="D93" s="6">
        <f>'CL &amp; Data'!C515</f>
        <v>-10.888108000000001</v>
      </c>
      <c r="F93" s="6">
        <f>'CL &amp; Data'!D515</f>
        <v>-49.636299000000001</v>
      </c>
      <c r="H93" s="6">
        <f>'CL &amp; Data'!E515</f>
        <v>-26.350404999999999</v>
      </c>
      <c r="J93" s="6">
        <f>'CL &amp; Data'!F515</f>
        <v>-30.422461999999999</v>
      </c>
      <c r="L93" s="6">
        <f>'CL &amp; Data'!L515/1000000000</f>
        <v>12.22</v>
      </c>
      <c r="N93" s="6">
        <f>'CL &amp; Data'!M515</f>
        <v>-13.766864999999999</v>
      </c>
      <c r="P93" s="6">
        <f>'CL &amp; Data'!N515</f>
        <v>-50.658000999999999</v>
      </c>
      <c r="R93" s="6">
        <f>'CL &amp; Data'!O515</f>
        <v>-30.460191999999999</v>
      </c>
      <c r="T93" s="6">
        <f>'CL &amp; Data'!P515</f>
        <v>-26.511095000000001</v>
      </c>
    </row>
    <row r="94" spans="2:20" x14ac:dyDescent="0.25">
      <c r="B94" s="6">
        <f>'CL &amp; Data'!B516/1000000000</f>
        <v>12.3475</v>
      </c>
      <c r="D94" s="6">
        <f>'CL &amp; Data'!C516</f>
        <v>-11.252397</v>
      </c>
      <c r="F94" s="6">
        <f>'CL &amp; Data'!D516</f>
        <v>-49.865009000000001</v>
      </c>
      <c r="H94" s="6">
        <f>'CL &amp; Data'!E516</f>
        <v>-26.419991</v>
      </c>
      <c r="J94" s="6">
        <f>'CL &amp; Data'!F516</f>
        <v>-30.355575999999999</v>
      </c>
      <c r="L94" s="6">
        <f>'CL &amp; Data'!L516/1000000000</f>
        <v>12.3475</v>
      </c>
      <c r="N94" s="6">
        <f>'CL &amp; Data'!M516</f>
        <v>-13.232818</v>
      </c>
      <c r="P94" s="6">
        <f>'CL &amp; Data'!N516</f>
        <v>-51.129848000000003</v>
      </c>
      <c r="R94" s="6">
        <f>'CL &amp; Data'!O516</f>
        <v>-30.436540999999998</v>
      </c>
      <c r="T94" s="6">
        <f>'CL &amp; Data'!P516</f>
        <v>-26.802776000000001</v>
      </c>
    </row>
    <row r="95" spans="2:20" x14ac:dyDescent="0.25">
      <c r="B95" s="6">
        <f>'CL &amp; Data'!B517/1000000000</f>
        <v>12.475</v>
      </c>
      <c r="D95" s="6">
        <f>'CL &amp; Data'!C517</f>
        <v>-11.558638999999999</v>
      </c>
      <c r="F95" s="6">
        <f>'CL &amp; Data'!D517</f>
        <v>-50.294074999999999</v>
      </c>
      <c r="H95" s="6">
        <f>'CL &amp; Data'!E517</f>
        <v>-26.549669000000002</v>
      </c>
      <c r="J95" s="6">
        <f>'CL &amp; Data'!F517</f>
        <v>-30.313075999999999</v>
      </c>
      <c r="L95" s="6">
        <f>'CL &amp; Data'!L517/1000000000</f>
        <v>12.475</v>
      </c>
      <c r="N95" s="6">
        <f>'CL &amp; Data'!M517</f>
        <v>-12.808539</v>
      </c>
      <c r="P95" s="6">
        <f>'CL &amp; Data'!N517</f>
        <v>-51.734558</v>
      </c>
      <c r="R95" s="6">
        <f>'CL &amp; Data'!O517</f>
        <v>-30.403254</v>
      </c>
      <c r="T95" s="6">
        <f>'CL &amp; Data'!P517</f>
        <v>-27.023775000000001</v>
      </c>
    </row>
    <row r="96" spans="2:20" x14ac:dyDescent="0.25">
      <c r="B96" s="6">
        <f>'CL &amp; Data'!B518/1000000000</f>
        <v>12.602499999999999</v>
      </c>
      <c r="D96" s="6">
        <f>'CL &amp; Data'!C518</f>
        <v>-12.122693999999999</v>
      </c>
      <c r="F96" s="6">
        <f>'CL &amp; Data'!D518</f>
        <v>-50.465912000000003</v>
      </c>
      <c r="H96" s="6">
        <f>'CL &amp; Data'!E518</f>
        <v>-26.575116999999999</v>
      </c>
      <c r="J96" s="6">
        <f>'CL &amp; Data'!F518</f>
        <v>-30.231245000000001</v>
      </c>
      <c r="L96" s="6">
        <f>'CL &amp; Data'!L518/1000000000</f>
        <v>12.602499999999999</v>
      </c>
      <c r="N96" s="6">
        <f>'CL &amp; Data'!M518</f>
        <v>-12.320498000000001</v>
      </c>
      <c r="P96" s="6">
        <f>'CL &amp; Data'!N518</f>
        <v>-52.232013999999999</v>
      </c>
      <c r="R96" s="6">
        <f>'CL &amp; Data'!O518</f>
        <v>-30.392164000000001</v>
      </c>
      <c r="T96" s="6">
        <f>'CL &amp; Data'!P518</f>
        <v>-26.962707999999999</v>
      </c>
    </row>
    <row r="97" spans="2:20" x14ac:dyDescent="0.25">
      <c r="B97" s="6">
        <f>'CL &amp; Data'!B519/1000000000</f>
        <v>12.73</v>
      </c>
      <c r="D97" s="6">
        <f>'CL &amp; Data'!C519</f>
        <v>-12.526301999999999</v>
      </c>
      <c r="F97" s="6">
        <f>'CL &amp; Data'!D519</f>
        <v>-50.808368999999999</v>
      </c>
      <c r="H97" s="6">
        <f>'CL &amp; Data'!E519</f>
        <v>-26.662731000000001</v>
      </c>
      <c r="J97" s="6">
        <f>'CL &amp; Data'!F519</f>
        <v>-30.203897000000001</v>
      </c>
      <c r="L97" s="6">
        <f>'CL &amp; Data'!L519/1000000000</f>
        <v>12.73</v>
      </c>
      <c r="N97" s="6">
        <f>'CL &amp; Data'!M519</f>
        <v>-11.87274</v>
      </c>
      <c r="P97" s="6">
        <f>'CL &amp; Data'!N519</f>
        <v>-52.699199999999998</v>
      </c>
      <c r="R97" s="6">
        <f>'CL &amp; Data'!O519</f>
        <v>-30.345552000000001</v>
      </c>
      <c r="T97" s="6">
        <f>'CL &amp; Data'!P519</f>
        <v>-26.841446000000001</v>
      </c>
    </row>
    <row r="98" spans="2:20" x14ac:dyDescent="0.25">
      <c r="B98" s="6">
        <f>'CL &amp; Data'!B520/1000000000</f>
        <v>12.8575</v>
      </c>
      <c r="D98" s="6">
        <f>'CL &amp; Data'!C520</f>
        <v>-13.280854</v>
      </c>
      <c r="F98" s="6">
        <f>'CL &amp; Data'!D520</f>
        <v>-50.884697000000003</v>
      </c>
      <c r="H98" s="6">
        <f>'CL &amp; Data'!E520</f>
        <v>-26.628798</v>
      </c>
      <c r="J98" s="6">
        <f>'CL &amp; Data'!F520</f>
        <v>-30.165687999999999</v>
      </c>
      <c r="L98" s="6">
        <f>'CL &amp; Data'!L520/1000000000</f>
        <v>12.8575</v>
      </c>
      <c r="N98" s="6">
        <f>'CL &amp; Data'!M520</f>
        <v>-11.484238</v>
      </c>
      <c r="P98" s="6">
        <f>'CL &amp; Data'!N520</f>
        <v>-52.894629999999999</v>
      </c>
      <c r="R98" s="6">
        <f>'CL &amp; Data'!O520</f>
        <v>-30.340685000000001</v>
      </c>
      <c r="T98" s="6">
        <f>'CL &amp; Data'!P520</f>
        <v>-26.579929</v>
      </c>
    </row>
    <row r="99" spans="2:20" x14ac:dyDescent="0.25">
      <c r="B99" s="6">
        <f>'CL &amp; Data'!B521/1000000000</f>
        <v>12.984999999999999</v>
      </c>
      <c r="D99" s="6">
        <f>'CL &amp; Data'!C521</f>
        <v>-13.999503000000001</v>
      </c>
      <c r="F99" s="6">
        <f>'CL &amp; Data'!D521</f>
        <v>-51.170997999999997</v>
      </c>
      <c r="H99" s="6">
        <f>'CL &amp; Data'!E521</f>
        <v>-26.595321999999999</v>
      </c>
      <c r="J99" s="6">
        <f>'CL &amp; Data'!F521</f>
        <v>-30.126761999999999</v>
      </c>
      <c r="L99" s="6">
        <f>'CL &amp; Data'!L521/1000000000</f>
        <v>12.984999999999999</v>
      </c>
      <c r="N99" s="6">
        <f>'CL &amp; Data'!M521</f>
        <v>-11.142443</v>
      </c>
      <c r="P99" s="6">
        <f>'CL &amp; Data'!N521</f>
        <v>-52.935409999999997</v>
      </c>
      <c r="R99" s="6">
        <f>'CL &amp; Data'!O521</f>
        <v>-30.312462</v>
      </c>
      <c r="T99" s="6">
        <f>'CL &amp; Data'!P521</f>
        <v>-26.097218000000002</v>
      </c>
    </row>
    <row r="100" spans="2:20" x14ac:dyDescent="0.25">
      <c r="B100" s="6">
        <f>'CL &amp; Data'!B522/1000000000</f>
        <v>13.112500000000001</v>
      </c>
      <c r="D100" s="6">
        <f>'CL &amp; Data'!C522</f>
        <v>-15.051413999999999</v>
      </c>
      <c r="F100" s="6">
        <f>'CL &amp; Data'!D522</f>
        <v>-51.275230000000001</v>
      </c>
      <c r="H100" s="6">
        <f>'CL &amp; Data'!E522</f>
        <v>-26.430260000000001</v>
      </c>
      <c r="J100" s="6">
        <f>'CL &amp; Data'!F522</f>
        <v>-30.080729000000002</v>
      </c>
      <c r="L100" s="6">
        <f>'CL &amp; Data'!L522/1000000000</f>
        <v>13.112500000000001</v>
      </c>
      <c r="N100" s="6">
        <f>'CL &amp; Data'!M522</f>
        <v>-10.726409</v>
      </c>
      <c r="P100" s="6">
        <f>'CL &amp; Data'!N522</f>
        <v>-52.890194000000001</v>
      </c>
      <c r="R100" s="6">
        <f>'CL &amp; Data'!O522</f>
        <v>-30.304544</v>
      </c>
      <c r="T100" s="6">
        <f>'CL &amp; Data'!P522</f>
        <v>-25.797357999999999</v>
      </c>
    </row>
    <row r="101" spans="2:20" x14ac:dyDescent="0.25">
      <c r="B101" s="6">
        <f>'CL &amp; Data'!B523/1000000000</f>
        <v>13.24</v>
      </c>
      <c r="D101" s="6">
        <f>'CL &amp; Data'!C523</f>
        <v>-15.891093</v>
      </c>
      <c r="F101" s="6">
        <f>'CL &amp; Data'!D523</f>
        <v>-51.45787</v>
      </c>
      <c r="H101" s="6">
        <f>'CL &amp; Data'!E523</f>
        <v>-26.309992000000001</v>
      </c>
      <c r="J101" s="6">
        <f>'CL &amp; Data'!F523</f>
        <v>-30.067747000000001</v>
      </c>
      <c r="L101" s="6">
        <f>'CL &amp; Data'!L523/1000000000</f>
        <v>13.24</v>
      </c>
      <c r="N101" s="6">
        <f>'CL &amp; Data'!M523</f>
        <v>-10.352779</v>
      </c>
      <c r="P101" s="6">
        <f>'CL &amp; Data'!N523</f>
        <v>-52.915432000000003</v>
      </c>
      <c r="R101" s="6">
        <f>'CL &amp; Data'!O523</f>
        <v>-30.278245999999999</v>
      </c>
      <c r="T101" s="6">
        <f>'CL &amp; Data'!P523</f>
        <v>-25.617311000000001</v>
      </c>
    </row>
    <row r="102" spans="2:20" x14ac:dyDescent="0.25">
      <c r="B102" s="6">
        <f>'CL &amp; Data'!B524/1000000000</f>
        <v>13.3675</v>
      </c>
      <c r="D102" s="6">
        <f>'CL &amp; Data'!C524</f>
        <v>-17.205836999999999</v>
      </c>
      <c r="F102" s="6">
        <f>'CL &amp; Data'!D524</f>
        <v>-50.745258</v>
      </c>
      <c r="H102" s="6">
        <f>'CL &amp; Data'!E524</f>
        <v>-25.624105</v>
      </c>
      <c r="J102" s="6">
        <f>'CL &amp; Data'!F524</f>
        <v>-30.266483000000001</v>
      </c>
      <c r="L102" s="6">
        <f>'CL &amp; Data'!L524/1000000000</f>
        <v>13.3675</v>
      </c>
      <c r="N102" s="6">
        <f>'CL &amp; Data'!M524</f>
        <v>-9.5737828999999994</v>
      </c>
      <c r="P102" s="6">
        <f>'CL &amp; Data'!N524</f>
        <v>-52.663086</v>
      </c>
      <c r="R102" s="6">
        <f>'CL &amp; Data'!O524</f>
        <v>-30.477373</v>
      </c>
      <c r="T102" s="6">
        <f>'CL &amp; Data'!P524</f>
        <v>-25.162227999999999</v>
      </c>
    </row>
    <row r="103" spans="2:20" x14ac:dyDescent="0.25">
      <c r="B103" s="6">
        <f>'CL &amp; Data'!B525/1000000000</f>
        <v>13.494999999999999</v>
      </c>
      <c r="D103" s="6">
        <f>'CL &amp; Data'!C525</f>
        <v>-17.948523000000002</v>
      </c>
      <c r="F103" s="6">
        <f>'CL &amp; Data'!D525</f>
        <v>-50.168284999999997</v>
      </c>
      <c r="H103" s="6">
        <f>'CL &amp; Data'!E525</f>
        <v>-25.029299000000002</v>
      </c>
      <c r="J103" s="6">
        <f>'CL &amp; Data'!F525</f>
        <v>-30.495884</v>
      </c>
      <c r="L103" s="6">
        <f>'CL &amp; Data'!L525/1000000000</f>
        <v>13.494999999999999</v>
      </c>
      <c r="N103" s="6">
        <f>'CL &amp; Data'!M525</f>
        <v>-8.8899088000000006</v>
      </c>
      <c r="P103" s="6">
        <f>'CL &amp; Data'!N525</f>
        <v>-52.467232000000003</v>
      </c>
      <c r="R103" s="6">
        <f>'CL &amp; Data'!O525</f>
        <v>-30.608746</v>
      </c>
      <c r="T103" s="6">
        <f>'CL &amp; Data'!P525</f>
        <v>-24.691286000000002</v>
      </c>
    </row>
    <row r="104" spans="2:20" x14ac:dyDescent="0.25">
      <c r="B104" s="6">
        <f>'CL &amp; Data'!B526/1000000000</f>
        <v>13.6225</v>
      </c>
      <c r="D104" s="6">
        <f>'CL &amp; Data'!C526</f>
        <v>-18.339013999999999</v>
      </c>
      <c r="F104" s="6">
        <f>'CL &amp; Data'!D526</f>
        <v>-49.496059000000002</v>
      </c>
      <c r="H104" s="6">
        <f>'CL &amp; Data'!E526</f>
        <v>-24.340762999999999</v>
      </c>
      <c r="J104" s="6">
        <f>'CL &amp; Data'!F526</f>
        <v>-30.704910000000002</v>
      </c>
      <c r="L104" s="6">
        <f>'CL &amp; Data'!L526/1000000000</f>
        <v>13.6225</v>
      </c>
      <c r="N104" s="6">
        <f>'CL &amp; Data'!M526</f>
        <v>-8.1703644000000004</v>
      </c>
      <c r="P104" s="6">
        <f>'CL &amp; Data'!N526</f>
        <v>-52.276577000000003</v>
      </c>
      <c r="R104" s="6">
        <f>'CL &amp; Data'!O526</f>
        <v>-30.738146</v>
      </c>
      <c r="T104" s="6">
        <f>'CL &amp; Data'!P526</f>
        <v>-24.201927000000001</v>
      </c>
    </row>
    <row r="105" spans="2:20" x14ac:dyDescent="0.25">
      <c r="B105" s="6">
        <f>'CL &amp; Data'!B527/1000000000</f>
        <v>13.75</v>
      </c>
      <c r="D105" s="6">
        <f>'CL &amp; Data'!C527</f>
        <v>-18.041964</v>
      </c>
      <c r="F105" s="6">
        <f>'CL &amp; Data'!D527</f>
        <v>-48.655140000000003</v>
      </c>
      <c r="H105" s="6">
        <f>'CL &amp; Data'!E527</f>
        <v>-23.654876999999999</v>
      </c>
      <c r="J105" s="6">
        <f>'CL &amp; Data'!F527</f>
        <v>-30.856728</v>
      </c>
      <c r="L105" s="6">
        <f>'CL &amp; Data'!L527/1000000000</f>
        <v>13.75</v>
      </c>
      <c r="N105" s="6">
        <f>'CL &amp; Data'!M527</f>
        <v>-7.4681782999999999</v>
      </c>
      <c r="P105" s="6">
        <f>'CL &amp; Data'!N527</f>
        <v>-52.085579000000003</v>
      </c>
      <c r="R105" s="6">
        <f>'CL &amp; Data'!O527</f>
        <v>-30.844318000000001</v>
      </c>
      <c r="T105" s="6">
        <f>'CL &amp; Data'!P527</f>
        <v>-23.583594999999999</v>
      </c>
    </row>
    <row r="106" spans="2:20" x14ac:dyDescent="0.25">
      <c r="B106" s="6">
        <f>'CL &amp; Data'!B528/1000000000</f>
        <v>13.8775</v>
      </c>
      <c r="D106" s="6">
        <f>'CL &amp; Data'!C528</f>
        <v>-17.955127999999998</v>
      </c>
      <c r="F106" s="6">
        <f>'CL &amp; Data'!D528</f>
        <v>-48.121166000000002</v>
      </c>
      <c r="H106" s="6">
        <f>'CL &amp; Data'!E528</f>
        <v>-23.176829999999999</v>
      </c>
      <c r="J106" s="6">
        <f>'CL &amp; Data'!F528</f>
        <v>-31.035637000000001</v>
      </c>
      <c r="L106" s="6">
        <f>'CL &amp; Data'!L528/1000000000</f>
        <v>13.8775</v>
      </c>
      <c r="N106" s="6">
        <f>'CL &amp; Data'!M528</f>
        <v>-7.0007672000000003</v>
      </c>
      <c r="P106" s="6">
        <f>'CL &amp; Data'!N528</f>
        <v>-51.999352000000002</v>
      </c>
      <c r="R106" s="6">
        <f>'CL &amp; Data'!O528</f>
        <v>-31.018909000000001</v>
      </c>
      <c r="T106" s="6">
        <f>'CL &amp; Data'!P528</f>
        <v>-23.079522999999998</v>
      </c>
    </row>
    <row r="107" spans="2:20" x14ac:dyDescent="0.25">
      <c r="B107" s="6">
        <f>'CL &amp; Data'!B529/1000000000</f>
        <v>14.005000000000001</v>
      </c>
      <c r="D107" s="6">
        <f>'CL &amp; Data'!C529</f>
        <v>-16.990670999999999</v>
      </c>
      <c r="F107" s="6">
        <f>'CL &amp; Data'!D529</f>
        <v>-48.031543999999997</v>
      </c>
      <c r="H107" s="6">
        <f>'CL &amp; Data'!E529</f>
        <v>-23.002869</v>
      </c>
      <c r="J107" s="6">
        <f>'CL &amp; Data'!F529</f>
        <v>-30.981248999999998</v>
      </c>
      <c r="L107" s="6">
        <f>'CL &amp; Data'!L529/1000000000</f>
        <v>14.005000000000001</v>
      </c>
      <c r="N107" s="6">
        <f>'CL &amp; Data'!M529</f>
        <v>-6.8359151000000002</v>
      </c>
      <c r="P107" s="6">
        <f>'CL &amp; Data'!N529</f>
        <v>-52.070079999999997</v>
      </c>
      <c r="R107" s="6">
        <f>'CL &amp; Data'!O529</f>
        <v>-30.945484</v>
      </c>
      <c r="T107" s="6">
        <f>'CL &amp; Data'!P529</f>
        <v>-22.869768000000001</v>
      </c>
    </row>
    <row r="108" spans="2:20" x14ac:dyDescent="0.25">
      <c r="B108" s="6">
        <f>'CL &amp; Data'!B530/1000000000</f>
        <v>14.1325</v>
      </c>
      <c r="D108" s="6">
        <f>'CL &amp; Data'!C530</f>
        <v>-15.901111999999999</v>
      </c>
      <c r="F108" s="6">
        <f>'CL &amp; Data'!D530</f>
        <v>-48.050075999999997</v>
      </c>
      <c r="H108" s="6">
        <f>'CL &amp; Data'!E530</f>
        <v>-22.818033</v>
      </c>
      <c r="J108" s="6">
        <f>'CL &amp; Data'!F530</f>
        <v>-30.932741</v>
      </c>
      <c r="L108" s="6">
        <f>'CL &amp; Data'!L530/1000000000</f>
        <v>14.1325</v>
      </c>
      <c r="N108" s="6">
        <f>'CL &amp; Data'!M530</f>
        <v>-6.6167911999999998</v>
      </c>
      <c r="P108" s="6">
        <f>'CL &amp; Data'!N530</f>
        <v>-52.158549999999998</v>
      </c>
      <c r="R108" s="6">
        <f>'CL &amp; Data'!O530</f>
        <v>-30.853688999999999</v>
      </c>
      <c r="T108" s="6">
        <f>'CL &amp; Data'!P530</f>
        <v>-22.758462999999999</v>
      </c>
    </row>
    <row r="109" spans="2:20" x14ac:dyDescent="0.25">
      <c r="B109" s="6">
        <f>'CL &amp; Data'!B531/1000000000</f>
        <v>14.26</v>
      </c>
      <c r="D109" s="6">
        <f>'CL &amp; Data'!C531</f>
        <v>-15.205173</v>
      </c>
      <c r="F109" s="6">
        <f>'CL &amp; Data'!D531</f>
        <v>-48.354660000000003</v>
      </c>
      <c r="H109" s="6">
        <f>'CL &amp; Data'!E531</f>
        <v>-22.851063</v>
      </c>
      <c r="J109" s="6">
        <f>'CL &amp; Data'!F531</f>
        <v>-30.898516000000001</v>
      </c>
      <c r="L109" s="6">
        <f>'CL &amp; Data'!L531/1000000000</f>
        <v>14.26</v>
      </c>
      <c r="N109" s="6">
        <f>'CL &amp; Data'!M531</f>
        <v>-6.5920104999999998</v>
      </c>
      <c r="P109" s="6">
        <f>'CL &amp; Data'!N531</f>
        <v>-52.508198</v>
      </c>
      <c r="R109" s="6">
        <f>'CL &amp; Data'!O531</f>
        <v>-30.909420000000001</v>
      </c>
      <c r="T109" s="6">
        <f>'CL &amp; Data'!P531</f>
        <v>-22.754283999999998</v>
      </c>
    </row>
    <row r="110" spans="2:20" x14ac:dyDescent="0.25">
      <c r="B110" s="6">
        <f>'CL &amp; Data'!B532/1000000000</f>
        <v>14.387499999999999</v>
      </c>
      <c r="D110" s="6">
        <f>'CL &amp; Data'!C532</f>
        <v>-14.626322</v>
      </c>
      <c r="F110" s="6">
        <f>'CL &amp; Data'!D532</f>
        <v>-48.571914999999997</v>
      </c>
      <c r="H110" s="6">
        <f>'CL &amp; Data'!E532</f>
        <v>-22.880327000000001</v>
      </c>
      <c r="J110" s="6">
        <f>'CL &amp; Data'!F532</f>
        <v>-30.936980999999999</v>
      </c>
      <c r="L110" s="6">
        <f>'CL &amp; Data'!L532/1000000000</f>
        <v>14.387499999999999</v>
      </c>
      <c r="N110" s="6">
        <f>'CL &amp; Data'!M532</f>
        <v>-6.5955515</v>
      </c>
      <c r="P110" s="6">
        <f>'CL &amp; Data'!N532</f>
        <v>-52.850876</v>
      </c>
      <c r="R110" s="6">
        <f>'CL &amp; Data'!O532</f>
        <v>-30.885956</v>
      </c>
      <c r="T110" s="6">
        <f>'CL &amp; Data'!P532</f>
        <v>-22.882256999999999</v>
      </c>
    </row>
    <row r="111" spans="2:20" x14ac:dyDescent="0.25">
      <c r="B111" s="6">
        <f>'CL &amp; Data'!B533/1000000000</f>
        <v>14.515000000000001</v>
      </c>
      <c r="D111" s="6">
        <f>'CL &amp; Data'!C533</f>
        <v>-13.617907000000001</v>
      </c>
      <c r="F111" s="6">
        <f>'CL &amp; Data'!D533</f>
        <v>-48.557220000000001</v>
      </c>
      <c r="H111" s="6">
        <f>'CL &amp; Data'!E533</f>
        <v>-22.771183000000001</v>
      </c>
      <c r="J111" s="6">
        <f>'CL &amp; Data'!F533</f>
        <v>-30.953748999999998</v>
      </c>
      <c r="L111" s="6">
        <f>'CL &amp; Data'!L533/1000000000</f>
        <v>14.515000000000001</v>
      </c>
      <c r="N111" s="6">
        <f>'CL &amp; Data'!M533</f>
        <v>-6.4687571999999998</v>
      </c>
      <c r="P111" s="6">
        <f>'CL &amp; Data'!N533</f>
        <v>-53.117694999999998</v>
      </c>
      <c r="R111" s="6">
        <f>'CL &amp; Data'!O533</f>
        <v>-30.730723999999999</v>
      </c>
      <c r="T111" s="6">
        <f>'CL &amp; Data'!P533</f>
        <v>-23.039885000000002</v>
      </c>
    </row>
    <row r="112" spans="2:20" x14ac:dyDescent="0.25">
      <c r="B112" s="6">
        <f>'CL &amp; Data'!B534/1000000000</f>
        <v>14.6425</v>
      </c>
      <c r="D112" s="6">
        <f>'CL &amp; Data'!C534</f>
        <v>-13.118437999999999</v>
      </c>
      <c r="F112" s="6">
        <f>'CL &amp; Data'!D534</f>
        <v>-48.860709999999997</v>
      </c>
      <c r="H112" s="6">
        <f>'CL &amp; Data'!E534</f>
        <v>-22.857818999999999</v>
      </c>
      <c r="J112" s="6">
        <f>'CL &amp; Data'!F534</f>
        <v>-30.922615</v>
      </c>
      <c r="L112" s="6">
        <f>'CL &amp; Data'!L534/1000000000</f>
        <v>14.6425</v>
      </c>
      <c r="N112" s="6">
        <f>'CL &amp; Data'!M534</f>
        <v>-6.4860473000000001</v>
      </c>
      <c r="P112" s="6">
        <f>'CL &amp; Data'!N534</f>
        <v>-53.519043000000003</v>
      </c>
      <c r="R112" s="6">
        <f>'CL &amp; Data'!O534</f>
        <v>-30.642541999999999</v>
      </c>
      <c r="T112" s="6">
        <f>'CL &amp; Data'!P534</f>
        <v>-23.12706</v>
      </c>
    </row>
    <row r="113" spans="2:20" x14ac:dyDescent="0.25">
      <c r="B113" s="6">
        <f>'CL &amp; Data'!B535/1000000000</f>
        <v>14.77</v>
      </c>
      <c r="D113" s="6">
        <f>'CL &amp; Data'!C535</f>
        <v>-12.803993</v>
      </c>
      <c r="F113" s="6">
        <f>'CL &amp; Data'!D535</f>
        <v>-49.216171000000003</v>
      </c>
      <c r="H113" s="6">
        <f>'CL &amp; Data'!E535</f>
        <v>-22.991529</v>
      </c>
      <c r="J113" s="6">
        <f>'CL &amp; Data'!F535</f>
        <v>-30.843872000000001</v>
      </c>
      <c r="L113" s="6">
        <f>'CL &amp; Data'!L535/1000000000</f>
        <v>14.77</v>
      </c>
      <c r="N113" s="6">
        <f>'CL &amp; Data'!M535</f>
        <v>-6.5853881999999997</v>
      </c>
      <c r="P113" s="6">
        <f>'CL &amp; Data'!N535</f>
        <v>-54.051516999999997</v>
      </c>
      <c r="R113" s="6">
        <f>'CL &amp; Data'!O535</f>
        <v>-30.540044999999999</v>
      </c>
      <c r="T113" s="6">
        <f>'CL &amp; Data'!P535</f>
        <v>-23.181581000000001</v>
      </c>
    </row>
    <row r="114" spans="2:20" x14ac:dyDescent="0.25">
      <c r="B114" s="6">
        <f>'CL &amp; Data'!B536/1000000000</f>
        <v>14.897500000000001</v>
      </c>
      <c r="D114" s="6">
        <f>'CL &amp; Data'!C536</f>
        <v>-12.328037999999999</v>
      </c>
      <c r="F114" s="6">
        <f>'CL &amp; Data'!D536</f>
        <v>-49.226878999999997</v>
      </c>
      <c r="H114" s="6">
        <f>'CL &amp; Data'!E536</f>
        <v>-22.97118</v>
      </c>
      <c r="J114" s="6">
        <f>'CL &amp; Data'!F536</f>
        <v>-30.718895</v>
      </c>
      <c r="L114" s="6">
        <f>'CL &amp; Data'!L536/1000000000</f>
        <v>14.897500000000001</v>
      </c>
      <c r="N114" s="6">
        <f>'CL &amp; Data'!M536</f>
        <v>-6.5337071</v>
      </c>
      <c r="P114" s="6">
        <f>'CL &amp; Data'!N536</f>
        <v>-54.395508</v>
      </c>
      <c r="R114" s="6">
        <f>'CL &amp; Data'!O536</f>
        <v>-30.236664000000001</v>
      </c>
      <c r="T114" s="6">
        <f>'CL &amp; Data'!P536</f>
        <v>-23.249953999999999</v>
      </c>
    </row>
    <row r="115" spans="2:20" x14ac:dyDescent="0.25">
      <c r="B115" s="6">
        <f>'CL &amp; Data'!B537/1000000000</f>
        <v>15.025</v>
      </c>
      <c r="D115" s="6">
        <f>'CL &amp; Data'!C537</f>
        <v>-12.017701000000001</v>
      </c>
      <c r="F115" s="6">
        <f>'CL &amp; Data'!D537</f>
        <v>-49.584034000000003</v>
      </c>
      <c r="H115" s="6">
        <f>'CL &amp; Data'!E537</f>
        <v>-23.043510000000001</v>
      </c>
      <c r="J115" s="6">
        <f>'CL &amp; Data'!F537</f>
        <v>-30.524840999999999</v>
      </c>
      <c r="L115" s="6">
        <f>'CL &amp; Data'!L537/1000000000</f>
        <v>15.025</v>
      </c>
      <c r="N115" s="6">
        <f>'CL &amp; Data'!M537</f>
        <v>-6.5930090000000003</v>
      </c>
      <c r="P115" s="6">
        <f>'CL &amp; Data'!N537</f>
        <v>-54.855831000000002</v>
      </c>
      <c r="R115" s="6">
        <f>'CL &amp; Data'!O537</f>
        <v>-30.045134000000001</v>
      </c>
      <c r="T115" s="6">
        <f>'CL &amp; Data'!P537</f>
        <v>-23.274956</v>
      </c>
    </row>
    <row r="116" spans="2:20" x14ac:dyDescent="0.25">
      <c r="B116" s="6">
        <f>'CL &amp; Data'!B538/1000000000</f>
        <v>15.1525</v>
      </c>
      <c r="D116" s="6">
        <f>'CL &amp; Data'!C538</f>
        <v>-11.625665</v>
      </c>
      <c r="F116" s="6">
        <f>'CL &amp; Data'!D538</f>
        <v>-49.530822999999998</v>
      </c>
      <c r="H116" s="6">
        <f>'CL &amp; Data'!E538</f>
        <v>-22.880507000000001</v>
      </c>
      <c r="J116" s="6">
        <f>'CL &amp; Data'!F538</f>
        <v>-30.229407999999999</v>
      </c>
      <c r="L116" s="6">
        <f>'CL &amp; Data'!L538/1000000000</f>
        <v>15.1525</v>
      </c>
      <c r="N116" s="6">
        <f>'CL &amp; Data'!M538</f>
        <v>-6.4833632000000003</v>
      </c>
      <c r="P116" s="6">
        <f>'CL &amp; Data'!N538</f>
        <v>-55.023997999999999</v>
      </c>
      <c r="R116" s="6">
        <f>'CL &amp; Data'!O538</f>
        <v>-29.624334000000001</v>
      </c>
      <c r="T116" s="6">
        <f>'CL &amp; Data'!P538</f>
        <v>-23.166809000000001</v>
      </c>
    </row>
    <row r="117" spans="2:20" x14ac:dyDescent="0.25">
      <c r="B117" s="6">
        <f>'CL &amp; Data'!B539/1000000000</f>
        <v>15.28</v>
      </c>
      <c r="D117" s="6">
        <f>'CL &amp; Data'!C539</f>
        <v>-11.23945</v>
      </c>
      <c r="F117" s="6">
        <f>'CL &amp; Data'!D539</f>
        <v>-49.661113999999998</v>
      </c>
      <c r="H117" s="6">
        <f>'CL &amp; Data'!E539</f>
        <v>-22.763670000000001</v>
      </c>
      <c r="J117" s="6">
        <f>'CL &amp; Data'!F539</f>
        <v>-30.037742999999999</v>
      </c>
      <c r="L117" s="6">
        <f>'CL &amp; Data'!L539/1000000000</f>
        <v>15.28</v>
      </c>
      <c r="N117" s="6">
        <f>'CL &amp; Data'!M539</f>
        <v>-6.4211048999999996</v>
      </c>
      <c r="P117" s="6">
        <f>'CL &amp; Data'!N539</f>
        <v>-55.310485999999997</v>
      </c>
      <c r="R117" s="6">
        <f>'CL &amp; Data'!O539</f>
        <v>-29.308653</v>
      </c>
      <c r="T117" s="6">
        <f>'CL &amp; Data'!P539</f>
        <v>-23.096171999999999</v>
      </c>
    </row>
    <row r="118" spans="2:20" x14ac:dyDescent="0.25">
      <c r="B118" s="6">
        <f>'CL &amp; Data'!B540/1000000000</f>
        <v>15.407500000000001</v>
      </c>
      <c r="D118" s="6">
        <f>'CL &amp; Data'!C540</f>
        <v>-10.885035</v>
      </c>
      <c r="F118" s="6">
        <f>'CL &amp; Data'!D540</f>
        <v>-49.592891999999999</v>
      </c>
      <c r="H118" s="6">
        <f>'CL &amp; Data'!E540</f>
        <v>-22.550169</v>
      </c>
      <c r="J118" s="6">
        <f>'CL &amp; Data'!F540</f>
        <v>-29.710732</v>
      </c>
      <c r="L118" s="6">
        <f>'CL &amp; Data'!L540/1000000000</f>
        <v>15.407500000000001</v>
      </c>
      <c r="N118" s="6">
        <f>'CL &amp; Data'!M540</f>
        <v>-6.3111267</v>
      </c>
      <c r="P118" s="6">
        <f>'CL &amp; Data'!N540</f>
        <v>-55.346587999999997</v>
      </c>
      <c r="R118" s="6">
        <f>'CL &amp; Data'!O540</f>
        <v>-28.846664000000001</v>
      </c>
      <c r="T118" s="6">
        <f>'CL &amp; Data'!P540</f>
        <v>-22.994972000000001</v>
      </c>
    </row>
    <row r="119" spans="2:20" x14ac:dyDescent="0.25">
      <c r="B119" s="6">
        <f>'CL &amp; Data'!B541/1000000000</f>
        <v>15.535</v>
      </c>
      <c r="D119" s="6">
        <f>'CL &amp; Data'!C541</f>
        <v>-10.551116</v>
      </c>
      <c r="F119" s="6">
        <f>'CL &amp; Data'!D541</f>
        <v>-49.714027000000002</v>
      </c>
      <c r="H119" s="6">
        <f>'CL &amp; Data'!E541</f>
        <v>-22.400134999999999</v>
      </c>
      <c r="J119" s="6">
        <f>'CL &amp; Data'!F541</f>
        <v>-29.528476999999999</v>
      </c>
      <c r="L119" s="6">
        <f>'CL &amp; Data'!L541/1000000000</f>
        <v>15.535</v>
      </c>
      <c r="N119" s="6">
        <f>'CL &amp; Data'!M541</f>
        <v>-6.2286897000000003</v>
      </c>
      <c r="P119" s="6">
        <f>'CL &amp; Data'!N541</f>
        <v>-55.432682</v>
      </c>
      <c r="R119" s="6">
        <f>'CL &amp; Data'!O541</f>
        <v>-28.491671</v>
      </c>
      <c r="T119" s="6">
        <f>'CL &amp; Data'!P541</f>
        <v>-22.949622999999999</v>
      </c>
    </row>
    <row r="120" spans="2:20" x14ac:dyDescent="0.25">
      <c r="B120" s="6">
        <f>'CL &amp; Data'!B542/1000000000</f>
        <v>15.6625</v>
      </c>
      <c r="D120" s="6">
        <f>'CL &amp; Data'!C542</f>
        <v>-10.192945</v>
      </c>
      <c r="F120" s="6">
        <f>'CL &amp; Data'!D542</f>
        <v>-49.652656999999998</v>
      </c>
      <c r="H120" s="6">
        <f>'CL &amp; Data'!E542</f>
        <v>-22.143443999999999</v>
      </c>
      <c r="J120" s="6">
        <f>'CL &amp; Data'!F542</f>
        <v>-29.186453</v>
      </c>
      <c r="L120" s="6">
        <f>'CL &amp; Data'!L542/1000000000</f>
        <v>15.6625</v>
      </c>
      <c r="N120" s="6">
        <f>'CL &amp; Data'!M542</f>
        <v>-6.0461039999999997</v>
      </c>
      <c r="P120" s="6">
        <f>'CL &amp; Data'!N542</f>
        <v>-55.340789999999998</v>
      </c>
      <c r="R120" s="6">
        <f>'CL &amp; Data'!O542</f>
        <v>-28.023046000000001</v>
      </c>
      <c r="T120" s="6">
        <f>'CL &amp; Data'!P542</f>
        <v>-22.855737999999999</v>
      </c>
    </row>
    <row r="121" spans="2:20" x14ac:dyDescent="0.25">
      <c r="B121" s="6">
        <f>'CL &amp; Data'!B543/1000000000</f>
        <v>15.79</v>
      </c>
      <c r="D121" s="6">
        <f>'CL &amp; Data'!C543</f>
        <v>-9.9366845999999995</v>
      </c>
      <c r="F121" s="6">
        <f>'CL &amp; Data'!D543</f>
        <v>-49.951301999999998</v>
      </c>
      <c r="H121" s="6">
        <f>'CL &amp; Data'!E543</f>
        <v>-22.118231000000002</v>
      </c>
      <c r="J121" s="6">
        <f>'CL &amp; Data'!F543</f>
        <v>-29.113057999999999</v>
      </c>
      <c r="L121" s="6">
        <f>'CL &amp; Data'!L543/1000000000</f>
        <v>15.79</v>
      </c>
      <c r="N121" s="6">
        <f>'CL &amp; Data'!M543</f>
        <v>-6.0374818000000001</v>
      </c>
      <c r="P121" s="6">
        <f>'CL &amp; Data'!N543</f>
        <v>-55.424545000000002</v>
      </c>
      <c r="R121" s="6">
        <f>'CL &amp; Data'!O543</f>
        <v>-27.792657999999999</v>
      </c>
      <c r="T121" s="6">
        <f>'CL &amp; Data'!P543</f>
        <v>-22.908412999999999</v>
      </c>
    </row>
    <row r="122" spans="2:20" x14ac:dyDescent="0.25">
      <c r="B122" s="6">
        <f>'CL &amp; Data'!B544/1000000000</f>
        <v>15.9175</v>
      </c>
      <c r="D122" s="6">
        <f>'CL &amp; Data'!C544</f>
        <v>-9.6349716000000001</v>
      </c>
      <c r="F122" s="6">
        <f>'CL &amp; Data'!D544</f>
        <v>-50.031486999999998</v>
      </c>
      <c r="H122" s="6">
        <f>'CL &amp; Data'!E544</f>
        <v>-21.957687</v>
      </c>
      <c r="J122" s="6">
        <f>'CL &amp; Data'!F544</f>
        <v>-28.731743000000002</v>
      </c>
      <c r="L122" s="6">
        <f>'CL &amp; Data'!L544/1000000000</f>
        <v>15.9175</v>
      </c>
      <c r="N122" s="6">
        <f>'CL &amp; Data'!M544</f>
        <v>-5.9309272999999996</v>
      </c>
      <c r="P122" s="6">
        <f>'CL &amp; Data'!N544</f>
        <v>-55.263869999999997</v>
      </c>
      <c r="R122" s="6">
        <f>'CL &amp; Data'!O544</f>
        <v>-27.439060000000001</v>
      </c>
      <c r="T122" s="6">
        <f>'CL &amp; Data'!P544</f>
        <v>-22.796337000000001</v>
      </c>
    </row>
    <row r="123" spans="2:20" x14ac:dyDescent="0.25">
      <c r="B123" s="6">
        <f>'CL &amp; Data'!B545/1000000000</f>
        <v>16.045000000000002</v>
      </c>
      <c r="D123" s="6">
        <f>'CL &amp; Data'!C545</f>
        <v>-9.3429365000000004</v>
      </c>
      <c r="F123" s="6">
        <f>'CL &amp; Data'!D545</f>
        <v>-50.433083000000003</v>
      </c>
      <c r="H123" s="6">
        <f>'CL &amp; Data'!E545</f>
        <v>-21.936043000000002</v>
      </c>
      <c r="J123" s="6">
        <f>'CL &amp; Data'!F545</f>
        <v>-28.651555999999999</v>
      </c>
      <c r="L123" s="6">
        <f>'CL &amp; Data'!L545/1000000000</f>
        <v>16.045000000000002</v>
      </c>
      <c r="N123" s="6">
        <f>'CL &amp; Data'!M545</f>
        <v>-5.8975511000000003</v>
      </c>
      <c r="P123" s="6">
        <f>'CL &amp; Data'!N545</f>
        <v>-55.259887999999997</v>
      </c>
      <c r="R123" s="6">
        <f>'CL &amp; Data'!O545</f>
        <v>-27.295908000000001</v>
      </c>
      <c r="T123" s="6">
        <f>'CL &amp; Data'!P545</f>
        <v>-22.796817999999998</v>
      </c>
    </row>
    <row r="124" spans="2:20" x14ac:dyDescent="0.25">
      <c r="B124" s="6">
        <f>'CL &amp; Data'!B546/1000000000</f>
        <v>16.172499999999999</v>
      </c>
      <c r="D124" s="6">
        <f>'CL &amp; Data'!C546</f>
        <v>-9.0843143000000008</v>
      </c>
      <c r="F124" s="6">
        <f>'CL &amp; Data'!D546</f>
        <v>-50.4893</v>
      </c>
      <c r="H124" s="6">
        <f>'CL &amp; Data'!E546</f>
        <v>-21.735030999999999</v>
      </c>
      <c r="J124" s="6">
        <f>'CL &amp; Data'!F546</f>
        <v>-28.339193000000002</v>
      </c>
      <c r="L124" s="6">
        <f>'CL &amp; Data'!L546/1000000000</f>
        <v>16.172499999999999</v>
      </c>
      <c r="N124" s="6">
        <f>'CL &amp; Data'!M546</f>
        <v>-5.7612677000000003</v>
      </c>
      <c r="P124" s="6">
        <f>'CL &amp; Data'!N546</f>
        <v>-55.023014000000003</v>
      </c>
      <c r="R124" s="6">
        <f>'CL &amp; Data'!O546</f>
        <v>-27.065359000000001</v>
      </c>
      <c r="T124" s="6">
        <f>'CL &amp; Data'!P546</f>
        <v>-22.683767</v>
      </c>
    </row>
    <row r="125" spans="2:20" x14ac:dyDescent="0.25">
      <c r="B125" s="6">
        <f>'CL &amp; Data'!B547/1000000000</f>
        <v>16.3</v>
      </c>
      <c r="D125" s="6">
        <f>'CL &amp; Data'!C547</f>
        <v>-8.8461026999999994</v>
      </c>
      <c r="F125" s="6">
        <f>'CL &amp; Data'!D547</f>
        <v>-50.442669000000002</v>
      </c>
      <c r="H125" s="6">
        <f>'CL &amp; Data'!E547</f>
        <v>-21.618044000000001</v>
      </c>
      <c r="J125" s="6">
        <f>'CL &amp; Data'!F547</f>
        <v>-28.241447000000001</v>
      </c>
      <c r="L125" s="6">
        <f>'CL &amp; Data'!L547/1000000000</f>
        <v>16.3</v>
      </c>
      <c r="N125" s="6">
        <f>'CL &amp; Data'!M547</f>
        <v>-5.6732782999999998</v>
      </c>
      <c r="P125" s="6">
        <f>'CL &amp; Data'!N547</f>
        <v>-54.748482000000003</v>
      </c>
      <c r="R125" s="6">
        <f>'CL &amp; Data'!O547</f>
        <v>-26.904982</v>
      </c>
      <c r="T125" s="6">
        <f>'CL &amp; Data'!P547</f>
        <v>-22.592127000000001</v>
      </c>
    </row>
    <row r="126" spans="2:20" x14ac:dyDescent="0.25">
      <c r="B126" s="6">
        <f>'CL &amp; Data'!B548/1000000000</f>
        <v>16.427499999999998</v>
      </c>
      <c r="D126" s="6">
        <f>'CL &amp; Data'!C548</f>
        <v>-8.6222563000000001</v>
      </c>
      <c r="F126" s="6">
        <f>'CL &amp; Data'!D548</f>
        <v>-50.540317999999999</v>
      </c>
      <c r="H126" s="6">
        <f>'CL &amp; Data'!E548</f>
        <v>-21.613807999999999</v>
      </c>
      <c r="J126" s="6">
        <f>'CL &amp; Data'!F548</f>
        <v>-27.979845000000001</v>
      </c>
      <c r="L126" s="6">
        <f>'CL &amp; Data'!L548/1000000000</f>
        <v>16.427499999999998</v>
      </c>
      <c r="N126" s="6">
        <f>'CL &amp; Data'!M548</f>
        <v>-5.6590046999999997</v>
      </c>
      <c r="P126" s="6">
        <f>'CL &amp; Data'!N548</f>
        <v>-54.693199</v>
      </c>
      <c r="R126" s="6">
        <f>'CL &amp; Data'!O548</f>
        <v>-26.974874</v>
      </c>
      <c r="T126" s="6">
        <f>'CL &amp; Data'!P548</f>
        <v>-22.423667999999999</v>
      </c>
    </row>
    <row r="127" spans="2:20" x14ac:dyDescent="0.25">
      <c r="B127" s="6">
        <f>'CL &amp; Data'!B549/1000000000</f>
        <v>16.555</v>
      </c>
      <c r="D127" s="6">
        <f>'CL &amp; Data'!C549</f>
        <v>-8.4984664999999993</v>
      </c>
      <c r="F127" s="6">
        <f>'CL &amp; Data'!D549</f>
        <v>-50.819321000000002</v>
      </c>
      <c r="H127" s="6">
        <f>'CL &amp; Data'!E549</f>
        <v>-21.742901</v>
      </c>
      <c r="J127" s="6">
        <f>'CL &amp; Data'!F549</f>
        <v>-28.224692999999998</v>
      </c>
      <c r="L127" s="6">
        <f>'CL &amp; Data'!L549/1000000000</f>
        <v>16.555</v>
      </c>
      <c r="N127" s="6">
        <f>'CL &amp; Data'!M549</f>
        <v>-5.7110747999999996</v>
      </c>
      <c r="P127" s="6">
        <f>'CL &amp; Data'!N549</f>
        <v>-54.703327000000002</v>
      </c>
      <c r="R127" s="6">
        <f>'CL &amp; Data'!O549</f>
        <v>-27.158186000000001</v>
      </c>
      <c r="T127" s="6">
        <f>'CL &amp; Data'!P549</f>
        <v>-22.558558000000001</v>
      </c>
    </row>
    <row r="128" spans="2:20" x14ac:dyDescent="0.25">
      <c r="B128" s="6">
        <f>'CL &amp; Data'!B550/1000000000</f>
        <v>16.682500000000001</v>
      </c>
      <c r="D128" s="6">
        <f>'CL &amp; Data'!C550</f>
        <v>-8.4623355999999994</v>
      </c>
      <c r="F128" s="6">
        <f>'CL &amp; Data'!D550</f>
        <v>-50.802199999999999</v>
      </c>
      <c r="H128" s="6">
        <f>'CL &amp; Data'!E550</f>
        <v>-21.809235000000001</v>
      </c>
      <c r="J128" s="6">
        <f>'CL &amp; Data'!F550</f>
        <v>-28.234766</v>
      </c>
      <c r="L128" s="6">
        <f>'CL &amp; Data'!L550/1000000000</f>
        <v>16.682500000000001</v>
      </c>
      <c r="N128" s="6">
        <f>'CL &amp; Data'!M550</f>
        <v>-5.7298732000000001</v>
      </c>
      <c r="P128" s="6">
        <f>'CL &amp; Data'!N550</f>
        <v>-54.604877000000002</v>
      </c>
      <c r="R128" s="6">
        <f>'CL &amp; Data'!O550</f>
        <v>-27.375903999999998</v>
      </c>
      <c r="T128" s="6">
        <f>'CL &amp; Data'!P550</f>
        <v>-22.576975000000001</v>
      </c>
    </row>
    <row r="129" spans="2:20" x14ac:dyDescent="0.25">
      <c r="B129" s="6">
        <f>'CL &amp; Data'!B551/1000000000</f>
        <v>16.809999999999999</v>
      </c>
      <c r="D129" s="6">
        <f>'CL &amp; Data'!C551</f>
        <v>-8.4533433999999996</v>
      </c>
      <c r="F129" s="6">
        <f>'CL &amp; Data'!D551</f>
        <v>-50.881991999999997</v>
      </c>
      <c r="H129" s="6">
        <f>'CL &amp; Data'!E551</f>
        <v>-22.030660999999998</v>
      </c>
      <c r="J129" s="6">
        <f>'CL &amp; Data'!F551</f>
        <v>-28.396899999999999</v>
      </c>
      <c r="L129" s="6">
        <f>'CL &amp; Data'!L551/1000000000</f>
        <v>16.809999999999999</v>
      </c>
      <c r="N129" s="6">
        <f>'CL &amp; Data'!M551</f>
        <v>-5.8747878</v>
      </c>
      <c r="P129" s="6">
        <f>'CL &amp; Data'!N551</f>
        <v>-54.570328000000003</v>
      </c>
      <c r="R129" s="6">
        <f>'CL &amp; Data'!O551</f>
        <v>-27.673061000000001</v>
      </c>
      <c r="T129" s="6">
        <f>'CL &amp; Data'!P551</f>
        <v>-22.648690999999999</v>
      </c>
    </row>
    <row r="130" spans="2:20" x14ac:dyDescent="0.25">
      <c r="B130" s="6">
        <f>'CL &amp; Data'!B552/1000000000</f>
        <v>16.9375</v>
      </c>
      <c r="D130" s="6">
        <f>'CL &amp; Data'!C552</f>
        <v>-8.4951533999999995</v>
      </c>
      <c r="F130" s="6">
        <f>'CL &amp; Data'!D552</f>
        <v>-51.234138000000002</v>
      </c>
      <c r="H130" s="6">
        <f>'CL &amp; Data'!E552</f>
        <v>-22.336283000000002</v>
      </c>
      <c r="J130" s="6">
        <f>'CL &amp; Data'!F552</f>
        <v>-28.550373</v>
      </c>
      <c r="L130" s="6">
        <f>'CL &amp; Data'!L552/1000000000</f>
        <v>16.9375</v>
      </c>
      <c r="N130" s="6">
        <f>'CL &amp; Data'!M552</f>
        <v>-6.0641660999999996</v>
      </c>
      <c r="P130" s="6">
        <f>'CL &amp; Data'!N552</f>
        <v>-54.609661000000003</v>
      </c>
      <c r="R130" s="6">
        <f>'CL &amp; Data'!O552</f>
        <v>-28.090600999999999</v>
      </c>
      <c r="T130" s="6">
        <f>'CL &amp; Data'!P552</f>
        <v>-22.746365000000001</v>
      </c>
    </row>
    <row r="131" spans="2:20" x14ac:dyDescent="0.25">
      <c r="B131" s="6">
        <f>'CL &amp; Data'!B553/1000000000</f>
        <v>17.065000000000001</v>
      </c>
      <c r="D131" s="6">
        <f>'CL &amp; Data'!C553</f>
        <v>-8.7415942999999992</v>
      </c>
      <c r="F131" s="6">
        <f>'CL &amp; Data'!D553</f>
        <v>-51.330803000000003</v>
      </c>
      <c r="H131" s="6">
        <f>'CL &amp; Data'!E553</f>
        <v>-22.529509000000001</v>
      </c>
      <c r="J131" s="6">
        <f>'CL &amp; Data'!F553</f>
        <v>-28.770921999999999</v>
      </c>
      <c r="L131" s="6">
        <f>'CL &amp; Data'!L553/1000000000</f>
        <v>17.065000000000001</v>
      </c>
      <c r="N131" s="6">
        <f>'CL &amp; Data'!M553</f>
        <v>-6.2340932000000002</v>
      </c>
      <c r="P131" s="6">
        <f>'CL &amp; Data'!N553</f>
        <v>-54.349204999999998</v>
      </c>
      <c r="R131" s="6">
        <f>'CL &amp; Data'!O553</f>
        <v>-28.356097999999999</v>
      </c>
      <c r="T131" s="6">
        <f>'CL &amp; Data'!P553</f>
        <v>-22.886945999999998</v>
      </c>
    </row>
    <row r="132" spans="2:20" x14ac:dyDescent="0.25">
      <c r="B132" s="6">
        <f>'CL &amp; Data'!B554/1000000000</f>
        <v>17.192499999999999</v>
      </c>
      <c r="D132" s="6">
        <f>'CL &amp; Data'!C554</f>
        <v>-9.0558490999999997</v>
      </c>
      <c r="F132" s="6">
        <f>'CL &amp; Data'!D554</f>
        <v>-51.219397999999998</v>
      </c>
      <c r="H132" s="6">
        <f>'CL &amp; Data'!E554</f>
        <v>-22.645627999999999</v>
      </c>
      <c r="J132" s="6">
        <f>'CL &amp; Data'!F554</f>
        <v>-28.788454000000002</v>
      </c>
      <c r="L132" s="6">
        <f>'CL &amp; Data'!L554/1000000000</f>
        <v>17.192499999999999</v>
      </c>
      <c r="N132" s="6">
        <f>'CL &amp; Data'!M554</f>
        <v>-6.3814745000000004</v>
      </c>
      <c r="P132" s="6">
        <f>'CL &amp; Data'!N554</f>
        <v>-53.985447000000001</v>
      </c>
      <c r="R132" s="6">
        <f>'CL &amp; Data'!O554</f>
        <v>-28.56765</v>
      </c>
      <c r="T132" s="6">
        <f>'CL &amp; Data'!P554</f>
        <v>-22.884138</v>
      </c>
    </row>
    <row r="133" spans="2:20" x14ac:dyDescent="0.25">
      <c r="B133" s="6">
        <f>'CL &amp; Data'!B555/1000000000</f>
        <v>17.32</v>
      </c>
      <c r="D133" s="6">
        <f>'CL &amp; Data'!C555</f>
        <v>-9.3059501999999998</v>
      </c>
      <c r="F133" s="6">
        <f>'CL &amp; Data'!D555</f>
        <v>-51.341557000000002</v>
      </c>
      <c r="H133" s="6">
        <f>'CL &amp; Data'!E555</f>
        <v>-22.805864</v>
      </c>
      <c r="J133" s="6">
        <f>'CL &amp; Data'!F555</f>
        <v>-28.842341999999999</v>
      </c>
      <c r="L133" s="6">
        <f>'CL &amp; Data'!L555/1000000000</f>
        <v>17.32</v>
      </c>
      <c r="N133" s="6">
        <f>'CL &amp; Data'!M555</f>
        <v>-6.5561004000000001</v>
      </c>
      <c r="P133" s="6">
        <f>'CL &amp; Data'!N555</f>
        <v>-53.603783</v>
      </c>
      <c r="R133" s="6">
        <f>'CL &amp; Data'!O555</f>
        <v>-28.783698999999999</v>
      </c>
      <c r="T133" s="6">
        <f>'CL &amp; Data'!P555</f>
        <v>-22.892488</v>
      </c>
    </row>
    <row r="134" spans="2:20" x14ac:dyDescent="0.25">
      <c r="B134" s="6">
        <f>'CL &amp; Data'!B556/1000000000</f>
        <v>17.447500000000002</v>
      </c>
      <c r="D134" s="6">
        <f>'CL &amp; Data'!C556</f>
        <v>-9.5919837999999995</v>
      </c>
      <c r="F134" s="6">
        <f>'CL &amp; Data'!D556</f>
        <v>-51.469062999999998</v>
      </c>
      <c r="H134" s="6">
        <f>'CL &amp; Data'!E556</f>
        <v>-22.952354</v>
      </c>
      <c r="J134" s="6">
        <f>'CL &amp; Data'!F556</f>
        <v>-28.973700000000001</v>
      </c>
      <c r="L134" s="6">
        <f>'CL &amp; Data'!L556/1000000000</f>
        <v>17.447500000000002</v>
      </c>
      <c r="N134" s="6">
        <f>'CL &amp; Data'!M556</f>
        <v>-6.7214818000000003</v>
      </c>
      <c r="P134" s="6">
        <f>'CL &amp; Data'!N556</f>
        <v>-53.130844000000003</v>
      </c>
      <c r="R134" s="6">
        <f>'CL &amp; Data'!O556</f>
        <v>-29.0075</v>
      </c>
      <c r="T134" s="6">
        <f>'CL &amp; Data'!P556</f>
        <v>-22.954944999999999</v>
      </c>
    </row>
    <row r="135" spans="2:20" x14ac:dyDescent="0.25">
      <c r="B135" s="6">
        <f>'CL &amp; Data'!B557/1000000000</f>
        <v>17.574999999999999</v>
      </c>
      <c r="D135" s="6">
        <f>'CL &amp; Data'!C557</f>
        <v>-10.144945999999999</v>
      </c>
      <c r="F135" s="6">
        <f>'CL &amp; Data'!D557</f>
        <v>-51.237015</v>
      </c>
      <c r="H135" s="6">
        <f>'CL &amp; Data'!E557</f>
        <v>-23.028748</v>
      </c>
      <c r="J135" s="6">
        <f>'CL &amp; Data'!F557</f>
        <v>-29.137267999999999</v>
      </c>
      <c r="L135" s="6">
        <f>'CL &amp; Data'!L557/1000000000</f>
        <v>17.574999999999999</v>
      </c>
      <c r="N135" s="6">
        <f>'CL &amp; Data'!M557</f>
        <v>-6.9107875999999999</v>
      </c>
      <c r="P135" s="6">
        <f>'CL &amp; Data'!N557</f>
        <v>-52.512698999999998</v>
      </c>
      <c r="R135" s="6">
        <f>'CL &amp; Data'!O557</f>
        <v>-29.165376999999999</v>
      </c>
      <c r="T135" s="6">
        <f>'CL &amp; Data'!P557</f>
        <v>-23.028435000000002</v>
      </c>
    </row>
    <row r="136" spans="2:20" x14ac:dyDescent="0.25">
      <c r="B136" s="6">
        <f>'CL &amp; Data'!B558/1000000000</f>
        <v>17.702500000000001</v>
      </c>
      <c r="D136" s="6">
        <f>'CL &amp; Data'!C558</f>
        <v>-10.764222</v>
      </c>
      <c r="F136" s="6">
        <f>'CL &amp; Data'!D558</f>
        <v>-50.916938999999999</v>
      </c>
      <c r="H136" s="6">
        <f>'CL &amp; Data'!E558</f>
        <v>-23.117678000000002</v>
      </c>
      <c r="J136" s="6">
        <f>'CL &amp; Data'!F558</f>
        <v>-29.334322</v>
      </c>
      <c r="L136" s="6">
        <f>'CL &amp; Data'!L558/1000000000</f>
        <v>17.702500000000001</v>
      </c>
      <c r="N136" s="6">
        <f>'CL &amp; Data'!M558</f>
        <v>-7.0487504000000003</v>
      </c>
      <c r="P136" s="6">
        <f>'CL &amp; Data'!N558</f>
        <v>-51.903584000000002</v>
      </c>
      <c r="R136" s="6">
        <f>'CL &amp; Data'!O558</f>
        <v>-29.345051000000002</v>
      </c>
      <c r="T136" s="6">
        <f>'CL &amp; Data'!P558</f>
        <v>-23.114505999999999</v>
      </c>
    </row>
    <row r="137" spans="2:20" x14ac:dyDescent="0.25">
      <c r="B137" s="6">
        <f>'CL &amp; Data'!B559/1000000000</f>
        <v>17.829999999999998</v>
      </c>
      <c r="D137" s="6">
        <f>'CL &amp; Data'!C559</f>
        <v>-11.161051</v>
      </c>
      <c r="F137" s="6">
        <f>'CL &amp; Data'!D559</f>
        <v>-50.596634000000002</v>
      </c>
      <c r="H137" s="6">
        <f>'CL &amp; Data'!E559</f>
        <v>-23.218530999999999</v>
      </c>
      <c r="J137" s="6">
        <f>'CL &amp; Data'!F559</f>
        <v>-29.472999999999999</v>
      </c>
      <c r="L137" s="6">
        <f>'CL &amp; Data'!L559/1000000000</f>
        <v>17.829999999999998</v>
      </c>
      <c r="N137" s="6">
        <f>'CL &amp; Data'!M559</f>
        <v>-7.0923805</v>
      </c>
      <c r="P137" s="6">
        <f>'CL &amp; Data'!N559</f>
        <v>-51.242137999999997</v>
      </c>
      <c r="R137" s="6">
        <f>'CL &amp; Data'!O559</f>
        <v>-29.554259999999999</v>
      </c>
      <c r="T137" s="6">
        <f>'CL &amp; Data'!P559</f>
        <v>-23.172813000000001</v>
      </c>
    </row>
    <row r="138" spans="2:20" x14ac:dyDescent="0.25">
      <c r="B138" s="6">
        <f>'CL &amp; Data'!B560/1000000000</f>
        <v>17.9575</v>
      </c>
      <c r="D138" s="6">
        <f>'CL &amp; Data'!C560</f>
        <v>-11.601006999999999</v>
      </c>
      <c r="F138" s="6">
        <f>'CL &amp; Data'!D560</f>
        <v>-50.004753000000001</v>
      </c>
      <c r="H138" s="6">
        <f>'CL &amp; Data'!E560</f>
        <v>-23.320871</v>
      </c>
      <c r="J138" s="6">
        <f>'CL &amp; Data'!F560</f>
        <v>-29.745553999999998</v>
      </c>
      <c r="L138" s="6">
        <f>'CL &amp; Data'!L560/1000000000</f>
        <v>17.9575</v>
      </c>
      <c r="N138" s="6">
        <f>'CL &amp; Data'!M560</f>
        <v>-7.1409573999999996</v>
      </c>
      <c r="P138" s="6">
        <f>'CL &amp; Data'!N560</f>
        <v>-50.553489999999996</v>
      </c>
      <c r="R138" s="6">
        <f>'CL &amp; Data'!O560</f>
        <v>-29.767358999999999</v>
      </c>
      <c r="T138" s="6">
        <f>'CL &amp; Data'!P560</f>
        <v>-23.302192999999999</v>
      </c>
    </row>
    <row r="139" spans="2:20" x14ac:dyDescent="0.25">
      <c r="B139" s="6">
        <f>'CL &amp; Data'!B561/1000000000</f>
        <v>18.085000000000001</v>
      </c>
      <c r="D139" s="6">
        <f>'CL &amp; Data'!C561</f>
        <v>-11.899820999999999</v>
      </c>
      <c r="F139" s="6">
        <f>'CL &amp; Data'!D561</f>
        <v>-49.472115000000002</v>
      </c>
      <c r="H139" s="6">
        <f>'CL &amp; Data'!E561</f>
        <v>-23.424195999999998</v>
      </c>
      <c r="J139" s="6">
        <f>'CL &amp; Data'!F561</f>
        <v>-30.006636</v>
      </c>
      <c r="L139" s="6">
        <f>'CL &amp; Data'!L561/1000000000</f>
        <v>18.085000000000001</v>
      </c>
      <c r="N139" s="6">
        <f>'CL &amp; Data'!M561</f>
        <v>-7.0619225999999999</v>
      </c>
      <c r="P139" s="6">
        <f>'CL &amp; Data'!N561</f>
        <v>-49.856307999999999</v>
      </c>
      <c r="R139" s="6">
        <f>'CL &amp; Data'!O561</f>
        <v>-29.993307000000001</v>
      </c>
      <c r="T139" s="6">
        <f>'CL &amp; Data'!P561</f>
        <v>-23.426155000000001</v>
      </c>
    </row>
    <row r="140" spans="2:20" x14ac:dyDescent="0.25">
      <c r="B140" s="6">
        <f>'CL &amp; Data'!B562/1000000000</f>
        <v>18.212499999999999</v>
      </c>
      <c r="D140" s="6">
        <f>'CL &amp; Data'!C562</f>
        <v>-12.286702999999999</v>
      </c>
      <c r="F140" s="6">
        <f>'CL &amp; Data'!D562</f>
        <v>-48.930382000000002</v>
      </c>
      <c r="H140" s="6">
        <f>'CL &amp; Data'!E562</f>
        <v>-23.555852999999999</v>
      </c>
      <c r="J140" s="6">
        <f>'CL &amp; Data'!F562</f>
        <v>-30.232973000000001</v>
      </c>
      <c r="L140" s="6">
        <f>'CL &amp; Data'!L562/1000000000</f>
        <v>18.212499999999999</v>
      </c>
      <c r="N140" s="6">
        <f>'CL &amp; Data'!M562</f>
        <v>-7.0163593000000004</v>
      </c>
      <c r="P140" s="6">
        <f>'CL &amp; Data'!N562</f>
        <v>-49.160407999999997</v>
      </c>
      <c r="R140" s="6">
        <f>'CL &amp; Data'!O562</f>
        <v>-30.246327999999998</v>
      </c>
      <c r="T140" s="6">
        <f>'CL &amp; Data'!P562</f>
        <v>-23.544868000000001</v>
      </c>
    </row>
    <row r="141" spans="2:20" x14ac:dyDescent="0.25">
      <c r="B141" s="6">
        <f>'CL &amp; Data'!B563/1000000000</f>
        <v>18.34</v>
      </c>
      <c r="D141" s="6">
        <f>'CL &amp; Data'!C563</f>
        <v>-12.566056</v>
      </c>
      <c r="F141" s="6">
        <f>'CL &amp; Data'!D563</f>
        <v>-48.468657999999998</v>
      </c>
      <c r="H141" s="6">
        <f>'CL &amp; Data'!E563</f>
        <v>-23.696881999999999</v>
      </c>
      <c r="J141" s="6">
        <f>'CL &amp; Data'!F563</f>
        <v>-30.416426000000001</v>
      </c>
      <c r="L141" s="6">
        <f>'CL &amp; Data'!L563/1000000000</f>
        <v>18.34</v>
      </c>
      <c r="N141" s="6">
        <f>'CL &amp; Data'!M563</f>
        <v>-6.9600983000000003</v>
      </c>
      <c r="P141" s="6">
        <f>'CL &amp; Data'!N563</f>
        <v>-48.466881000000001</v>
      </c>
      <c r="R141" s="6">
        <f>'CL &amp; Data'!O563</f>
        <v>-30.495674000000001</v>
      </c>
      <c r="T141" s="6">
        <f>'CL &amp; Data'!P563</f>
        <v>-23.657619</v>
      </c>
    </row>
    <row r="142" spans="2:20" x14ac:dyDescent="0.25">
      <c r="B142" s="6">
        <f>'CL &amp; Data'!B564/1000000000</f>
        <v>18.467500000000001</v>
      </c>
      <c r="D142" s="6">
        <f>'CL &amp; Data'!C564</f>
        <v>-13.01873</v>
      </c>
      <c r="F142" s="6">
        <f>'CL &amp; Data'!D564</f>
        <v>-47.892325999999997</v>
      </c>
      <c r="H142" s="6">
        <f>'CL &amp; Data'!E564</f>
        <v>-23.807859000000001</v>
      </c>
      <c r="J142" s="6">
        <f>'CL &amp; Data'!F564</f>
        <v>-30.606293000000001</v>
      </c>
      <c r="L142" s="6">
        <f>'CL &amp; Data'!L564/1000000000</f>
        <v>18.467500000000001</v>
      </c>
      <c r="N142" s="6">
        <f>'CL &amp; Data'!M564</f>
        <v>-6.9779334000000004</v>
      </c>
      <c r="P142" s="6">
        <f>'CL &amp; Data'!N564</f>
        <v>-47.762588999999998</v>
      </c>
      <c r="R142" s="6">
        <f>'CL &amp; Data'!O564</f>
        <v>-30.689191999999998</v>
      </c>
      <c r="T142" s="6">
        <f>'CL &amp; Data'!P564</f>
        <v>-23.758139</v>
      </c>
    </row>
    <row r="143" spans="2:20" x14ac:dyDescent="0.25">
      <c r="B143" s="6">
        <f>'CL &amp; Data'!B565/1000000000</f>
        <v>18.594999999999999</v>
      </c>
      <c r="D143" s="6">
        <f>'CL &amp; Data'!C565</f>
        <v>-13.34741</v>
      </c>
      <c r="F143" s="6">
        <f>'CL &amp; Data'!D565</f>
        <v>-47.326031</v>
      </c>
      <c r="H143" s="6">
        <f>'CL &amp; Data'!E565</f>
        <v>-23.866776999999999</v>
      </c>
      <c r="J143" s="6">
        <f>'CL &amp; Data'!F565</f>
        <v>-30.697037000000002</v>
      </c>
      <c r="L143" s="6">
        <f>'CL &amp; Data'!L565/1000000000</f>
        <v>18.594999999999999</v>
      </c>
      <c r="N143" s="6">
        <f>'CL &amp; Data'!M565</f>
        <v>-6.9080949</v>
      </c>
      <c r="P143" s="6">
        <f>'CL &amp; Data'!N565</f>
        <v>-47.067157999999999</v>
      </c>
      <c r="R143" s="6">
        <f>'CL &amp; Data'!O565</f>
        <v>-30.794461999999999</v>
      </c>
      <c r="T143" s="6">
        <f>'CL &amp; Data'!P565</f>
        <v>-23.818123</v>
      </c>
    </row>
    <row r="144" spans="2:20" x14ac:dyDescent="0.25">
      <c r="B144" s="6">
        <f>'CL &amp; Data'!B566/1000000000</f>
        <v>18.7225</v>
      </c>
      <c r="D144" s="6">
        <f>'CL &amp; Data'!C566</f>
        <v>-13.756444</v>
      </c>
      <c r="F144" s="6">
        <f>'CL &amp; Data'!D566</f>
        <v>-46.620941000000002</v>
      </c>
      <c r="H144" s="6">
        <f>'CL &amp; Data'!E566</f>
        <v>-23.919664000000001</v>
      </c>
      <c r="J144" s="6">
        <f>'CL &amp; Data'!F566</f>
        <v>-30.683554000000001</v>
      </c>
      <c r="L144" s="6">
        <f>'CL &amp; Data'!L566/1000000000</f>
        <v>18.7225</v>
      </c>
      <c r="N144" s="6">
        <f>'CL &amp; Data'!M566</f>
        <v>-6.9380630999999999</v>
      </c>
      <c r="P144" s="6">
        <f>'CL &amp; Data'!N566</f>
        <v>-46.399222999999999</v>
      </c>
      <c r="R144" s="6">
        <f>'CL &amp; Data'!O566</f>
        <v>-30.861747999999999</v>
      </c>
      <c r="T144" s="6">
        <f>'CL &amp; Data'!P566</f>
        <v>-23.861673</v>
      </c>
    </row>
    <row r="145" spans="2:20" x14ac:dyDescent="0.25">
      <c r="B145" s="6">
        <f>'CL &amp; Data'!B567/1000000000</f>
        <v>18.850000000000001</v>
      </c>
      <c r="D145" s="6">
        <f>'CL &amp; Data'!C567</f>
        <v>-13.758561</v>
      </c>
      <c r="F145" s="6">
        <f>'CL &amp; Data'!D567</f>
        <v>-45.960075000000003</v>
      </c>
      <c r="H145" s="6">
        <f>'CL &amp; Data'!E567</f>
        <v>-23.913965000000001</v>
      </c>
      <c r="J145" s="6">
        <f>'CL &amp; Data'!F567</f>
        <v>-30.631240999999999</v>
      </c>
      <c r="L145" s="6">
        <f>'CL &amp; Data'!L567/1000000000</f>
        <v>18.850000000000001</v>
      </c>
      <c r="N145" s="6">
        <f>'CL &amp; Data'!M567</f>
        <v>-6.8666619999999998</v>
      </c>
      <c r="P145" s="6">
        <f>'CL &amp; Data'!N567</f>
        <v>-45.712837</v>
      </c>
      <c r="R145" s="6">
        <f>'CL &amp; Data'!O567</f>
        <v>-30.838263999999999</v>
      </c>
      <c r="T145" s="6">
        <f>'CL &amp; Data'!P567</f>
        <v>-23.913246000000001</v>
      </c>
    </row>
    <row r="146" spans="2:20" x14ac:dyDescent="0.25">
      <c r="B146" s="6">
        <f>'CL &amp; Data'!B568/1000000000</f>
        <v>18.977499999999999</v>
      </c>
      <c r="D146" s="6">
        <f>'CL &amp; Data'!C568</f>
        <v>-13.549103000000001</v>
      </c>
      <c r="F146" s="6">
        <f>'CL &amp; Data'!D568</f>
        <v>-45.367049999999999</v>
      </c>
      <c r="H146" s="6">
        <f>'CL &amp; Data'!E568</f>
        <v>-23.863091000000001</v>
      </c>
      <c r="J146" s="6">
        <f>'CL &amp; Data'!F568</f>
        <v>-30.574652</v>
      </c>
      <c r="L146" s="6">
        <f>'CL &amp; Data'!L568/1000000000</f>
        <v>18.977499999999999</v>
      </c>
      <c r="N146" s="6">
        <f>'CL &amp; Data'!M568</f>
        <v>-6.7646455999999997</v>
      </c>
      <c r="P146" s="6">
        <f>'CL &amp; Data'!N568</f>
        <v>-45.113208999999998</v>
      </c>
      <c r="R146" s="6">
        <f>'CL &amp; Data'!O568</f>
        <v>-30.712016999999999</v>
      </c>
      <c r="T146" s="6">
        <f>'CL &amp; Data'!P568</f>
        <v>-23.932988999999999</v>
      </c>
    </row>
    <row r="147" spans="2:20" x14ac:dyDescent="0.25">
      <c r="B147" s="6">
        <f>'CL &amp; Data'!B569/1000000000</f>
        <v>19.105</v>
      </c>
      <c r="D147" s="6">
        <f>'CL &amp; Data'!C569</f>
        <v>-13.260346</v>
      </c>
      <c r="F147" s="6">
        <f>'CL &amp; Data'!D569</f>
        <v>-44.797783000000003</v>
      </c>
      <c r="H147" s="6">
        <f>'CL &amp; Data'!E569</f>
        <v>-23.828119000000001</v>
      </c>
      <c r="J147" s="6">
        <f>'CL &amp; Data'!F569</f>
        <v>-30.466501000000001</v>
      </c>
      <c r="L147" s="6">
        <f>'CL &amp; Data'!L569/1000000000</f>
        <v>19.105</v>
      </c>
      <c r="N147" s="6">
        <f>'CL &amp; Data'!M569</f>
        <v>-6.6754965999999998</v>
      </c>
      <c r="P147" s="6">
        <f>'CL &amp; Data'!N569</f>
        <v>-44.617558000000002</v>
      </c>
      <c r="R147" s="6">
        <f>'CL &amp; Data'!O569</f>
        <v>-30.592061999999999</v>
      </c>
      <c r="T147" s="6">
        <f>'CL &amp; Data'!P569</f>
        <v>-23.97006</v>
      </c>
    </row>
    <row r="148" spans="2:20" x14ac:dyDescent="0.25">
      <c r="B148" s="6">
        <f>'CL &amp; Data'!B570/1000000000</f>
        <v>19.232500000000002</v>
      </c>
      <c r="D148" s="6">
        <f>'CL &amp; Data'!C570</f>
        <v>-12.998308</v>
      </c>
      <c r="F148" s="6">
        <f>'CL &amp; Data'!D570</f>
        <v>-44.23151</v>
      </c>
      <c r="H148" s="6">
        <f>'CL &amp; Data'!E570</f>
        <v>-23.826453999999998</v>
      </c>
      <c r="J148" s="6">
        <f>'CL &amp; Data'!F570</f>
        <v>-30.373728</v>
      </c>
      <c r="L148" s="6">
        <f>'CL &amp; Data'!L570/1000000000</f>
        <v>19.232500000000002</v>
      </c>
      <c r="N148" s="6">
        <f>'CL &amp; Data'!M570</f>
        <v>-6.6133375000000001</v>
      </c>
      <c r="P148" s="6">
        <f>'CL &amp; Data'!N570</f>
        <v>-44.217697000000001</v>
      </c>
      <c r="R148" s="6">
        <f>'CL &amp; Data'!O570</f>
        <v>-30.485928000000001</v>
      </c>
      <c r="T148" s="6">
        <f>'CL &amp; Data'!P570</f>
        <v>-24.028977999999999</v>
      </c>
    </row>
    <row r="149" spans="2:20" x14ac:dyDescent="0.25">
      <c r="B149" s="6">
        <f>'CL &amp; Data'!B571/1000000000</f>
        <v>19.36</v>
      </c>
      <c r="D149" s="6">
        <f>'CL &amp; Data'!C571</f>
        <v>-12.763225</v>
      </c>
      <c r="F149" s="6">
        <f>'CL &amp; Data'!D571</f>
        <v>-43.818573000000001</v>
      </c>
      <c r="H149" s="6">
        <f>'CL &amp; Data'!E571</f>
        <v>-23.839281</v>
      </c>
      <c r="J149" s="6">
        <f>'CL &amp; Data'!F571</f>
        <v>-30.281442999999999</v>
      </c>
      <c r="L149" s="6">
        <f>'CL &amp; Data'!L571/1000000000</f>
        <v>19.36</v>
      </c>
      <c r="N149" s="6">
        <f>'CL &amp; Data'!M571</f>
        <v>-6.5095257999999996</v>
      </c>
      <c r="P149" s="6">
        <f>'CL &amp; Data'!N571</f>
        <v>-43.912807000000001</v>
      </c>
      <c r="R149" s="6">
        <f>'CL &amp; Data'!O571</f>
        <v>-30.356316</v>
      </c>
      <c r="T149" s="6">
        <f>'CL &amp; Data'!P571</f>
        <v>-24.084274000000001</v>
      </c>
    </row>
    <row r="150" spans="2:20" x14ac:dyDescent="0.25">
      <c r="B150" s="6">
        <f>'CL &amp; Data'!B572/1000000000</f>
        <v>19.487500000000001</v>
      </c>
      <c r="D150" s="6">
        <f>'CL &amp; Data'!C572</f>
        <v>-12.595927</v>
      </c>
      <c r="F150" s="6">
        <f>'CL &amp; Data'!D572</f>
        <v>-43.606655000000003</v>
      </c>
      <c r="H150" s="6">
        <f>'CL &amp; Data'!E572</f>
        <v>-23.904373</v>
      </c>
      <c r="J150" s="6">
        <f>'CL &amp; Data'!F572</f>
        <v>-30.260166000000002</v>
      </c>
      <c r="L150" s="6">
        <f>'CL &amp; Data'!L572/1000000000</f>
        <v>19.487500000000001</v>
      </c>
      <c r="N150" s="6">
        <f>'CL &amp; Data'!M572</f>
        <v>-6.3738713000000002</v>
      </c>
      <c r="P150" s="6">
        <f>'CL &amp; Data'!N572</f>
        <v>-43.779387999999997</v>
      </c>
      <c r="R150" s="6">
        <f>'CL &amp; Data'!O572</f>
        <v>-30.269342000000002</v>
      </c>
      <c r="T150" s="6">
        <f>'CL &amp; Data'!P572</f>
        <v>-24.148705</v>
      </c>
    </row>
    <row r="151" spans="2:20" x14ac:dyDescent="0.25">
      <c r="B151" s="6">
        <f>'CL &amp; Data'!B573/1000000000</f>
        <v>19.614999999999998</v>
      </c>
      <c r="D151" s="6">
        <f>'CL &amp; Data'!C573</f>
        <v>-12.579592999999999</v>
      </c>
      <c r="F151" s="6">
        <f>'CL &amp; Data'!D573</f>
        <v>-43.461880000000001</v>
      </c>
      <c r="H151" s="6">
        <f>'CL &amp; Data'!E573</f>
        <v>-24.019304000000002</v>
      </c>
      <c r="J151" s="6">
        <f>'CL &amp; Data'!F573</f>
        <v>-30.223503000000001</v>
      </c>
      <c r="L151" s="6">
        <f>'CL &amp; Data'!L573/1000000000</f>
        <v>19.614999999999998</v>
      </c>
      <c r="N151" s="6">
        <f>'CL &amp; Data'!M573</f>
        <v>-6.2940011</v>
      </c>
      <c r="P151" s="6">
        <f>'CL &amp; Data'!N573</f>
        <v>-43.758471999999998</v>
      </c>
      <c r="R151" s="6">
        <f>'CL &amp; Data'!O573</f>
        <v>-30.300795000000001</v>
      </c>
      <c r="T151" s="6">
        <f>'CL &amp; Data'!P573</f>
        <v>-24.229648999999998</v>
      </c>
    </row>
    <row r="152" spans="2:20" x14ac:dyDescent="0.25">
      <c r="B152" s="6">
        <f>'CL &amp; Data'!B574/1000000000</f>
        <v>19.7425</v>
      </c>
      <c r="D152" s="6">
        <f>'CL &amp; Data'!C574</f>
        <v>-12.629084000000001</v>
      </c>
      <c r="F152" s="6">
        <f>'CL &amp; Data'!D574</f>
        <v>-43.400599999999997</v>
      </c>
      <c r="H152" s="6">
        <f>'CL &amp; Data'!E574</f>
        <v>-24.153248000000001</v>
      </c>
      <c r="J152" s="6">
        <f>'CL &amp; Data'!F574</f>
        <v>-30.259091999999999</v>
      </c>
      <c r="L152" s="6">
        <f>'CL &amp; Data'!L574/1000000000</f>
        <v>19.7425</v>
      </c>
      <c r="N152" s="6">
        <f>'CL &amp; Data'!M574</f>
        <v>-6.1843095000000003</v>
      </c>
      <c r="P152" s="6">
        <f>'CL &amp; Data'!N574</f>
        <v>-43.797744999999999</v>
      </c>
      <c r="R152" s="6">
        <f>'CL &amp; Data'!O574</f>
        <v>-30.344277999999999</v>
      </c>
      <c r="T152" s="6">
        <f>'CL &amp; Data'!P574</f>
        <v>-24.311876000000002</v>
      </c>
    </row>
    <row r="153" spans="2:20" x14ac:dyDescent="0.25">
      <c r="B153" s="6">
        <f>'CL &amp; Data'!B575/1000000000</f>
        <v>19.87</v>
      </c>
      <c r="D153" s="6">
        <f>'CL &amp; Data'!C575</f>
        <v>-12.81687</v>
      </c>
      <c r="F153" s="6">
        <f>'CL &amp; Data'!D575</f>
        <v>-43.450744999999998</v>
      </c>
      <c r="H153" s="6">
        <f>'CL &amp; Data'!E575</f>
        <v>-24.287814999999998</v>
      </c>
      <c r="J153" s="6">
        <f>'CL &amp; Data'!F575</f>
        <v>-30.287541999999998</v>
      </c>
      <c r="L153" s="6">
        <f>'CL &amp; Data'!L575/1000000000</f>
        <v>19.87</v>
      </c>
      <c r="N153" s="6">
        <f>'CL &amp; Data'!M575</f>
        <v>-6.0045700000000002</v>
      </c>
      <c r="P153" s="6">
        <f>'CL &amp; Data'!N575</f>
        <v>-43.835746999999998</v>
      </c>
      <c r="R153" s="6">
        <f>'CL &amp; Data'!O575</f>
        <v>-30.375778</v>
      </c>
      <c r="T153" s="6">
        <f>'CL &amp; Data'!P575</f>
        <v>-24.394762</v>
      </c>
    </row>
    <row r="154" spans="2:20" x14ac:dyDescent="0.25">
      <c r="B154" s="6">
        <f>'CL &amp; Data'!B576/1000000000</f>
        <v>19.997499999999999</v>
      </c>
      <c r="D154" s="6">
        <f>'CL &amp; Data'!C576</f>
        <v>-13.083989000000001</v>
      </c>
      <c r="F154" s="6">
        <f>'CL &amp; Data'!D576</f>
        <v>-43.503231</v>
      </c>
      <c r="H154" s="6">
        <f>'CL &amp; Data'!E576</f>
        <v>-24.428692000000002</v>
      </c>
      <c r="J154" s="6">
        <f>'CL &amp; Data'!F576</f>
        <v>-30.372506999999999</v>
      </c>
      <c r="L154" s="6">
        <f>'CL &amp; Data'!L576/1000000000</f>
        <v>19.997499999999999</v>
      </c>
      <c r="N154" s="6">
        <f>'CL &amp; Data'!M576</f>
        <v>-5.8847541999999997</v>
      </c>
      <c r="P154" s="6">
        <f>'CL &amp; Data'!N576</f>
        <v>-43.905284999999999</v>
      </c>
      <c r="R154" s="6">
        <f>'CL &amp; Data'!O576</f>
        <v>-30.507826000000001</v>
      </c>
      <c r="T154" s="6">
        <f>'CL &amp; Data'!P576</f>
        <v>-24.492726999999999</v>
      </c>
    </row>
    <row r="155" spans="2:20" x14ac:dyDescent="0.25">
      <c r="B155" s="6">
        <f>'CL &amp; Data'!B577/1000000000</f>
        <v>20.125</v>
      </c>
      <c r="D155" s="6">
        <f>'CL &amp; Data'!C577</f>
        <v>-13.448226</v>
      </c>
      <c r="F155" s="6">
        <f>'CL &amp; Data'!D577</f>
        <v>-43.550732000000004</v>
      </c>
      <c r="H155" s="6">
        <f>'CL &amp; Data'!E577</f>
        <v>-24.546751</v>
      </c>
      <c r="J155" s="6">
        <f>'CL &amp; Data'!F577</f>
        <v>-30.434750000000001</v>
      </c>
      <c r="L155" s="6">
        <f>'CL &amp; Data'!L577/1000000000</f>
        <v>20.125</v>
      </c>
      <c r="N155" s="6">
        <f>'CL &amp; Data'!M577</f>
        <v>-5.8083939999999998</v>
      </c>
      <c r="P155" s="6">
        <f>'CL &amp; Data'!N577</f>
        <v>-43.988632000000003</v>
      </c>
      <c r="R155" s="6">
        <f>'CL &amp; Data'!O577</f>
        <v>-30.701998</v>
      </c>
      <c r="T155" s="6">
        <f>'CL &amp; Data'!P577</f>
        <v>-24.572737</v>
      </c>
    </row>
    <row r="156" spans="2:20" x14ac:dyDescent="0.25">
      <c r="B156" s="6">
        <f>'CL &amp; Data'!B578/1000000000</f>
        <v>20.252500000000001</v>
      </c>
      <c r="D156" s="6">
        <f>'CL &amp; Data'!C578</f>
        <v>-13.834415</v>
      </c>
      <c r="F156" s="6">
        <f>'CL &amp; Data'!D578</f>
        <v>-43.558487</v>
      </c>
      <c r="H156" s="6">
        <f>'CL &amp; Data'!E578</f>
        <v>-24.628869999999999</v>
      </c>
      <c r="J156" s="6">
        <f>'CL &amp; Data'!F578</f>
        <v>-30.534330000000001</v>
      </c>
      <c r="L156" s="6">
        <f>'CL &amp; Data'!L578/1000000000</f>
        <v>20.252500000000001</v>
      </c>
      <c r="N156" s="6">
        <f>'CL &amp; Data'!M578</f>
        <v>-5.7055254</v>
      </c>
      <c r="P156" s="6">
        <f>'CL &amp; Data'!N578</f>
        <v>-44.010139000000002</v>
      </c>
      <c r="R156" s="6">
        <f>'CL &amp; Data'!O578</f>
        <v>-30.895831999999999</v>
      </c>
      <c r="T156" s="6">
        <f>'CL &amp; Data'!P578</f>
        <v>-24.632736000000001</v>
      </c>
    </row>
    <row r="157" spans="2:20" x14ac:dyDescent="0.25">
      <c r="B157" s="6">
        <f>'CL &amp; Data'!B579/1000000000</f>
        <v>20.38</v>
      </c>
      <c r="D157" s="6">
        <f>'CL &amp; Data'!C579</f>
        <v>-14.324301</v>
      </c>
      <c r="F157" s="6">
        <f>'CL &amp; Data'!D579</f>
        <v>-43.512802000000001</v>
      </c>
      <c r="H157" s="6">
        <f>'CL &amp; Data'!E579</f>
        <v>-24.672777</v>
      </c>
      <c r="J157" s="6">
        <f>'CL &amp; Data'!F579</f>
        <v>-30.674468999999998</v>
      </c>
      <c r="L157" s="6">
        <f>'CL &amp; Data'!L579/1000000000</f>
        <v>20.38</v>
      </c>
      <c r="N157" s="6">
        <f>'CL &amp; Data'!M579</f>
        <v>-5.5469961000000003</v>
      </c>
      <c r="P157" s="6">
        <f>'CL &amp; Data'!N579</f>
        <v>-43.978724999999997</v>
      </c>
      <c r="R157" s="6">
        <f>'CL &amp; Data'!O579</f>
        <v>-31.065622000000001</v>
      </c>
      <c r="T157" s="6">
        <f>'CL &amp; Data'!P579</f>
        <v>-24.658546000000001</v>
      </c>
    </row>
    <row r="158" spans="2:20" x14ac:dyDescent="0.25">
      <c r="B158" s="6">
        <f>'CL &amp; Data'!B580/1000000000</f>
        <v>20.5075</v>
      </c>
      <c r="D158" s="6">
        <f>'CL &amp; Data'!C580</f>
        <v>-14.666803</v>
      </c>
      <c r="F158" s="6">
        <f>'CL &amp; Data'!D580</f>
        <v>-43.485722000000003</v>
      </c>
      <c r="H158" s="6">
        <f>'CL &amp; Data'!E580</f>
        <v>-24.680363</v>
      </c>
      <c r="J158" s="6">
        <f>'CL &amp; Data'!F580</f>
        <v>-30.787825000000002</v>
      </c>
      <c r="L158" s="6">
        <f>'CL &amp; Data'!L580/1000000000</f>
        <v>20.5075</v>
      </c>
      <c r="N158" s="6">
        <f>'CL &amp; Data'!M580</f>
        <v>-5.3606543999999996</v>
      </c>
      <c r="P158" s="6">
        <f>'CL &amp; Data'!N580</f>
        <v>-43.938637</v>
      </c>
      <c r="R158" s="6">
        <f>'CL &amp; Data'!O580</f>
        <v>-31.21331</v>
      </c>
      <c r="T158" s="6">
        <f>'CL &amp; Data'!P580</f>
        <v>-24.655591999999999</v>
      </c>
    </row>
    <row r="159" spans="2:20" x14ac:dyDescent="0.25">
      <c r="B159" s="6">
        <f>'CL &amp; Data'!B581/1000000000</f>
        <v>20.635000000000002</v>
      </c>
      <c r="D159" s="6">
        <f>'CL &amp; Data'!C581</f>
        <v>-14.719688</v>
      </c>
      <c r="F159" s="6">
        <f>'CL &amp; Data'!D581</f>
        <v>-43.571891999999998</v>
      </c>
      <c r="H159" s="6">
        <f>'CL &amp; Data'!E581</f>
        <v>-24.668495</v>
      </c>
      <c r="J159" s="6">
        <f>'CL &amp; Data'!F581</f>
        <v>-30.865608000000002</v>
      </c>
      <c r="L159" s="6">
        <f>'CL &amp; Data'!L581/1000000000</f>
        <v>20.635000000000002</v>
      </c>
      <c r="N159" s="6">
        <f>'CL &amp; Data'!M581</f>
        <v>-5.0101604000000002</v>
      </c>
      <c r="P159" s="6">
        <f>'CL &amp; Data'!N581</f>
        <v>-43.914867000000001</v>
      </c>
      <c r="R159" s="6">
        <f>'CL &amp; Data'!O581</f>
        <v>-31.200796</v>
      </c>
      <c r="T159" s="6">
        <f>'CL &amp; Data'!P581</f>
        <v>-24.637602000000001</v>
      </c>
    </row>
    <row r="160" spans="2:20" x14ac:dyDescent="0.25">
      <c r="B160" s="6">
        <f>'CL &amp; Data'!B582/1000000000</f>
        <v>20.762499999999999</v>
      </c>
      <c r="D160" s="6">
        <f>'CL &amp; Data'!C582</f>
        <v>-15.029563</v>
      </c>
      <c r="F160" s="6">
        <f>'CL &amp; Data'!D582</f>
        <v>-43.501792999999999</v>
      </c>
      <c r="H160" s="6">
        <f>'CL &amp; Data'!E582</f>
        <v>-24.66367</v>
      </c>
      <c r="J160" s="6">
        <f>'CL &amp; Data'!F582</f>
        <v>-30.924582000000001</v>
      </c>
      <c r="L160" s="6">
        <f>'CL &amp; Data'!L582/1000000000</f>
        <v>20.762499999999999</v>
      </c>
      <c r="N160" s="6">
        <f>'CL &amp; Data'!M582</f>
        <v>-4.8419341999999999</v>
      </c>
      <c r="P160" s="6">
        <f>'CL &amp; Data'!N582</f>
        <v>-43.879375000000003</v>
      </c>
      <c r="R160" s="6">
        <f>'CL &amp; Data'!O582</f>
        <v>-31.352518</v>
      </c>
      <c r="T160" s="6">
        <f>'CL &amp; Data'!P582</f>
        <v>-24.611305000000002</v>
      </c>
    </row>
    <row r="161" spans="2:20" x14ac:dyDescent="0.25">
      <c r="B161" s="6">
        <f>'CL &amp; Data'!B583/1000000000</f>
        <v>20.89</v>
      </c>
      <c r="D161" s="6">
        <f>'CL &amp; Data'!C583</f>
        <v>-15.319599</v>
      </c>
      <c r="F161" s="6">
        <f>'CL &amp; Data'!D583</f>
        <v>-43.428936</v>
      </c>
      <c r="H161" s="6">
        <f>'CL &amp; Data'!E583</f>
        <v>-24.663367999999998</v>
      </c>
      <c r="J161" s="6">
        <f>'CL &amp; Data'!F583</f>
        <v>-31.047846</v>
      </c>
      <c r="L161" s="6">
        <f>'CL &amp; Data'!L583/1000000000</f>
        <v>20.89</v>
      </c>
      <c r="N161" s="6">
        <f>'CL &amp; Data'!M583</f>
        <v>-4.6136435999999996</v>
      </c>
      <c r="P161" s="6">
        <f>'CL &amp; Data'!N583</f>
        <v>-43.888309</v>
      </c>
      <c r="R161" s="6">
        <f>'CL &amp; Data'!O583</f>
        <v>-31.392567</v>
      </c>
      <c r="T161" s="6">
        <f>'CL &amp; Data'!P583</f>
        <v>-24.599388000000001</v>
      </c>
    </row>
    <row r="162" spans="2:20" x14ac:dyDescent="0.25">
      <c r="B162" s="6">
        <f>'CL &amp; Data'!B584/1000000000</f>
        <v>21.017499999999998</v>
      </c>
      <c r="D162" s="6">
        <f>'CL &amp; Data'!C584</f>
        <v>-15.421378000000001</v>
      </c>
      <c r="F162" s="6">
        <f>'CL &amp; Data'!D584</f>
        <v>-43.431618</v>
      </c>
      <c r="H162" s="6">
        <f>'CL &amp; Data'!E584</f>
        <v>-24.690586</v>
      </c>
      <c r="J162" s="6">
        <f>'CL &amp; Data'!F584</f>
        <v>-30.964421999999999</v>
      </c>
      <c r="L162" s="6">
        <f>'CL &amp; Data'!L584/1000000000</f>
        <v>21.017499999999998</v>
      </c>
      <c r="N162" s="6">
        <f>'CL &amp; Data'!M584</f>
        <v>-4.3572278000000004</v>
      </c>
      <c r="P162" s="6">
        <f>'CL &amp; Data'!N584</f>
        <v>-43.996544</v>
      </c>
      <c r="R162" s="6">
        <f>'CL &amp; Data'!O584</f>
        <v>-31.255844</v>
      </c>
      <c r="T162" s="6">
        <f>'CL &amp; Data'!P584</f>
        <v>-24.623930000000001</v>
      </c>
    </row>
    <row r="163" spans="2:20" x14ac:dyDescent="0.25">
      <c r="B163" s="6">
        <f>'CL &amp; Data'!B585/1000000000</f>
        <v>21.145</v>
      </c>
      <c r="D163" s="6">
        <f>'CL &amp; Data'!C585</f>
        <v>-15.484346</v>
      </c>
      <c r="F163" s="6">
        <f>'CL &amp; Data'!D585</f>
        <v>-43.395325</v>
      </c>
      <c r="H163" s="6">
        <f>'CL &amp; Data'!E585</f>
        <v>-24.9193</v>
      </c>
      <c r="J163" s="6">
        <f>'CL &amp; Data'!F585</f>
        <v>-30.510704</v>
      </c>
      <c r="L163" s="6">
        <f>'CL &amp; Data'!L585/1000000000</f>
        <v>21.145</v>
      </c>
      <c r="N163" s="6">
        <f>'CL &amp; Data'!M585</f>
        <v>-4.1410483999999999</v>
      </c>
      <c r="P163" s="6">
        <f>'CL &amp; Data'!N585</f>
        <v>-44.157806000000001</v>
      </c>
      <c r="R163" s="6">
        <f>'CL &amp; Data'!O585</f>
        <v>-30.768332000000001</v>
      </c>
      <c r="T163" s="6">
        <f>'CL &amp; Data'!P585</f>
        <v>-24.850484999999999</v>
      </c>
    </row>
    <row r="164" spans="2:20" x14ac:dyDescent="0.25">
      <c r="B164" s="6">
        <f>'CL &amp; Data'!B586/1000000000</f>
        <v>21.272500000000001</v>
      </c>
      <c r="D164" s="6">
        <f>'CL &amp; Data'!C586</f>
        <v>-16.061668000000001</v>
      </c>
      <c r="F164" s="6">
        <f>'CL &amp; Data'!D586</f>
        <v>-42.918872999999998</v>
      </c>
      <c r="H164" s="6">
        <f>'CL &amp; Data'!E586</f>
        <v>-25.475774999999999</v>
      </c>
      <c r="J164" s="6">
        <f>'CL &amp; Data'!F586</f>
        <v>-30.274039999999999</v>
      </c>
      <c r="L164" s="6">
        <f>'CL &amp; Data'!L586/1000000000</f>
        <v>21.272500000000001</v>
      </c>
      <c r="N164" s="6">
        <f>'CL &amp; Data'!M586</f>
        <v>-4.2338642999999996</v>
      </c>
      <c r="P164" s="6">
        <f>'CL &amp; Data'!N586</f>
        <v>-43.943671999999999</v>
      </c>
      <c r="R164" s="6">
        <f>'CL &amp; Data'!O586</f>
        <v>-30.715751999999998</v>
      </c>
      <c r="T164" s="6">
        <f>'CL &amp; Data'!P586</f>
        <v>-25.386251000000001</v>
      </c>
    </row>
    <row r="165" spans="2:20" x14ac:dyDescent="0.25">
      <c r="B165" s="6">
        <f>'CL &amp; Data'!B587/1000000000</f>
        <v>21.4</v>
      </c>
      <c r="D165" s="6">
        <f>'CL &amp; Data'!C587</f>
        <v>-16.285748999999999</v>
      </c>
      <c r="F165" s="6">
        <f>'CL &amp; Data'!D587</f>
        <v>-42.587307000000003</v>
      </c>
      <c r="H165" s="6">
        <f>'CL &amp; Data'!E587</f>
        <v>-25.655746000000001</v>
      </c>
      <c r="J165" s="6">
        <f>'CL &amp; Data'!F587</f>
        <v>-30.308102000000002</v>
      </c>
      <c r="L165" s="6">
        <f>'CL &amp; Data'!L587/1000000000</f>
        <v>21.4</v>
      </c>
      <c r="N165" s="6">
        <f>'CL &amp; Data'!M587</f>
        <v>-4.0418653000000004</v>
      </c>
      <c r="P165" s="6">
        <f>'CL &amp; Data'!N587</f>
        <v>-43.740336999999997</v>
      </c>
      <c r="R165" s="6">
        <f>'CL &amp; Data'!O587</f>
        <v>-30.526436</v>
      </c>
      <c r="T165" s="6">
        <f>'CL &amp; Data'!P587</f>
        <v>-25.588957000000001</v>
      </c>
    </row>
    <row r="166" spans="2:20" x14ac:dyDescent="0.25">
      <c r="B166" s="6">
        <f>'CL &amp; Data'!B588/1000000000</f>
        <v>21.5275</v>
      </c>
      <c r="D166" s="6">
        <f>'CL &amp; Data'!C588</f>
        <v>-16.613513999999999</v>
      </c>
      <c r="F166" s="6">
        <f>'CL &amp; Data'!D588</f>
        <v>-42.194626</v>
      </c>
      <c r="H166" s="6">
        <f>'CL &amp; Data'!E588</f>
        <v>-25.714796</v>
      </c>
      <c r="J166" s="6">
        <f>'CL &amp; Data'!F588</f>
        <v>-30.343077000000001</v>
      </c>
      <c r="L166" s="6">
        <f>'CL &amp; Data'!L588/1000000000</f>
        <v>21.5275</v>
      </c>
      <c r="N166" s="6">
        <f>'CL &amp; Data'!M588</f>
        <v>-3.8732457</v>
      </c>
      <c r="P166" s="6">
        <f>'CL &amp; Data'!N588</f>
        <v>-43.489612999999999</v>
      </c>
      <c r="R166" s="6">
        <f>'CL &amp; Data'!O588</f>
        <v>-30.420555</v>
      </c>
      <c r="T166" s="6">
        <f>'CL &amp; Data'!P588</f>
        <v>-25.662652999999999</v>
      </c>
    </row>
    <row r="167" spans="2:20" x14ac:dyDescent="0.25">
      <c r="B167" s="6">
        <f>'CL &amp; Data'!B589/1000000000</f>
        <v>21.655000000000001</v>
      </c>
      <c r="D167" s="6">
        <f>'CL &amp; Data'!C589</f>
        <v>-16.953291</v>
      </c>
      <c r="F167" s="6">
        <f>'CL &amp; Data'!D589</f>
        <v>-41.686557999999998</v>
      </c>
      <c r="H167" s="6">
        <f>'CL &amp; Data'!E589</f>
        <v>-25.700996</v>
      </c>
      <c r="J167" s="6">
        <f>'CL &amp; Data'!F589</f>
        <v>-30.486934999999999</v>
      </c>
      <c r="L167" s="6">
        <f>'CL &amp; Data'!L589/1000000000</f>
        <v>21.655000000000001</v>
      </c>
      <c r="N167" s="6">
        <f>'CL &amp; Data'!M589</f>
        <v>-3.7635356999999998</v>
      </c>
      <c r="P167" s="6">
        <f>'CL &amp; Data'!N589</f>
        <v>-43.108040000000003</v>
      </c>
      <c r="R167" s="6">
        <f>'CL &amp; Data'!O589</f>
        <v>-30.495032999999999</v>
      </c>
      <c r="T167" s="6">
        <f>'CL &amp; Data'!P589</f>
        <v>-25.660149000000001</v>
      </c>
    </row>
    <row r="168" spans="2:20" x14ac:dyDescent="0.25">
      <c r="B168" s="6">
        <f>'CL &amp; Data'!B590/1000000000</f>
        <v>21.782499999999999</v>
      </c>
      <c r="D168" s="6">
        <f>'CL &amp; Data'!C590</f>
        <v>-17.489688999999998</v>
      </c>
      <c r="F168" s="6">
        <f>'CL &amp; Data'!D590</f>
        <v>-41.112563999999999</v>
      </c>
      <c r="H168" s="6">
        <f>'CL &amp; Data'!E590</f>
        <v>-25.461348000000001</v>
      </c>
      <c r="J168" s="6">
        <f>'CL &amp; Data'!F590</f>
        <v>-30.990857999999999</v>
      </c>
      <c r="L168" s="6">
        <f>'CL &amp; Data'!L590/1000000000</f>
        <v>21.782499999999999</v>
      </c>
      <c r="N168" s="6">
        <f>'CL &amp; Data'!M590</f>
        <v>-3.7662821000000002</v>
      </c>
      <c r="P168" s="6">
        <f>'CL &amp; Data'!N590</f>
        <v>-42.604419999999998</v>
      </c>
      <c r="R168" s="6">
        <f>'CL &amp; Data'!O590</f>
        <v>-30.990266999999999</v>
      </c>
      <c r="T168" s="6">
        <f>'CL &amp; Data'!P590</f>
        <v>-25.420331999999998</v>
      </c>
    </row>
    <row r="169" spans="2:20" x14ac:dyDescent="0.25">
      <c r="B169" s="6">
        <f>'CL &amp; Data'!B591/1000000000</f>
        <v>21.91</v>
      </c>
      <c r="D169" s="6">
        <f>'CL &amp; Data'!C591</f>
        <v>-17.784264</v>
      </c>
      <c r="F169" s="6">
        <f>'CL &amp; Data'!D591</f>
        <v>-40.843387999999997</v>
      </c>
      <c r="H169" s="6">
        <f>'CL &amp; Data'!E591</f>
        <v>-24.836624</v>
      </c>
      <c r="J169" s="6">
        <f>'CL &amp; Data'!F591</f>
        <v>-31.331717999999999</v>
      </c>
      <c r="L169" s="6">
        <f>'CL &amp; Data'!L591/1000000000</f>
        <v>21.91</v>
      </c>
      <c r="N169" s="6">
        <f>'CL &amp; Data'!M591</f>
        <v>-3.6435789999999999</v>
      </c>
      <c r="P169" s="6">
        <f>'CL &amp; Data'!N591</f>
        <v>-42.365513</v>
      </c>
      <c r="R169" s="6">
        <f>'CL &amp; Data'!O591</f>
        <v>-31.151980999999999</v>
      </c>
      <c r="T169" s="6">
        <f>'CL &amp; Data'!P591</f>
        <v>-24.808599000000001</v>
      </c>
    </row>
    <row r="170" spans="2:20" x14ac:dyDescent="0.25">
      <c r="B170" s="6">
        <f>'CL &amp; Data'!B592/1000000000</f>
        <v>22.037500000000001</v>
      </c>
      <c r="D170" s="6">
        <f>'CL &amp; Data'!C592</f>
        <v>-18.268060999999999</v>
      </c>
      <c r="F170" s="6">
        <f>'CL &amp; Data'!D592</f>
        <v>-40.514873999999999</v>
      </c>
      <c r="H170" s="6">
        <f>'CL &amp; Data'!E592</f>
        <v>-24.515730000000001</v>
      </c>
      <c r="J170" s="6">
        <f>'CL &amp; Data'!F592</f>
        <v>-31.355475999999999</v>
      </c>
      <c r="L170" s="6">
        <f>'CL &amp; Data'!L592/1000000000</f>
        <v>22.037500000000001</v>
      </c>
      <c r="N170" s="6">
        <f>'CL &amp; Data'!M592</f>
        <v>-3.5522993</v>
      </c>
      <c r="P170" s="6">
        <f>'CL &amp; Data'!N592</f>
        <v>-42.049908000000002</v>
      </c>
      <c r="R170" s="6">
        <f>'CL &amp; Data'!O592</f>
        <v>-31.178367999999999</v>
      </c>
      <c r="T170" s="6">
        <f>'CL &amp; Data'!P592</f>
        <v>-24.482541999999999</v>
      </c>
    </row>
    <row r="171" spans="2:20" x14ac:dyDescent="0.25">
      <c r="B171" s="6">
        <f>'CL &amp; Data'!B593/1000000000</f>
        <v>22.164999999999999</v>
      </c>
      <c r="D171" s="6">
        <f>'CL &amp; Data'!C593</f>
        <v>-18.666447000000002</v>
      </c>
      <c r="F171" s="6">
        <f>'CL &amp; Data'!D593</f>
        <v>-40.186588</v>
      </c>
      <c r="H171" s="6">
        <f>'CL &amp; Data'!E593</f>
        <v>-24.266967999999999</v>
      </c>
      <c r="J171" s="6">
        <f>'CL &amp; Data'!F593</f>
        <v>-31.216284000000002</v>
      </c>
      <c r="L171" s="6">
        <f>'CL &amp; Data'!L593/1000000000</f>
        <v>22.164999999999999</v>
      </c>
      <c r="N171" s="6">
        <f>'CL &amp; Data'!M593</f>
        <v>-3.4725796999999998</v>
      </c>
      <c r="P171" s="6">
        <f>'CL &amp; Data'!N593</f>
        <v>-41.670563000000001</v>
      </c>
      <c r="R171" s="6">
        <f>'CL &amp; Data'!O593</f>
        <v>-31.227886000000002</v>
      </c>
      <c r="T171" s="6">
        <f>'CL &amp; Data'!P593</f>
        <v>-24.218852999999999</v>
      </c>
    </row>
    <row r="172" spans="2:20" x14ac:dyDescent="0.25">
      <c r="B172" s="6">
        <f>'CL &amp; Data'!B594/1000000000</f>
        <v>22.2925</v>
      </c>
      <c r="D172" s="6">
        <f>'CL &amp; Data'!C594</f>
        <v>-19.266033</v>
      </c>
      <c r="F172" s="6">
        <f>'CL &amp; Data'!D594</f>
        <v>-39.910041999999997</v>
      </c>
      <c r="H172" s="6">
        <f>'CL &amp; Data'!E594</f>
        <v>-24.019736999999999</v>
      </c>
      <c r="J172" s="6">
        <f>'CL &amp; Data'!F594</f>
        <v>-31.110924000000001</v>
      </c>
      <c r="L172" s="6">
        <f>'CL &amp; Data'!L594/1000000000</f>
        <v>22.2925</v>
      </c>
      <c r="N172" s="6">
        <f>'CL &amp; Data'!M594</f>
        <v>-3.4272339000000001</v>
      </c>
      <c r="P172" s="6">
        <f>'CL &amp; Data'!N594</f>
        <v>-41.264693999999999</v>
      </c>
      <c r="R172" s="6">
        <f>'CL &amp; Data'!O594</f>
        <v>-31.240857999999999</v>
      </c>
      <c r="T172" s="6">
        <f>'CL &amp; Data'!P594</f>
        <v>-23.942007</v>
      </c>
    </row>
    <row r="173" spans="2:20" x14ac:dyDescent="0.25">
      <c r="B173" s="6">
        <f>'CL &amp; Data'!B595/1000000000</f>
        <v>22.42</v>
      </c>
      <c r="D173" s="6">
        <f>'CL &amp; Data'!C595</f>
        <v>-20.175646</v>
      </c>
      <c r="F173" s="6">
        <f>'CL &amp; Data'!D595</f>
        <v>-39.648487000000003</v>
      </c>
      <c r="H173" s="6">
        <f>'CL &amp; Data'!E595</f>
        <v>-23.715076</v>
      </c>
      <c r="J173" s="6">
        <f>'CL &amp; Data'!F595</f>
        <v>-31.001801</v>
      </c>
      <c r="L173" s="6">
        <f>'CL &amp; Data'!L595/1000000000</f>
        <v>22.42</v>
      </c>
      <c r="N173" s="6">
        <f>'CL &amp; Data'!M595</f>
        <v>-3.4096861000000001</v>
      </c>
      <c r="P173" s="6">
        <f>'CL &amp; Data'!N595</f>
        <v>-40.912368999999998</v>
      </c>
      <c r="R173" s="6">
        <f>'CL &amp; Data'!O595</f>
        <v>-31.074003000000001</v>
      </c>
      <c r="T173" s="6">
        <f>'CL &amp; Data'!P595</f>
        <v>-23.630231999999999</v>
      </c>
    </row>
    <row r="174" spans="2:20" x14ac:dyDescent="0.25">
      <c r="B174" s="6">
        <f>'CL &amp; Data'!B596/1000000000</f>
        <v>22.547499999999999</v>
      </c>
      <c r="D174" s="6">
        <f>'CL &amp; Data'!C596</f>
        <v>-21.311529</v>
      </c>
      <c r="F174" s="6">
        <f>'CL &amp; Data'!D596</f>
        <v>-39.371398999999997</v>
      </c>
      <c r="H174" s="6">
        <f>'CL &amp; Data'!E596</f>
        <v>-23.371817</v>
      </c>
      <c r="J174" s="6">
        <f>'CL &amp; Data'!F596</f>
        <v>-30.773841999999998</v>
      </c>
      <c r="L174" s="6">
        <f>'CL &amp; Data'!L596/1000000000</f>
        <v>22.547499999999999</v>
      </c>
      <c r="N174" s="6">
        <f>'CL &amp; Data'!M596</f>
        <v>-3.3372275999999998</v>
      </c>
      <c r="P174" s="6">
        <f>'CL &amp; Data'!N596</f>
        <v>-40.551884000000001</v>
      </c>
      <c r="R174" s="6">
        <f>'CL &amp; Data'!O596</f>
        <v>-30.854156</v>
      </c>
      <c r="T174" s="6">
        <f>'CL &amp; Data'!P596</f>
        <v>-23.290721999999999</v>
      </c>
    </row>
    <row r="175" spans="2:20" x14ac:dyDescent="0.25">
      <c r="B175" s="6">
        <f>'CL &amp; Data'!B597/1000000000</f>
        <v>22.675000000000001</v>
      </c>
      <c r="D175" s="6">
        <f>'CL &amp; Data'!C597</f>
        <v>-22.361022999999999</v>
      </c>
      <c r="F175" s="6">
        <f>'CL &amp; Data'!D597</f>
        <v>-39.114597000000003</v>
      </c>
      <c r="H175" s="6">
        <f>'CL &amp; Data'!E597</f>
        <v>-23.001256999999999</v>
      </c>
      <c r="J175" s="6">
        <f>'CL &amp; Data'!F597</f>
        <v>-30.540082999999999</v>
      </c>
      <c r="L175" s="6">
        <f>'CL &amp; Data'!L597/1000000000</f>
        <v>22.675000000000001</v>
      </c>
      <c r="N175" s="6">
        <f>'CL &amp; Data'!M597</f>
        <v>-3.3207795999999998</v>
      </c>
      <c r="P175" s="6">
        <f>'CL &amp; Data'!N597</f>
        <v>-40.186732999999997</v>
      </c>
      <c r="R175" s="6">
        <f>'CL &amp; Data'!O597</f>
        <v>-30.629104999999999</v>
      </c>
      <c r="T175" s="6">
        <f>'CL &amp; Data'!P597</f>
        <v>-22.919815</v>
      </c>
    </row>
    <row r="176" spans="2:20" x14ac:dyDescent="0.25">
      <c r="B176" s="6">
        <f>'CL &amp; Data'!B598/1000000000</f>
        <v>22.802499999999998</v>
      </c>
      <c r="D176" s="6">
        <f>'CL &amp; Data'!C598</f>
        <v>-23.216467000000002</v>
      </c>
      <c r="F176" s="6">
        <f>'CL &amp; Data'!D598</f>
        <v>-38.919060000000002</v>
      </c>
      <c r="H176" s="6">
        <f>'CL &amp; Data'!E598</f>
        <v>-22.580873</v>
      </c>
      <c r="J176" s="6">
        <f>'CL &amp; Data'!F598</f>
        <v>-30.281383999999999</v>
      </c>
      <c r="L176" s="6">
        <f>'CL &amp; Data'!L598/1000000000</f>
        <v>22.802499999999998</v>
      </c>
      <c r="N176" s="6">
        <f>'CL &amp; Data'!M598</f>
        <v>-3.3647961999999998</v>
      </c>
      <c r="P176" s="6">
        <f>'CL &amp; Data'!N598</f>
        <v>-39.878872000000001</v>
      </c>
      <c r="R176" s="6">
        <f>'CL &amp; Data'!O598</f>
        <v>-30.276326999999998</v>
      </c>
      <c r="T176" s="6">
        <f>'CL &amp; Data'!P598</f>
        <v>-22.514372000000002</v>
      </c>
    </row>
    <row r="177" spans="2:20" x14ac:dyDescent="0.25">
      <c r="B177" s="6">
        <f>'CL &amp; Data'!B599/1000000000</f>
        <v>22.93</v>
      </c>
      <c r="D177" s="6">
        <f>'CL &amp; Data'!C599</f>
        <v>-23.536332999999999</v>
      </c>
      <c r="F177" s="6">
        <f>'CL &amp; Data'!D599</f>
        <v>-38.773986999999998</v>
      </c>
      <c r="H177" s="6">
        <f>'CL &amp; Data'!E599</f>
        <v>-22.131129999999999</v>
      </c>
      <c r="J177" s="6">
        <f>'CL &amp; Data'!F599</f>
        <v>-29.939007</v>
      </c>
      <c r="L177" s="6">
        <f>'CL &amp; Data'!L599/1000000000</f>
        <v>22.93</v>
      </c>
      <c r="N177" s="6">
        <f>'CL &amp; Data'!M599</f>
        <v>-3.4564048999999999</v>
      </c>
      <c r="P177" s="6">
        <f>'CL &amp; Data'!N599</f>
        <v>-39.655414999999998</v>
      </c>
      <c r="R177" s="6">
        <f>'CL &amp; Data'!O599</f>
        <v>-29.931376</v>
      </c>
      <c r="T177" s="6">
        <f>'CL &amp; Data'!P599</f>
        <v>-22.094013</v>
      </c>
    </row>
    <row r="178" spans="2:20" x14ac:dyDescent="0.25">
      <c r="B178" s="6">
        <f>'CL &amp; Data'!B600/1000000000</f>
        <v>23.057500000000001</v>
      </c>
      <c r="D178" s="6">
        <f>'CL &amp; Data'!C600</f>
        <v>-23.023806</v>
      </c>
      <c r="F178" s="6">
        <f>'CL &amp; Data'!D600</f>
        <v>-38.703823</v>
      </c>
      <c r="H178" s="6">
        <f>'CL &amp; Data'!E600</f>
        <v>-21.708586</v>
      </c>
      <c r="J178" s="6">
        <f>'CL &amp; Data'!F600</f>
        <v>-29.604406000000001</v>
      </c>
      <c r="L178" s="6">
        <f>'CL &amp; Data'!L600/1000000000</f>
        <v>23.057500000000001</v>
      </c>
      <c r="N178" s="6">
        <f>'CL &amp; Data'!M600</f>
        <v>-3.4775083000000002</v>
      </c>
      <c r="P178" s="6">
        <f>'CL &amp; Data'!N600</f>
        <v>-39.441132000000003</v>
      </c>
      <c r="R178" s="6">
        <f>'CL &amp; Data'!O600</f>
        <v>-29.686543</v>
      </c>
      <c r="T178" s="6">
        <f>'CL &amp; Data'!P600</f>
        <v>-21.683281000000001</v>
      </c>
    </row>
    <row r="179" spans="2:20" x14ac:dyDescent="0.25">
      <c r="B179" s="6">
        <f>'CL &amp; Data'!B601/1000000000</f>
        <v>23.184999999999999</v>
      </c>
      <c r="D179" s="6">
        <f>'CL &amp; Data'!C601</f>
        <v>-21.803920999999999</v>
      </c>
      <c r="F179" s="6">
        <f>'CL &amp; Data'!D601</f>
        <v>-38.710608999999998</v>
      </c>
      <c r="H179" s="6">
        <f>'CL &amp; Data'!E601</f>
        <v>-21.312882999999999</v>
      </c>
      <c r="J179" s="6">
        <f>'CL &amp; Data'!F601</f>
        <v>-29.342451000000001</v>
      </c>
      <c r="L179" s="6">
        <f>'CL &amp; Data'!L601/1000000000</f>
        <v>23.184999999999999</v>
      </c>
      <c r="N179" s="6">
        <f>'CL &amp; Data'!M601</f>
        <v>-3.5123332</v>
      </c>
      <c r="P179" s="6">
        <f>'CL &amp; Data'!N601</f>
        <v>-39.303851999999999</v>
      </c>
      <c r="R179" s="6">
        <f>'CL &amp; Data'!O601</f>
        <v>-29.426102</v>
      </c>
      <c r="T179" s="6">
        <f>'CL &amp; Data'!P601</f>
        <v>-21.293783000000001</v>
      </c>
    </row>
    <row r="180" spans="2:20" x14ac:dyDescent="0.25">
      <c r="B180" s="6">
        <f>'CL &amp; Data'!B602/1000000000</f>
        <v>23.3125</v>
      </c>
      <c r="D180" s="6">
        <f>'CL &amp; Data'!C602</f>
        <v>-20.118922999999999</v>
      </c>
      <c r="F180" s="6">
        <f>'CL &amp; Data'!D602</f>
        <v>-38.792889000000002</v>
      </c>
      <c r="H180" s="6">
        <f>'CL &amp; Data'!E602</f>
        <v>-20.949719999999999</v>
      </c>
      <c r="J180" s="6">
        <f>'CL &amp; Data'!F602</f>
        <v>-29.143609999999999</v>
      </c>
      <c r="L180" s="6">
        <f>'CL &amp; Data'!L602/1000000000</f>
        <v>23.3125</v>
      </c>
      <c r="N180" s="6">
        <f>'CL &amp; Data'!M602</f>
        <v>-3.5723345000000002</v>
      </c>
      <c r="P180" s="6">
        <f>'CL &amp; Data'!N602</f>
        <v>-39.269137999999998</v>
      </c>
      <c r="R180" s="6">
        <f>'CL &amp; Data'!O602</f>
        <v>-29.200481</v>
      </c>
      <c r="T180" s="6">
        <f>'CL &amp; Data'!P602</f>
        <v>-20.936169</v>
      </c>
    </row>
    <row r="181" spans="2:20" x14ac:dyDescent="0.25">
      <c r="B181" s="6">
        <f>'CL &amp; Data'!B603/1000000000</f>
        <v>23.44</v>
      </c>
      <c r="D181" s="6">
        <f>'CL &amp; Data'!C603</f>
        <v>-18.246672</v>
      </c>
      <c r="F181" s="6">
        <f>'CL &amp; Data'!D603</f>
        <v>-38.940933000000001</v>
      </c>
      <c r="H181" s="6">
        <f>'CL &amp; Data'!E603</f>
        <v>-20.656348999999999</v>
      </c>
      <c r="J181" s="6">
        <f>'CL &amp; Data'!F603</f>
        <v>-28.949541</v>
      </c>
      <c r="L181" s="6">
        <f>'CL &amp; Data'!L603/1000000000</f>
        <v>23.44</v>
      </c>
      <c r="N181" s="6">
        <f>'CL &amp; Data'!M603</f>
        <v>-3.6144118000000001</v>
      </c>
      <c r="P181" s="6">
        <f>'CL &amp; Data'!N603</f>
        <v>-39.280307999999998</v>
      </c>
      <c r="R181" s="6">
        <f>'CL &amp; Data'!O603</f>
        <v>-29.033224000000001</v>
      </c>
      <c r="T181" s="6">
        <f>'CL &amp; Data'!P603</f>
        <v>-20.643227</v>
      </c>
    </row>
    <row r="182" spans="2:20" x14ac:dyDescent="0.25">
      <c r="B182" s="6">
        <f>'CL &amp; Data'!B604/1000000000</f>
        <v>23.567499999999999</v>
      </c>
      <c r="D182" s="6">
        <f>'CL &amp; Data'!C604</f>
        <v>-16.511994999999999</v>
      </c>
      <c r="F182" s="6">
        <f>'CL &amp; Data'!D604</f>
        <v>-39.125892999999998</v>
      </c>
      <c r="H182" s="6">
        <f>'CL &amp; Data'!E604</f>
        <v>-20.424424999999999</v>
      </c>
      <c r="J182" s="6">
        <f>'CL &amp; Data'!F604</f>
        <v>-28.802102999999999</v>
      </c>
      <c r="L182" s="6">
        <f>'CL &amp; Data'!L604/1000000000</f>
        <v>23.567499999999999</v>
      </c>
      <c r="N182" s="6">
        <f>'CL &amp; Data'!M604</f>
        <v>-3.6167777000000001</v>
      </c>
      <c r="P182" s="6">
        <f>'CL &amp; Data'!N604</f>
        <v>-39.327950000000001</v>
      </c>
      <c r="R182" s="6">
        <f>'CL &amp; Data'!O604</f>
        <v>-28.850636000000002</v>
      </c>
      <c r="T182" s="6">
        <f>'CL &amp; Data'!P604</f>
        <v>-20.412495</v>
      </c>
    </row>
    <row r="183" spans="2:20" x14ac:dyDescent="0.25">
      <c r="B183" s="6">
        <f>'CL &amp; Data'!B605/1000000000</f>
        <v>23.695</v>
      </c>
      <c r="D183" s="6">
        <f>'CL &amp; Data'!C605</f>
        <v>-14.971657</v>
      </c>
      <c r="F183" s="6">
        <f>'CL &amp; Data'!D605</f>
        <v>-39.366688000000003</v>
      </c>
      <c r="H183" s="6">
        <f>'CL &amp; Data'!E605</f>
        <v>-20.264050000000001</v>
      </c>
      <c r="J183" s="6">
        <f>'CL &amp; Data'!F605</f>
        <v>-28.713450999999999</v>
      </c>
      <c r="L183" s="6">
        <f>'CL &amp; Data'!L605/1000000000</f>
        <v>23.695</v>
      </c>
      <c r="N183" s="6">
        <f>'CL &amp; Data'!M605</f>
        <v>-3.6453812000000001</v>
      </c>
      <c r="P183" s="6">
        <f>'CL &amp; Data'!N605</f>
        <v>-39.477921000000002</v>
      </c>
      <c r="R183" s="6">
        <f>'CL &amp; Data'!O605</f>
        <v>-28.692602000000001</v>
      </c>
      <c r="T183" s="6">
        <f>'CL &amp; Data'!P605</f>
        <v>-20.252438999999999</v>
      </c>
    </row>
    <row r="184" spans="2:20" x14ac:dyDescent="0.25">
      <c r="B184" s="6">
        <f>'CL &amp; Data'!B606/1000000000</f>
        <v>23.822500000000002</v>
      </c>
      <c r="D184" s="6">
        <f>'CL &amp; Data'!C606</f>
        <v>-13.616232</v>
      </c>
      <c r="F184" s="6">
        <f>'CL &amp; Data'!D606</f>
        <v>-39.633125</v>
      </c>
      <c r="H184" s="6">
        <f>'CL &amp; Data'!E606</f>
        <v>-20.167057</v>
      </c>
      <c r="J184" s="6">
        <f>'CL &amp; Data'!F606</f>
        <v>-28.635822000000001</v>
      </c>
      <c r="L184" s="6">
        <f>'CL &amp; Data'!L606/1000000000</f>
        <v>23.822500000000002</v>
      </c>
      <c r="N184" s="6">
        <f>'CL &amp; Data'!M606</f>
        <v>-3.7022970000000002</v>
      </c>
      <c r="P184" s="6">
        <f>'CL &amp; Data'!N606</f>
        <v>-39.692000999999998</v>
      </c>
      <c r="R184" s="6">
        <f>'CL &amp; Data'!O606</f>
        <v>-28.620460999999999</v>
      </c>
      <c r="T184" s="6">
        <f>'CL &amp; Data'!P606</f>
        <v>-20.156445000000001</v>
      </c>
    </row>
    <row r="185" spans="2:20" x14ac:dyDescent="0.25">
      <c r="B185" s="6">
        <f>'CL &amp; Data'!B607/1000000000</f>
        <v>23.95</v>
      </c>
      <c r="D185" s="6">
        <f>'CL &amp; Data'!C607</f>
        <v>-12.439942</v>
      </c>
      <c r="F185" s="6">
        <f>'CL &amp; Data'!D607</f>
        <v>-39.944465999999998</v>
      </c>
      <c r="H185" s="6">
        <f>'CL &amp; Data'!E607</f>
        <v>-20.134802000000001</v>
      </c>
      <c r="J185" s="6">
        <f>'CL &amp; Data'!F607</f>
        <v>-28.599815</v>
      </c>
      <c r="L185" s="6">
        <f>'CL &amp; Data'!L607/1000000000</f>
        <v>23.95</v>
      </c>
      <c r="N185" s="6">
        <f>'CL &amp; Data'!M607</f>
        <v>-3.7666707000000001</v>
      </c>
      <c r="P185" s="6">
        <f>'CL &amp; Data'!N607</f>
        <v>-39.939090999999998</v>
      </c>
      <c r="R185" s="6">
        <f>'CL &amp; Data'!O607</f>
        <v>-28.583490000000001</v>
      </c>
      <c r="T185" s="6">
        <f>'CL &amp; Data'!P607</f>
        <v>-20.126152000000001</v>
      </c>
    </row>
    <row r="186" spans="2:20" x14ac:dyDescent="0.25">
      <c r="B186" s="6">
        <f>'CL &amp; Data'!B608/1000000000</f>
        <v>24.077500000000001</v>
      </c>
      <c r="D186" s="6">
        <f>'CL &amp; Data'!C608</f>
        <v>-11.408996999999999</v>
      </c>
      <c r="F186" s="6">
        <f>'CL &amp; Data'!D608</f>
        <v>-40.279823</v>
      </c>
      <c r="H186" s="6">
        <f>'CL &amp; Data'!E608</f>
        <v>-20.151827000000001</v>
      </c>
      <c r="J186" s="6">
        <f>'CL &amp; Data'!F608</f>
        <v>-28.608419000000001</v>
      </c>
      <c r="L186" s="6">
        <f>'CL &amp; Data'!L608/1000000000</f>
        <v>24.077500000000001</v>
      </c>
      <c r="N186" s="6">
        <f>'CL &amp; Data'!M608</f>
        <v>-3.8549886</v>
      </c>
      <c r="P186" s="6">
        <f>'CL &amp; Data'!N608</f>
        <v>-40.208545999999998</v>
      </c>
      <c r="R186" s="6">
        <f>'CL &amp; Data'!O608</f>
        <v>-28.610132</v>
      </c>
      <c r="T186" s="6">
        <f>'CL &amp; Data'!P608</f>
        <v>-20.144750999999999</v>
      </c>
    </row>
    <row r="187" spans="2:20" x14ac:dyDescent="0.25">
      <c r="B187" s="6">
        <f>'CL &amp; Data'!B609/1000000000</f>
        <v>24.204999999999998</v>
      </c>
      <c r="D187" s="6">
        <f>'CL &amp; Data'!C609</f>
        <v>-10.485942</v>
      </c>
      <c r="F187" s="6">
        <f>'CL &amp; Data'!D609</f>
        <v>-40.647713000000003</v>
      </c>
      <c r="H187" s="6">
        <f>'CL &amp; Data'!E609</f>
        <v>-20.216273999999999</v>
      </c>
      <c r="J187" s="6">
        <f>'CL &amp; Data'!F609</f>
        <v>-28.672913000000001</v>
      </c>
      <c r="L187" s="6">
        <f>'CL &amp; Data'!L609/1000000000</f>
        <v>24.204999999999998</v>
      </c>
      <c r="N187" s="6">
        <f>'CL &amp; Data'!M609</f>
        <v>-3.9422940999999998</v>
      </c>
      <c r="P187" s="6">
        <f>'CL &amp; Data'!N609</f>
        <v>-40.530113</v>
      </c>
      <c r="R187" s="6">
        <f>'CL &amp; Data'!O609</f>
        <v>-28.661598000000001</v>
      </c>
      <c r="T187" s="6">
        <f>'CL &amp; Data'!P609</f>
        <v>-20.210884</v>
      </c>
    </row>
    <row r="188" spans="2:20" x14ac:dyDescent="0.25">
      <c r="B188" s="6">
        <f>'CL &amp; Data'!B610/1000000000</f>
        <v>24.3325</v>
      </c>
      <c r="D188" s="6">
        <f>'CL &amp; Data'!C610</f>
        <v>-9.6715125999999998</v>
      </c>
      <c r="F188" s="6">
        <f>'CL &amp; Data'!D610</f>
        <v>-41.017353</v>
      </c>
      <c r="H188" s="6">
        <f>'CL &amp; Data'!E610</f>
        <v>-20.314373</v>
      </c>
      <c r="J188" s="6">
        <f>'CL &amp; Data'!F610</f>
        <v>-28.750596999999999</v>
      </c>
      <c r="L188" s="6">
        <f>'CL &amp; Data'!L610/1000000000</f>
        <v>24.3325</v>
      </c>
      <c r="N188" s="6">
        <f>'CL &amp; Data'!M610</f>
        <v>-4.0408739999999996</v>
      </c>
      <c r="P188" s="6">
        <f>'CL &amp; Data'!N610</f>
        <v>-40.866740999999998</v>
      </c>
      <c r="R188" s="6">
        <f>'CL &amp; Data'!O610</f>
        <v>-28.732529</v>
      </c>
      <c r="T188" s="6">
        <f>'CL &amp; Data'!P610</f>
        <v>-20.309902000000001</v>
      </c>
    </row>
    <row r="189" spans="2:20" x14ac:dyDescent="0.25">
      <c r="B189" s="6">
        <f>'CL &amp; Data'!B611/1000000000</f>
        <v>24.46</v>
      </c>
      <c r="D189" s="6">
        <f>'CL &amp; Data'!C611</f>
        <v>-8.9647769999999998</v>
      </c>
      <c r="F189" s="6">
        <f>'CL &amp; Data'!D611</f>
        <v>-41.410998999999997</v>
      </c>
      <c r="H189" s="6">
        <f>'CL &amp; Data'!E611</f>
        <v>-20.439935999999999</v>
      </c>
      <c r="J189" s="6">
        <f>'CL &amp; Data'!F611</f>
        <v>-28.844975000000002</v>
      </c>
      <c r="L189" s="6">
        <f>'CL &amp; Data'!L611/1000000000</f>
        <v>24.46</v>
      </c>
      <c r="N189" s="6">
        <f>'CL &amp; Data'!M611</f>
        <v>-4.1386962</v>
      </c>
      <c r="P189" s="6">
        <f>'CL &amp; Data'!N611</f>
        <v>-41.236503999999996</v>
      </c>
      <c r="R189" s="6">
        <f>'CL &amp; Data'!O611</f>
        <v>-28.790545999999999</v>
      </c>
      <c r="T189" s="6">
        <f>'CL &amp; Data'!P611</f>
        <v>-20.438026000000001</v>
      </c>
    </row>
    <row r="190" spans="2:20" x14ac:dyDescent="0.25">
      <c r="B190" s="6">
        <f>'CL &amp; Data'!B612/1000000000</f>
        <v>24.587499999999999</v>
      </c>
      <c r="D190" s="6">
        <f>'CL &amp; Data'!C612</f>
        <v>-8.3348761000000007</v>
      </c>
      <c r="F190" s="6">
        <f>'CL &amp; Data'!D612</f>
        <v>-41.819324000000002</v>
      </c>
      <c r="H190" s="6">
        <f>'CL &amp; Data'!E612</f>
        <v>-20.586397000000002</v>
      </c>
      <c r="J190" s="6">
        <f>'CL &amp; Data'!F612</f>
        <v>-28.911095</v>
      </c>
      <c r="L190" s="6">
        <f>'CL &amp; Data'!L612/1000000000</f>
        <v>24.587499999999999</v>
      </c>
      <c r="N190" s="6">
        <f>'CL &amp; Data'!M612</f>
        <v>-4.2480682999999999</v>
      </c>
      <c r="P190" s="6">
        <f>'CL &amp; Data'!N612</f>
        <v>-41.623226000000003</v>
      </c>
      <c r="R190" s="6">
        <f>'CL &amp; Data'!O612</f>
        <v>-28.866375000000001</v>
      </c>
      <c r="T190" s="6">
        <f>'CL &amp; Data'!P612</f>
        <v>-20.58503</v>
      </c>
    </row>
    <row r="191" spans="2:20" x14ac:dyDescent="0.25">
      <c r="B191" s="6">
        <f>'CL &amp; Data'!B613/1000000000</f>
        <v>24.715</v>
      </c>
      <c r="D191" s="6">
        <f>'CL &amp; Data'!C613</f>
        <v>-7.7875804999999998</v>
      </c>
      <c r="F191" s="6">
        <f>'CL &amp; Data'!D613</f>
        <v>-42.232143000000001</v>
      </c>
      <c r="H191" s="6">
        <f>'CL &amp; Data'!E613</f>
        <v>-20.748816999999999</v>
      </c>
      <c r="J191" s="6">
        <f>'CL &amp; Data'!F613</f>
        <v>-28.993255999999999</v>
      </c>
      <c r="L191" s="6">
        <f>'CL &amp; Data'!L613/1000000000</f>
        <v>24.715</v>
      </c>
      <c r="N191" s="6">
        <f>'CL &amp; Data'!M613</f>
        <v>-4.3542851999999996</v>
      </c>
      <c r="P191" s="6">
        <f>'CL &amp; Data'!N613</f>
        <v>-42.055861999999998</v>
      </c>
      <c r="R191" s="6">
        <f>'CL &amp; Data'!O613</f>
        <v>-28.900442000000002</v>
      </c>
      <c r="T191" s="6">
        <f>'CL &amp; Data'!P613</f>
        <v>-20.747484</v>
      </c>
    </row>
    <row r="192" spans="2:20" x14ac:dyDescent="0.25">
      <c r="B192" s="6">
        <f>'CL &amp; Data'!B614/1000000000</f>
        <v>24.842500000000001</v>
      </c>
      <c r="D192" s="6">
        <f>'CL &amp; Data'!C614</f>
        <v>-7.3156309000000004</v>
      </c>
      <c r="F192" s="6">
        <f>'CL &amp; Data'!D614</f>
        <v>-42.655842</v>
      </c>
      <c r="H192" s="6">
        <f>'CL &amp; Data'!E614</f>
        <v>-20.917273000000002</v>
      </c>
      <c r="J192" s="6">
        <f>'CL &amp; Data'!F614</f>
        <v>-29.055599000000001</v>
      </c>
      <c r="L192" s="6">
        <f>'CL &amp; Data'!L614/1000000000</f>
        <v>24.842500000000001</v>
      </c>
      <c r="N192" s="6">
        <f>'CL &amp; Data'!M614</f>
        <v>-4.4845929</v>
      </c>
      <c r="P192" s="6">
        <f>'CL &amp; Data'!N614</f>
        <v>-42.473483999999999</v>
      </c>
      <c r="R192" s="6">
        <f>'CL &amp; Data'!O614</f>
        <v>-28.962095000000001</v>
      </c>
      <c r="T192" s="6">
        <f>'CL &amp; Data'!P614</f>
        <v>-20.917162000000001</v>
      </c>
    </row>
    <row r="193" spans="2:20" x14ac:dyDescent="0.25">
      <c r="B193" s="6">
        <f>'CL &amp; Data'!B615/1000000000</f>
        <v>24.97</v>
      </c>
      <c r="D193" s="6">
        <f>'CL &amp; Data'!C615</f>
        <v>-6.9033718000000004</v>
      </c>
      <c r="F193" s="6">
        <f>'CL &amp; Data'!D615</f>
        <v>-43.075214000000003</v>
      </c>
      <c r="H193" s="6">
        <f>'CL &amp; Data'!E615</f>
        <v>-21.088068</v>
      </c>
      <c r="J193" s="6">
        <f>'CL &amp; Data'!F615</f>
        <v>-29.119910999999998</v>
      </c>
      <c r="L193" s="6">
        <f>'CL &amp; Data'!L615/1000000000</f>
        <v>24.97</v>
      </c>
      <c r="N193" s="6">
        <f>'CL &amp; Data'!M615</f>
        <v>-4.6407061000000001</v>
      </c>
      <c r="P193" s="6">
        <f>'CL &amp; Data'!N615</f>
        <v>-42.911011000000002</v>
      </c>
      <c r="R193" s="6">
        <f>'CL &amp; Data'!O615</f>
        <v>-29.066063</v>
      </c>
      <c r="T193" s="6">
        <f>'CL &amp; Data'!P615</f>
        <v>-21.089119</v>
      </c>
    </row>
    <row r="194" spans="2:20" x14ac:dyDescent="0.25">
      <c r="B194" s="6">
        <f>'CL &amp; Data'!B616/1000000000</f>
        <v>25.0975</v>
      </c>
      <c r="D194" s="6">
        <f>'CL &amp; Data'!C616</f>
        <v>-6.5463490000000002</v>
      </c>
      <c r="F194" s="6">
        <f>'CL &amp; Data'!D616</f>
        <v>-43.488182000000002</v>
      </c>
      <c r="H194" s="6">
        <f>'CL &amp; Data'!E616</f>
        <v>-21.257497999999998</v>
      </c>
      <c r="J194" s="6">
        <f>'CL &amp; Data'!F616</f>
        <v>-29.189608</v>
      </c>
      <c r="L194" s="6">
        <f>'CL &amp; Data'!L616/1000000000</f>
        <v>25.0975</v>
      </c>
      <c r="N194" s="6">
        <f>'CL &amp; Data'!M616</f>
        <v>-4.8216647999999998</v>
      </c>
      <c r="P194" s="6">
        <f>'CL &amp; Data'!N616</f>
        <v>-43.3536</v>
      </c>
      <c r="R194" s="6">
        <f>'CL &amp; Data'!O616</f>
        <v>-29.173355000000001</v>
      </c>
      <c r="T194" s="6">
        <f>'CL &amp; Data'!P616</f>
        <v>-21.255258999999999</v>
      </c>
    </row>
    <row r="195" spans="2:20" x14ac:dyDescent="0.25">
      <c r="B195" s="6">
        <f>'CL &amp; Data'!B617/1000000000</f>
        <v>25.225000000000001</v>
      </c>
      <c r="D195" s="6">
        <f>'CL &amp; Data'!C617</f>
        <v>-6.2444519999999999</v>
      </c>
      <c r="F195" s="6">
        <f>'CL &amp; Data'!D617</f>
        <v>-43.895302000000001</v>
      </c>
      <c r="H195" s="6">
        <f>'CL &amp; Data'!E617</f>
        <v>-21.416563</v>
      </c>
      <c r="J195" s="6">
        <f>'CL &amp; Data'!F617</f>
        <v>-29.255154000000001</v>
      </c>
      <c r="L195" s="6">
        <f>'CL &amp; Data'!L617/1000000000</f>
        <v>25.225000000000001</v>
      </c>
      <c r="N195" s="6">
        <f>'CL &amp; Data'!M617</f>
        <v>-5.0123572000000003</v>
      </c>
      <c r="P195" s="6">
        <f>'CL &amp; Data'!N617</f>
        <v>-43.810721999999998</v>
      </c>
      <c r="R195" s="6">
        <f>'CL &amp; Data'!O617</f>
        <v>-29.251145999999999</v>
      </c>
      <c r="T195" s="6">
        <f>'CL &amp; Data'!P617</f>
        <v>-21.410471000000001</v>
      </c>
    </row>
    <row r="196" spans="2:20" x14ac:dyDescent="0.25">
      <c r="B196" s="6">
        <f>'CL &amp; Data'!B618/1000000000</f>
        <v>25.352499999999999</v>
      </c>
      <c r="D196" s="6">
        <f>'CL &amp; Data'!C618</f>
        <v>-5.9891281000000003</v>
      </c>
      <c r="F196" s="6">
        <f>'CL &amp; Data'!D618</f>
        <v>-44.305649000000003</v>
      </c>
      <c r="H196" s="6">
        <f>'CL &amp; Data'!E618</f>
        <v>-21.565334</v>
      </c>
      <c r="J196" s="6">
        <f>'CL &amp; Data'!F618</f>
        <v>-29.315559</v>
      </c>
      <c r="L196" s="6">
        <f>'CL &amp; Data'!L618/1000000000</f>
        <v>25.352499999999999</v>
      </c>
      <c r="N196" s="6">
        <f>'CL &amp; Data'!M618</f>
        <v>-5.2286592000000001</v>
      </c>
      <c r="P196" s="6">
        <f>'CL &amp; Data'!N618</f>
        <v>-44.250233000000001</v>
      </c>
      <c r="R196" s="6">
        <f>'CL &amp; Data'!O618</f>
        <v>-29.336655</v>
      </c>
      <c r="T196" s="6">
        <f>'CL &amp; Data'!P618</f>
        <v>-21.554162999999999</v>
      </c>
    </row>
    <row r="197" spans="2:20" x14ac:dyDescent="0.25">
      <c r="B197" s="6">
        <f>'CL &amp; Data'!B619/1000000000</f>
        <v>25.48</v>
      </c>
      <c r="D197" s="6">
        <f>'CL &amp; Data'!C619</f>
        <v>-5.7737464999999997</v>
      </c>
      <c r="F197" s="6">
        <f>'CL &amp; Data'!D619</f>
        <v>-44.714840000000002</v>
      </c>
      <c r="H197" s="6">
        <f>'CL &amp; Data'!E619</f>
        <v>-21.697308</v>
      </c>
      <c r="J197" s="6">
        <f>'CL &amp; Data'!F619</f>
        <v>-29.395741999999998</v>
      </c>
      <c r="L197" s="6">
        <f>'CL &amp; Data'!L619/1000000000</f>
        <v>25.48</v>
      </c>
      <c r="N197" s="6">
        <f>'CL &amp; Data'!M619</f>
        <v>-5.4839438999999999</v>
      </c>
      <c r="P197" s="6">
        <f>'CL &amp; Data'!N619</f>
        <v>-44.699268000000004</v>
      </c>
      <c r="R197" s="6">
        <f>'CL &amp; Data'!O619</f>
        <v>-29.448029999999999</v>
      </c>
      <c r="T197" s="6">
        <f>'CL &amp; Data'!P619</f>
        <v>-21.678501000000001</v>
      </c>
    </row>
    <row r="198" spans="2:20" x14ac:dyDescent="0.25">
      <c r="B198" s="6">
        <f>'CL &amp; Data'!B620/1000000000</f>
        <v>25.607500000000002</v>
      </c>
      <c r="D198" s="6">
        <f>'CL &amp; Data'!C620</f>
        <v>-5.5958943000000003</v>
      </c>
      <c r="F198" s="6">
        <f>'CL &amp; Data'!D620</f>
        <v>-45.10181</v>
      </c>
      <c r="H198" s="6">
        <f>'CL &amp; Data'!E620</f>
        <v>-21.809667999999999</v>
      </c>
      <c r="J198" s="6">
        <f>'CL &amp; Data'!F620</f>
        <v>-29.465042</v>
      </c>
      <c r="L198" s="6">
        <f>'CL &amp; Data'!L620/1000000000</f>
        <v>25.607500000000002</v>
      </c>
      <c r="N198" s="6">
        <f>'CL &amp; Data'!M620</f>
        <v>-5.7482882000000002</v>
      </c>
      <c r="P198" s="6">
        <f>'CL &amp; Data'!N620</f>
        <v>-45.129261</v>
      </c>
      <c r="R198" s="6">
        <f>'CL &amp; Data'!O620</f>
        <v>-29.538187000000001</v>
      </c>
      <c r="T198" s="6">
        <f>'CL &amp; Data'!P620</f>
        <v>-21.782540999999998</v>
      </c>
    </row>
    <row r="199" spans="2:20" x14ac:dyDescent="0.25">
      <c r="B199" s="6">
        <f>'CL &amp; Data'!B621/1000000000</f>
        <v>25.734999999999999</v>
      </c>
      <c r="D199" s="6">
        <f>'CL &amp; Data'!C621</f>
        <v>-5.4525231999999999</v>
      </c>
      <c r="F199" s="6">
        <f>'CL &amp; Data'!D621</f>
        <v>-45.494114000000003</v>
      </c>
      <c r="H199" s="6">
        <f>'CL &amp; Data'!E621</f>
        <v>-21.902228999999998</v>
      </c>
      <c r="J199" s="6">
        <f>'CL &amp; Data'!F621</f>
        <v>-29.528416</v>
      </c>
      <c r="L199" s="6">
        <f>'CL &amp; Data'!L621/1000000000</f>
        <v>25.734999999999999</v>
      </c>
      <c r="N199" s="6">
        <f>'CL &amp; Data'!M621</f>
        <v>-6.0166086999999999</v>
      </c>
      <c r="P199" s="6">
        <f>'CL &amp; Data'!N621</f>
        <v>-45.541018999999999</v>
      </c>
      <c r="R199" s="6">
        <f>'CL &amp; Data'!O621</f>
        <v>-29.603064</v>
      </c>
      <c r="T199" s="6">
        <f>'CL &amp; Data'!P621</f>
        <v>-21.869194</v>
      </c>
    </row>
    <row r="200" spans="2:20" x14ac:dyDescent="0.25">
      <c r="B200" s="6">
        <f>'CL &amp; Data'!B622/1000000000</f>
        <v>25.862500000000001</v>
      </c>
      <c r="D200" s="6">
        <f>'CL &amp; Data'!C622</f>
        <v>-5.3453846</v>
      </c>
      <c r="F200" s="6">
        <f>'CL &amp; Data'!D622</f>
        <v>-45.879871000000001</v>
      </c>
      <c r="H200" s="6">
        <f>'CL &amp; Data'!E622</f>
        <v>-21.966688000000001</v>
      </c>
      <c r="J200" s="6">
        <f>'CL &amp; Data'!F622</f>
        <v>-29.584372999999999</v>
      </c>
      <c r="L200" s="6">
        <f>'CL &amp; Data'!L622/1000000000</f>
        <v>25.862500000000001</v>
      </c>
      <c r="N200" s="6">
        <f>'CL &amp; Data'!M622</f>
        <v>-6.2947683000000003</v>
      </c>
      <c r="P200" s="6">
        <f>'CL &amp; Data'!N622</f>
        <v>-45.936751999999998</v>
      </c>
      <c r="R200" s="6">
        <f>'CL &amp; Data'!O622</f>
        <v>-29.660070000000001</v>
      </c>
      <c r="T200" s="6">
        <f>'CL &amp; Data'!P622</f>
        <v>-21.929870999999999</v>
      </c>
    </row>
    <row r="201" spans="2:20" x14ac:dyDescent="0.25">
      <c r="B201" s="6">
        <f>'CL &amp; Data'!B623/1000000000</f>
        <v>25.99</v>
      </c>
      <c r="D201" s="6">
        <f>'CL &amp; Data'!C623</f>
        <v>-5.2584624</v>
      </c>
      <c r="F201" s="6">
        <f>'CL &amp; Data'!D623</f>
        <v>-46.249001</v>
      </c>
      <c r="H201" s="6">
        <f>'CL &amp; Data'!E623</f>
        <v>-22.002110999999999</v>
      </c>
      <c r="J201" s="6">
        <f>'CL &amp; Data'!F623</f>
        <v>-29.630751</v>
      </c>
      <c r="L201" s="6">
        <f>'CL &amp; Data'!L623/1000000000</f>
        <v>25.99</v>
      </c>
      <c r="N201" s="6">
        <f>'CL &amp; Data'!M623</f>
        <v>-6.5827036000000003</v>
      </c>
      <c r="P201" s="6">
        <f>'CL &amp; Data'!N623</f>
        <v>-46.291798</v>
      </c>
      <c r="R201" s="6">
        <f>'CL &amp; Data'!O623</f>
        <v>-29.721471999999999</v>
      </c>
      <c r="T201" s="6">
        <f>'CL &amp; Data'!P623</f>
        <v>-21.962091000000001</v>
      </c>
    </row>
    <row r="202" spans="2:20" x14ac:dyDescent="0.25">
      <c r="B202" s="6">
        <f>'CL &amp; Data'!B624/1000000000</f>
        <v>26.1175</v>
      </c>
      <c r="D202" s="6">
        <f>'CL &amp; Data'!C624</f>
        <v>-5.2067965999999997</v>
      </c>
      <c r="F202" s="6">
        <f>'CL &amp; Data'!D624</f>
        <v>-46.557330999999998</v>
      </c>
      <c r="H202" s="6">
        <f>'CL &amp; Data'!E624</f>
        <v>-22.012751000000002</v>
      </c>
      <c r="J202" s="6">
        <f>'CL &amp; Data'!F624</f>
        <v>-29.686444999999999</v>
      </c>
      <c r="L202" s="6">
        <f>'CL &amp; Data'!L624/1000000000</f>
        <v>26.1175</v>
      </c>
      <c r="N202" s="6">
        <f>'CL &amp; Data'!M624</f>
        <v>-6.8633031999999998</v>
      </c>
      <c r="P202" s="6">
        <f>'CL &amp; Data'!N624</f>
        <v>-46.611687000000003</v>
      </c>
      <c r="R202" s="6">
        <f>'CL &amp; Data'!O624</f>
        <v>-29.756767</v>
      </c>
      <c r="T202" s="6">
        <f>'CL &amp; Data'!P624</f>
        <v>-21.970234000000001</v>
      </c>
    </row>
    <row r="203" spans="2:20" x14ac:dyDescent="0.25">
      <c r="B203" s="6">
        <f>'CL &amp; Data'!B625/1000000000</f>
        <v>26.245000000000001</v>
      </c>
      <c r="D203" s="6">
        <f>'CL &amp; Data'!C625</f>
        <v>-5.1785030000000001</v>
      </c>
      <c r="F203" s="6">
        <f>'CL &amp; Data'!D625</f>
        <v>-46.848942000000001</v>
      </c>
      <c r="H203" s="6">
        <f>'CL &amp; Data'!E625</f>
        <v>-21.988367</v>
      </c>
      <c r="J203" s="6">
        <f>'CL &amp; Data'!F625</f>
        <v>-29.732223999999999</v>
      </c>
      <c r="L203" s="6">
        <f>'CL &amp; Data'!L625/1000000000</f>
        <v>26.245000000000001</v>
      </c>
      <c r="N203" s="6">
        <f>'CL &amp; Data'!M625</f>
        <v>-7.1369885999999996</v>
      </c>
      <c r="P203" s="6">
        <f>'CL &amp; Data'!N625</f>
        <v>-46.884258000000003</v>
      </c>
      <c r="R203" s="6">
        <f>'CL &amp; Data'!O625</f>
        <v>-29.796990999999998</v>
      </c>
      <c r="T203" s="6">
        <f>'CL &amp; Data'!P625</f>
        <v>-21.944852999999998</v>
      </c>
    </row>
    <row r="204" spans="2:20" x14ac:dyDescent="0.25">
      <c r="B204" s="6">
        <f>'CL &amp; Data'!B626/1000000000</f>
        <v>26.372499999999999</v>
      </c>
      <c r="D204" s="6">
        <f>'CL &amp; Data'!C626</f>
        <v>-5.1661463000000003</v>
      </c>
      <c r="F204" s="6">
        <f>'CL &amp; Data'!D626</f>
        <v>-47.048977000000001</v>
      </c>
      <c r="H204" s="6">
        <f>'CL &amp; Data'!E626</f>
        <v>-21.953403000000002</v>
      </c>
      <c r="J204" s="6">
        <f>'CL &amp; Data'!F626</f>
        <v>-29.774121999999998</v>
      </c>
      <c r="L204" s="6">
        <f>'CL &amp; Data'!L626/1000000000</f>
        <v>26.372499999999999</v>
      </c>
      <c r="N204" s="6">
        <f>'CL &amp; Data'!M626</f>
        <v>-7.3577285000000003</v>
      </c>
      <c r="P204" s="6">
        <f>'CL &amp; Data'!N626</f>
        <v>-47.085552</v>
      </c>
      <c r="R204" s="6">
        <f>'CL &amp; Data'!O626</f>
        <v>-29.839835999999998</v>
      </c>
      <c r="T204" s="6">
        <f>'CL &amp; Data'!P626</f>
        <v>-21.909067</v>
      </c>
    </row>
    <row r="205" spans="2:20" x14ac:dyDescent="0.25">
      <c r="B205" s="6">
        <f>'CL &amp; Data'!B627/1000000000</f>
        <v>26.5</v>
      </c>
      <c r="D205" s="6">
        <f>'CL &amp; Data'!C627</f>
        <v>-5.1612214999999999</v>
      </c>
      <c r="F205" s="6">
        <f>'CL &amp; Data'!D627</f>
        <v>-47.180312999999998</v>
      </c>
      <c r="H205" s="6">
        <f>'CL &amp; Data'!E627</f>
        <v>-21.920760999999999</v>
      </c>
      <c r="J205" s="6">
        <f>'CL &amp; Data'!F627</f>
        <v>-29.815134</v>
      </c>
      <c r="L205" s="6">
        <f>'CL &amp; Data'!L627/1000000000</f>
        <v>26.5</v>
      </c>
      <c r="N205" s="6">
        <f>'CL &amp; Data'!M627</f>
        <v>-7.5268917000000002</v>
      </c>
      <c r="P205" s="6">
        <f>'CL &amp; Data'!N627</f>
        <v>-47.203194000000003</v>
      </c>
      <c r="R205" s="6">
        <f>'CL &amp; Data'!O627</f>
        <v>-29.878682999999999</v>
      </c>
      <c r="T205" s="6">
        <f>'CL &amp; Data'!P627</f>
        <v>-21.875050000000002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6"/>
  <sheetViews>
    <sheetView topLeftCell="I1" workbookViewId="0">
      <selection activeCell="S3" sqref="S3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24.42578125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8" style="80" customWidth="1"/>
    <col min="27" max="16384" width="9.140625" style="3"/>
  </cols>
  <sheetData>
    <row r="1" spans="1:22" x14ac:dyDescent="0.25">
      <c r="B1" s="6" t="s">
        <v>11</v>
      </c>
      <c r="D1" s="44" t="str">
        <f>'CL &amp; Data'!C214</f>
        <v>IF CL-HSLO 8G-RF(DB)</v>
      </c>
      <c r="E1" s="13" t="s">
        <v>15</v>
      </c>
      <c r="F1" s="44" t="str">
        <f>'CL &amp; Data'!D214</f>
        <v>IF RL-HSLO 8G-RF(DB)</v>
      </c>
      <c r="H1" s="6" t="str">
        <f>'CL &amp; Data'!C320</f>
        <v>IF CL-LSLO 18-RF(DB)</v>
      </c>
      <c r="I1" s="13" t="s">
        <v>15</v>
      </c>
      <c r="J1" s="44" t="str">
        <f>'CL &amp; Data'!D320</f>
        <v>IF RL-LSLO 18-RF(DB)</v>
      </c>
      <c r="L1" s="6" t="s">
        <v>11</v>
      </c>
      <c r="N1" s="42" t="str">
        <f>'CL &amp; Data'!M214</f>
        <v>IF CL-HSLO 8G-RF(DB)</v>
      </c>
      <c r="O1" s="13" t="s">
        <v>14</v>
      </c>
      <c r="P1" s="44" t="str">
        <f>'CL &amp; Data'!N214</f>
        <v>IF RL-HSLO 8G-RF(DB)</v>
      </c>
      <c r="R1" s="6" t="str">
        <f>'CL &amp; Data'!M320</f>
        <v>IF CL-LSLO 18-RF(DB)</v>
      </c>
      <c r="S1" s="13" t="s">
        <v>14</v>
      </c>
      <c r="T1" s="44" t="str">
        <f>'CL &amp; Data'!N320</f>
        <v>IF RL-LSLO 18-RF(DB)</v>
      </c>
      <c r="V1" s="80" t="s">
        <v>11</v>
      </c>
    </row>
    <row r="2" spans="1:22" x14ac:dyDescent="0.25">
      <c r="A2" s="39" t="s">
        <v>101</v>
      </c>
      <c r="E2" s="37" t="s">
        <v>100</v>
      </c>
      <c r="F2" s="6"/>
      <c r="I2" s="37" t="s">
        <v>100</v>
      </c>
      <c r="J2" s="6"/>
      <c r="K2" s="39" t="s">
        <v>102</v>
      </c>
      <c r="O2" s="37" t="s">
        <v>100</v>
      </c>
      <c r="P2" s="6"/>
      <c r="S2" s="37" t="s">
        <v>100</v>
      </c>
      <c r="T2" s="6"/>
    </row>
    <row r="3" spans="1:22" x14ac:dyDescent="0.25">
      <c r="B3" s="6">
        <f>'CL &amp; Data'!B215/1000000000</f>
        <v>6</v>
      </c>
      <c r="C3" s="8"/>
      <c r="D3" s="6">
        <f>'CL &amp; Data'!C215</f>
        <v>-23.506418</v>
      </c>
      <c r="E3" s="13">
        <f>D3-$D$103</f>
        <v>-17.4103067</v>
      </c>
      <c r="F3" s="6">
        <f>'CL &amp; Data'!D215</f>
        <v>-1.38096</v>
      </c>
      <c r="G3" s="8"/>
      <c r="H3" s="6">
        <f>'CL &amp; Data'!C321</f>
        <v>-7.5870118</v>
      </c>
      <c r="I3" s="13">
        <f>H3-$H$3</f>
        <v>0</v>
      </c>
      <c r="J3" s="6">
        <f>'CL &amp; Data'!D321</f>
        <v>-17.703377</v>
      </c>
      <c r="L3" s="6">
        <f>'CL &amp; Data'!L215/1000000000</f>
        <v>6</v>
      </c>
      <c r="M3" s="8"/>
      <c r="N3" s="6">
        <f>'CL &amp; Data'!M215</f>
        <v>-25.176369000000001</v>
      </c>
      <c r="O3" s="13">
        <f>N3-$N$88</f>
        <v>-17.453173400000001</v>
      </c>
      <c r="P3" s="6">
        <f>'CL &amp; Data'!N215</f>
        <v>-1.5436802999999999</v>
      </c>
      <c r="Q3" s="8"/>
      <c r="R3" s="6">
        <f>'CL &amp; Data'!M321</f>
        <v>-9.4690285000000003</v>
      </c>
      <c r="S3" s="13">
        <f>R3-$R$3</f>
        <v>0</v>
      </c>
      <c r="T3" s="6">
        <f>'CL &amp; Data'!N321</f>
        <v>-22.046555000000001</v>
      </c>
      <c r="U3" s="8"/>
      <c r="V3" s="80">
        <f>'CL &amp; Data'!B321/1000000000</f>
        <v>0.1</v>
      </c>
    </row>
    <row r="4" spans="1:22" x14ac:dyDescent="0.25">
      <c r="A4" s="51" t="s">
        <v>110</v>
      </c>
      <c r="B4" s="6">
        <f>'CL &amp; Data'!B216/1000000000</f>
        <v>5.9409999999999998</v>
      </c>
      <c r="C4" s="8"/>
      <c r="D4" s="6">
        <f>'CL &amp; Data'!C216</f>
        <v>-24.108746</v>
      </c>
      <c r="E4" s="13">
        <f t="shared" ref="E4:E67" si="0">D4-$D$103</f>
        <v>-18.0126347</v>
      </c>
      <c r="F4" s="6">
        <f>'CL &amp; Data'!D216</f>
        <v>-1.4230799999999999</v>
      </c>
      <c r="G4" s="8"/>
      <c r="H4" s="6">
        <f>'CL &amp; Data'!C322</f>
        <v>-7.6190023</v>
      </c>
      <c r="I4" s="13">
        <f t="shared" ref="I4:I67" si="1">H4-$H$3</f>
        <v>-3.1990500000000033E-2</v>
      </c>
      <c r="J4" s="6">
        <f>'CL &amp; Data'!D322</f>
        <v>-17.335176000000001</v>
      </c>
      <c r="K4" s="51" t="s">
        <v>110</v>
      </c>
      <c r="L4" s="6">
        <f>'CL &amp; Data'!L216/1000000000</f>
        <v>5.9409999999999998</v>
      </c>
      <c r="M4" s="8"/>
      <c r="N4" s="6">
        <f>'CL &amp; Data'!M216</f>
        <v>-26.152228999999998</v>
      </c>
      <c r="O4" s="13">
        <f t="shared" ref="O4:O67" si="2">N4-$N$88</f>
        <v>-18.429033399999998</v>
      </c>
      <c r="P4" s="6">
        <f>'CL &amp; Data'!N216</f>
        <v>-1.5223295999999999</v>
      </c>
      <c r="Q4" s="8"/>
      <c r="R4" s="6">
        <f>'CL &amp; Data'!M322</f>
        <v>-9.4810046999999997</v>
      </c>
      <c r="S4" s="13">
        <f t="shared" ref="S4:S67" si="3">R4-$R$3</f>
        <v>-1.1976199999999437E-2</v>
      </c>
      <c r="T4" s="6">
        <f>'CL &amp; Data'!N322</f>
        <v>-22.614699999999999</v>
      </c>
      <c r="U4" s="8"/>
      <c r="V4" s="80">
        <f>'CL &amp; Data'!B322/1000000000</f>
        <v>0.159</v>
      </c>
    </row>
    <row r="5" spans="1:22" x14ac:dyDescent="0.25">
      <c r="A5" s="51" t="s">
        <v>197</v>
      </c>
      <c r="B5" s="6">
        <f>'CL &amp; Data'!B217/1000000000</f>
        <v>5.8819999999999997</v>
      </c>
      <c r="C5" s="8"/>
      <c r="D5" s="6">
        <f>'CL &amp; Data'!C217</f>
        <v>-25.336838</v>
      </c>
      <c r="E5" s="13">
        <f t="shared" si="0"/>
        <v>-19.2407267</v>
      </c>
      <c r="F5" s="6">
        <f>'CL &amp; Data'!D217</f>
        <v>-1.462108</v>
      </c>
      <c r="G5" s="8"/>
      <c r="H5" s="6">
        <f>'CL &amp; Data'!C323</f>
        <v>-7.6724582000000003</v>
      </c>
      <c r="I5" s="13">
        <f t="shared" si="1"/>
        <v>-8.5446400000000367E-2</v>
      </c>
      <c r="J5" s="6">
        <f>'CL &amp; Data'!D323</f>
        <v>-16.929787000000001</v>
      </c>
      <c r="K5" s="51" t="s">
        <v>197</v>
      </c>
      <c r="L5" s="6">
        <f>'CL &amp; Data'!L217/1000000000</f>
        <v>5.8819999999999997</v>
      </c>
      <c r="M5" s="8"/>
      <c r="N5" s="6">
        <f>'CL &amp; Data'!M217</f>
        <v>-27.402199</v>
      </c>
      <c r="O5" s="13">
        <f t="shared" si="2"/>
        <v>-19.679003399999999</v>
      </c>
      <c r="P5" s="6">
        <f>'CL &amp; Data'!N217</f>
        <v>-1.5045200999999999</v>
      </c>
      <c r="Q5" s="8"/>
      <c r="R5" s="6">
        <f>'CL &amp; Data'!M323</f>
        <v>-9.5100698000000001</v>
      </c>
      <c r="S5" s="13">
        <f t="shared" si="3"/>
        <v>-4.1041299999999836E-2</v>
      </c>
      <c r="T5" s="6">
        <f>'CL &amp; Data'!N323</f>
        <v>-23.367425999999998</v>
      </c>
      <c r="U5" s="8"/>
      <c r="V5" s="80">
        <f>'CL &amp; Data'!B323/1000000000</f>
        <v>0.218</v>
      </c>
    </row>
    <row r="6" spans="1:22" x14ac:dyDescent="0.25">
      <c r="A6" s="51" t="s">
        <v>198</v>
      </c>
      <c r="B6" s="6">
        <f>'CL &amp; Data'!B218/1000000000</f>
        <v>5.8230000000000004</v>
      </c>
      <c r="C6" s="8"/>
      <c r="D6" s="6">
        <f>'CL &amp; Data'!C218</f>
        <v>-26.483944000000001</v>
      </c>
      <c r="E6" s="13">
        <f t="shared" si="0"/>
        <v>-20.387832700000001</v>
      </c>
      <c r="F6" s="6">
        <f>'CL &amp; Data'!D218</f>
        <v>-1.5043032999999999</v>
      </c>
      <c r="G6" s="8"/>
      <c r="H6" s="6">
        <f>'CL &amp; Data'!C324</f>
        <v>-7.7078533</v>
      </c>
      <c r="I6" s="13">
        <f t="shared" si="1"/>
        <v>-0.12084150000000005</v>
      </c>
      <c r="J6" s="6">
        <f>'CL &amp; Data'!D324</f>
        <v>-16.521647999999999</v>
      </c>
      <c r="K6" s="51" t="s">
        <v>198</v>
      </c>
      <c r="L6" s="6">
        <f>'CL &amp; Data'!L218/1000000000</f>
        <v>5.8230000000000004</v>
      </c>
      <c r="M6" s="8"/>
      <c r="N6" s="6">
        <f>'CL &amp; Data'!M218</f>
        <v>-28.444808999999999</v>
      </c>
      <c r="O6" s="13">
        <f t="shared" si="2"/>
        <v>-20.721613399999999</v>
      </c>
      <c r="P6" s="6">
        <f>'CL &amp; Data'!N218</f>
        <v>-1.4871737</v>
      </c>
      <c r="Q6" s="8"/>
      <c r="R6" s="6">
        <f>'CL &amp; Data'!M324</f>
        <v>-9.5456018</v>
      </c>
      <c r="S6" s="13">
        <f t="shared" si="3"/>
        <v>-7.6573299999999733E-2</v>
      </c>
      <c r="T6" s="6">
        <f>'CL &amp; Data'!N324</f>
        <v>-23.968397</v>
      </c>
      <c r="U6" s="8"/>
      <c r="V6" s="80">
        <f>'CL &amp; Data'!B324/1000000000</f>
        <v>0.27700000000000002</v>
      </c>
    </row>
    <row r="7" spans="1:22" x14ac:dyDescent="0.25">
      <c r="B7" s="6">
        <f>'CL &amp; Data'!B219/1000000000</f>
        <v>5.7640000000000002</v>
      </c>
      <c r="C7" s="8"/>
      <c r="D7" s="6">
        <f>'CL &amp; Data'!C219</f>
        <v>-27.921654</v>
      </c>
      <c r="E7" s="13">
        <f t="shared" si="0"/>
        <v>-21.8255427</v>
      </c>
      <c r="F7" s="6">
        <f>'CL &amp; Data'!D219</f>
        <v>-1.5007623000000001</v>
      </c>
      <c r="G7" s="8"/>
      <c r="H7" s="6">
        <f>'CL &amp; Data'!C325</f>
        <v>-7.7235512999999996</v>
      </c>
      <c r="I7" s="13">
        <f t="shared" si="1"/>
        <v>-0.13653949999999959</v>
      </c>
      <c r="J7" s="6">
        <f>'CL &amp; Data'!D325</f>
        <v>-16.286169000000001</v>
      </c>
      <c r="L7" s="6">
        <f>'CL &amp; Data'!L219/1000000000</f>
        <v>5.7640000000000002</v>
      </c>
      <c r="M7" s="8"/>
      <c r="N7" s="6">
        <f>'CL &amp; Data'!M219</f>
        <v>-29.535554999999999</v>
      </c>
      <c r="O7" s="13">
        <f t="shared" si="2"/>
        <v>-21.812359399999998</v>
      </c>
      <c r="P7" s="6">
        <f>'CL &amp; Data'!N219</f>
        <v>-1.4946344</v>
      </c>
      <c r="Q7" s="8"/>
      <c r="R7" s="6">
        <f>'CL &amp; Data'!M325</f>
        <v>-9.5745343999999992</v>
      </c>
      <c r="S7" s="13">
        <f t="shared" si="3"/>
        <v>-0.10550589999999893</v>
      </c>
      <c r="T7" s="6">
        <f>'CL &amp; Data'!N325</f>
        <v>-24.224867</v>
      </c>
      <c r="U7" s="8"/>
      <c r="V7" s="80">
        <f>'CL &amp; Data'!B325/1000000000</f>
        <v>0.33600000000000002</v>
      </c>
    </row>
    <row r="8" spans="1:22" x14ac:dyDescent="0.25">
      <c r="B8" s="6">
        <f>'CL &amp; Data'!B220/1000000000</f>
        <v>5.7050000000000001</v>
      </c>
      <c r="C8" s="8"/>
      <c r="D8" s="6">
        <f>'CL &amp; Data'!C220</f>
        <v>-28.999497999999999</v>
      </c>
      <c r="E8" s="13">
        <f t="shared" si="0"/>
        <v>-22.903386699999999</v>
      </c>
      <c r="F8" s="6">
        <f>'CL &amp; Data'!D220</f>
        <v>-1.5014067</v>
      </c>
      <c r="G8" s="8"/>
      <c r="H8" s="6">
        <f>'CL &amp; Data'!C326</f>
        <v>-7.7236867</v>
      </c>
      <c r="I8" s="13">
        <f t="shared" si="1"/>
        <v>-0.13667490000000004</v>
      </c>
      <c r="J8" s="6">
        <f>'CL &amp; Data'!D326</f>
        <v>-16.0793</v>
      </c>
      <c r="L8" s="6">
        <f>'CL &amp; Data'!L220/1000000000</f>
        <v>5.7050000000000001</v>
      </c>
      <c r="M8" s="8"/>
      <c r="N8" s="6">
        <f>'CL &amp; Data'!M220</f>
        <v>-30.793431999999999</v>
      </c>
      <c r="O8" s="13">
        <f t="shared" si="2"/>
        <v>-23.070236399999999</v>
      </c>
      <c r="P8" s="6">
        <f>'CL &amp; Data'!N220</f>
        <v>-1.5065383000000001</v>
      </c>
      <c r="Q8" s="8"/>
      <c r="R8" s="6">
        <f>'CL &amp; Data'!M326</f>
        <v>-9.5853300000000008</v>
      </c>
      <c r="S8" s="13">
        <f t="shared" si="3"/>
        <v>-0.1163015000000005</v>
      </c>
      <c r="T8" s="6">
        <f>'CL &amp; Data'!N326</f>
        <v>-24.298565</v>
      </c>
      <c r="U8" s="8"/>
      <c r="V8" s="80">
        <f>'CL &amp; Data'!B326/1000000000</f>
        <v>0.39500000000000002</v>
      </c>
    </row>
    <row r="9" spans="1:22" x14ac:dyDescent="0.25">
      <c r="B9" s="6">
        <f>'CL &amp; Data'!B221/1000000000</f>
        <v>5.6459999999999999</v>
      </c>
      <c r="C9" s="8"/>
      <c r="D9" s="6">
        <f>'CL &amp; Data'!C221</f>
        <v>-30.481318000000002</v>
      </c>
      <c r="E9" s="13">
        <f t="shared" si="0"/>
        <v>-24.385206700000001</v>
      </c>
      <c r="F9" s="6">
        <f>'CL &amp; Data'!D221</f>
        <v>-1.5071063</v>
      </c>
      <c r="G9" s="8"/>
      <c r="H9" s="6">
        <f>'CL &amp; Data'!C327</f>
        <v>-7.7355304</v>
      </c>
      <c r="I9" s="13">
        <f t="shared" si="1"/>
        <v>-0.14851860000000006</v>
      </c>
      <c r="J9" s="6">
        <f>'CL &amp; Data'!D327</f>
        <v>-16.015923999999998</v>
      </c>
      <c r="L9" s="6">
        <f>'CL &amp; Data'!L221/1000000000</f>
        <v>5.6459999999999999</v>
      </c>
      <c r="M9" s="8"/>
      <c r="N9" s="6">
        <f>'CL &amp; Data'!M221</f>
        <v>-31.962686999999999</v>
      </c>
      <c r="O9" s="13">
        <f t="shared" si="2"/>
        <v>-24.239491399999999</v>
      </c>
      <c r="P9" s="6">
        <f>'CL &amp; Data'!N221</f>
        <v>-1.5238742000000001</v>
      </c>
      <c r="Q9" s="8"/>
      <c r="R9" s="6">
        <f>'CL &amp; Data'!M327</f>
        <v>-9.58887</v>
      </c>
      <c r="S9" s="13">
        <f t="shared" si="3"/>
        <v>-0.11984149999999971</v>
      </c>
      <c r="T9" s="6">
        <f>'CL &amp; Data'!N327</f>
        <v>-24.140855999999999</v>
      </c>
      <c r="U9" s="8"/>
      <c r="V9" s="80">
        <f>'CL &amp; Data'!B327/1000000000</f>
        <v>0.45400000000000001</v>
      </c>
    </row>
    <row r="10" spans="1:22" x14ac:dyDescent="0.25">
      <c r="B10" s="6">
        <f>'CL &amp; Data'!B222/1000000000</f>
        <v>5.5869999999999997</v>
      </c>
      <c r="C10" s="8"/>
      <c r="D10" s="6">
        <f>'CL &amp; Data'!C222</f>
        <v>-31.399291999999999</v>
      </c>
      <c r="E10" s="13">
        <f t="shared" si="0"/>
        <v>-25.303180699999999</v>
      </c>
      <c r="F10" s="6">
        <f>'CL &amp; Data'!D222</f>
        <v>-1.5199609000000001</v>
      </c>
      <c r="G10" s="8"/>
      <c r="H10" s="6">
        <f>'CL &amp; Data'!C328</f>
        <v>-7.7657552000000001</v>
      </c>
      <c r="I10" s="13">
        <f t="shared" si="1"/>
        <v>-0.17874340000000011</v>
      </c>
      <c r="J10" s="6">
        <f>'CL &amp; Data'!D328</f>
        <v>-15.951695000000001</v>
      </c>
      <c r="L10" s="6">
        <f>'CL &amp; Data'!L222/1000000000</f>
        <v>5.5869999999999997</v>
      </c>
      <c r="M10" s="8"/>
      <c r="N10" s="6">
        <f>'CL &amp; Data'!M222</f>
        <v>-32.751582999999997</v>
      </c>
      <c r="O10" s="13">
        <f t="shared" si="2"/>
        <v>-25.028387399999996</v>
      </c>
      <c r="P10" s="6">
        <f>'CL &amp; Data'!N222</f>
        <v>-1.5439552000000001</v>
      </c>
      <c r="Q10" s="8"/>
      <c r="R10" s="6">
        <f>'CL &amp; Data'!M328</f>
        <v>-9.5968151000000006</v>
      </c>
      <c r="S10" s="13">
        <f t="shared" si="3"/>
        <v>-0.12778660000000031</v>
      </c>
      <c r="T10" s="6">
        <f>'CL &amp; Data'!N328</f>
        <v>-23.822191</v>
      </c>
      <c r="U10" s="8"/>
      <c r="V10" s="80">
        <f>'CL &amp; Data'!B328/1000000000</f>
        <v>0.51300000000000001</v>
      </c>
    </row>
    <row r="11" spans="1:22" x14ac:dyDescent="0.25">
      <c r="B11" s="6">
        <f>'CL &amp; Data'!B223/1000000000</f>
        <v>5.5279999999999996</v>
      </c>
      <c r="C11" s="8"/>
      <c r="D11" s="6">
        <f>'CL &amp; Data'!C223</f>
        <v>-31.812674000000001</v>
      </c>
      <c r="E11" s="13">
        <f t="shared" si="0"/>
        <v>-25.716562700000001</v>
      </c>
      <c r="F11" s="6">
        <f>'CL &amp; Data'!D223</f>
        <v>-1.5345887</v>
      </c>
      <c r="G11" s="8"/>
      <c r="H11" s="6">
        <f>'CL &amp; Data'!C329</f>
        <v>-7.7870913000000002</v>
      </c>
      <c r="I11" s="13">
        <f t="shared" si="1"/>
        <v>-0.20007950000000019</v>
      </c>
      <c r="J11" s="6">
        <f>'CL &amp; Data'!D329</f>
        <v>-15.724958000000001</v>
      </c>
      <c r="L11" s="6">
        <f>'CL &amp; Data'!L223/1000000000</f>
        <v>5.5279999999999996</v>
      </c>
      <c r="M11" s="8"/>
      <c r="N11" s="6">
        <f>'CL &amp; Data'!M223</f>
        <v>-33.012633999999998</v>
      </c>
      <c r="O11" s="13">
        <f t="shared" si="2"/>
        <v>-25.289438399999998</v>
      </c>
      <c r="P11" s="6">
        <f>'CL &amp; Data'!N223</f>
        <v>-1.5714465</v>
      </c>
      <c r="Q11" s="8"/>
      <c r="R11" s="6">
        <f>'CL &amp; Data'!M329</f>
        <v>-9.6116419000000004</v>
      </c>
      <c r="S11" s="13">
        <f t="shared" si="3"/>
        <v>-0.14261340000000011</v>
      </c>
      <c r="T11" s="6">
        <f>'CL &amp; Data'!N329</f>
        <v>-23.81813</v>
      </c>
      <c r="U11" s="8"/>
      <c r="V11" s="80">
        <f>'CL &amp; Data'!B329/1000000000</f>
        <v>0.57199999999999995</v>
      </c>
    </row>
    <row r="12" spans="1:22" x14ac:dyDescent="0.25">
      <c r="B12" s="6">
        <f>'CL &amp; Data'!B224/1000000000</f>
        <v>5.4690000000000003</v>
      </c>
      <c r="C12" s="8"/>
      <c r="D12" s="6">
        <f>'CL &amp; Data'!C224</f>
        <v>-31.434640999999999</v>
      </c>
      <c r="E12" s="13">
        <f t="shared" si="0"/>
        <v>-25.338529699999999</v>
      </c>
      <c r="F12" s="6">
        <f>'CL &amp; Data'!D224</f>
        <v>-1.5554116</v>
      </c>
      <c r="G12" s="8"/>
      <c r="H12" s="6">
        <f>'CL &amp; Data'!C330</f>
        <v>-7.8289447000000001</v>
      </c>
      <c r="I12" s="13">
        <f t="shared" si="1"/>
        <v>-0.24193290000000012</v>
      </c>
      <c r="J12" s="6">
        <f>'CL &amp; Data'!D330</f>
        <v>-15.366745</v>
      </c>
      <c r="L12" s="6">
        <f>'CL &amp; Data'!L224/1000000000</f>
        <v>5.4690000000000003</v>
      </c>
      <c r="M12" s="8"/>
      <c r="N12" s="6">
        <f>'CL &amp; Data'!M224</f>
        <v>-32.409992000000003</v>
      </c>
      <c r="O12" s="13">
        <f t="shared" si="2"/>
        <v>-24.686796400000002</v>
      </c>
      <c r="P12" s="6">
        <f>'CL &amp; Data'!N224</f>
        <v>-1.6018954999999999</v>
      </c>
      <c r="Q12" s="8"/>
      <c r="R12" s="6">
        <f>'CL &amp; Data'!M330</f>
        <v>-9.6440248000000004</v>
      </c>
      <c r="S12" s="13">
        <f t="shared" si="3"/>
        <v>-0.1749963000000001</v>
      </c>
      <c r="T12" s="6">
        <f>'CL &amp; Data'!N330</f>
        <v>-23.734341000000001</v>
      </c>
      <c r="U12" s="8"/>
      <c r="V12" s="80">
        <f>'CL &amp; Data'!B330/1000000000</f>
        <v>0.63100000000000001</v>
      </c>
    </row>
    <row r="13" spans="1:22" x14ac:dyDescent="0.25">
      <c r="B13" s="6">
        <f>'CL &amp; Data'!B225/1000000000</f>
        <v>5.41</v>
      </c>
      <c r="C13" s="8"/>
      <c r="D13" s="6">
        <f>'CL &amp; Data'!C225</f>
        <v>-30.315866</v>
      </c>
      <c r="E13" s="13">
        <f t="shared" si="0"/>
        <v>-24.219754699999999</v>
      </c>
      <c r="F13" s="6">
        <f>'CL &amp; Data'!D225</f>
        <v>-1.5846372</v>
      </c>
      <c r="G13" s="8"/>
      <c r="H13" s="6">
        <f>'CL &amp; Data'!C331</f>
        <v>-7.8489088999999996</v>
      </c>
      <c r="I13" s="13">
        <f t="shared" si="1"/>
        <v>-0.26189709999999966</v>
      </c>
      <c r="J13" s="6">
        <f>'CL &amp; Data'!D331</f>
        <v>-14.942299</v>
      </c>
      <c r="L13" s="6">
        <f>'CL &amp; Data'!L225/1000000000</f>
        <v>5.41</v>
      </c>
      <c r="M13" s="8"/>
      <c r="N13" s="6">
        <f>'CL &amp; Data'!M225</f>
        <v>-31.297169</v>
      </c>
      <c r="O13" s="13">
        <f t="shared" si="2"/>
        <v>-23.5739734</v>
      </c>
      <c r="P13" s="6">
        <f>'CL &amp; Data'!N225</f>
        <v>-1.6432661</v>
      </c>
      <c r="Q13" s="8"/>
      <c r="R13" s="6">
        <f>'CL &amp; Data'!M331</f>
        <v>-9.6687736999999991</v>
      </c>
      <c r="S13" s="13">
        <f t="shared" si="3"/>
        <v>-0.19974519999999885</v>
      </c>
      <c r="T13" s="6">
        <f>'CL &amp; Data'!N331</f>
        <v>-23.74971</v>
      </c>
      <c r="U13" s="8"/>
      <c r="V13" s="80">
        <f>'CL &amp; Data'!B331/1000000000</f>
        <v>0.69</v>
      </c>
    </row>
    <row r="14" spans="1:22" x14ac:dyDescent="0.25">
      <c r="B14" s="6">
        <f>'CL &amp; Data'!B226/1000000000</f>
        <v>5.351</v>
      </c>
      <c r="C14" s="8"/>
      <c r="D14" s="6">
        <f>'CL &amp; Data'!C226</f>
        <v>-29.007245999999999</v>
      </c>
      <c r="E14" s="13">
        <f t="shared" si="0"/>
        <v>-22.911134699999998</v>
      </c>
      <c r="F14" s="6">
        <f>'CL &amp; Data'!D226</f>
        <v>-1.6200015999999999</v>
      </c>
      <c r="G14" s="8"/>
      <c r="H14" s="6">
        <f>'CL &amp; Data'!C332</f>
        <v>-7.8801836999999999</v>
      </c>
      <c r="I14" s="13">
        <f t="shared" si="1"/>
        <v>-0.29317189999999993</v>
      </c>
      <c r="J14" s="6">
        <f>'CL &amp; Data'!D332</f>
        <v>-14.540656999999999</v>
      </c>
      <c r="L14" s="6">
        <f>'CL &amp; Data'!L226/1000000000</f>
        <v>5.351</v>
      </c>
      <c r="M14" s="8"/>
      <c r="N14" s="6">
        <f>'CL &amp; Data'!M226</f>
        <v>-29.776465999999999</v>
      </c>
      <c r="O14" s="13">
        <f t="shared" si="2"/>
        <v>-22.053270399999999</v>
      </c>
      <c r="P14" s="6">
        <f>'CL &amp; Data'!N226</f>
        <v>-1.6911132</v>
      </c>
      <c r="Q14" s="8"/>
      <c r="R14" s="6">
        <f>'CL &amp; Data'!M332</f>
        <v>-9.6935491999999996</v>
      </c>
      <c r="S14" s="13">
        <f t="shared" si="3"/>
        <v>-0.22452069999999935</v>
      </c>
      <c r="T14" s="6">
        <f>'CL &amp; Data'!N332</f>
        <v>-23.576635</v>
      </c>
      <c r="U14" s="8"/>
      <c r="V14" s="80">
        <f>'CL &amp; Data'!B332/1000000000</f>
        <v>0.749</v>
      </c>
    </row>
    <row r="15" spans="1:22" x14ac:dyDescent="0.25">
      <c r="B15" s="6">
        <f>'CL &amp; Data'!B227/1000000000</f>
        <v>5.2919999999999998</v>
      </c>
      <c r="C15" s="8"/>
      <c r="D15" s="6">
        <f>'CL &amp; Data'!C227</f>
        <v>-27.352917000000001</v>
      </c>
      <c r="E15" s="13">
        <f t="shared" si="0"/>
        <v>-21.256805700000001</v>
      </c>
      <c r="F15" s="6">
        <f>'CL &amp; Data'!D227</f>
        <v>-1.6641011999999999</v>
      </c>
      <c r="G15" s="8"/>
      <c r="H15" s="6">
        <f>'CL &amp; Data'!C333</f>
        <v>-7.8800125000000003</v>
      </c>
      <c r="I15" s="13">
        <f t="shared" si="1"/>
        <v>-0.29300070000000034</v>
      </c>
      <c r="J15" s="6">
        <f>'CL &amp; Data'!D333</f>
        <v>-14.227842000000001</v>
      </c>
      <c r="L15" s="6">
        <f>'CL &amp; Data'!L227/1000000000</f>
        <v>5.2919999999999998</v>
      </c>
      <c r="M15" s="8"/>
      <c r="N15" s="6">
        <f>'CL &amp; Data'!M227</f>
        <v>-28.218817000000001</v>
      </c>
      <c r="O15" s="13">
        <f t="shared" si="2"/>
        <v>-20.495621400000001</v>
      </c>
      <c r="P15" s="6">
        <f>'CL &amp; Data'!N227</f>
        <v>-1.7484120999999999</v>
      </c>
      <c r="Q15" s="8"/>
      <c r="R15" s="6">
        <f>'CL &amp; Data'!M333</f>
        <v>-9.7020292000000001</v>
      </c>
      <c r="S15" s="13">
        <f t="shared" si="3"/>
        <v>-0.23300069999999984</v>
      </c>
      <c r="T15" s="6">
        <f>'CL &amp; Data'!N333</f>
        <v>-23.315165</v>
      </c>
      <c r="U15" s="8"/>
      <c r="V15" s="80">
        <f>'CL &amp; Data'!B333/1000000000</f>
        <v>0.80800000000000005</v>
      </c>
    </row>
    <row r="16" spans="1:22" x14ac:dyDescent="0.25">
      <c r="B16" s="6">
        <f>'CL &amp; Data'!B228/1000000000</f>
        <v>5.2329999999999997</v>
      </c>
      <c r="C16" s="8"/>
      <c r="D16" s="6">
        <f>'CL &amp; Data'!C228</f>
        <v>-25.792406</v>
      </c>
      <c r="E16" s="13">
        <f t="shared" si="0"/>
        <v>-19.696294699999999</v>
      </c>
      <c r="F16" s="6">
        <f>'CL &amp; Data'!D228</f>
        <v>-1.7128798000000001</v>
      </c>
      <c r="G16" s="8"/>
      <c r="H16" s="6">
        <f>'CL &amp; Data'!C334</f>
        <v>-7.8832902999999996</v>
      </c>
      <c r="I16" s="13">
        <f t="shared" si="1"/>
        <v>-0.29627849999999967</v>
      </c>
      <c r="J16" s="6">
        <f>'CL &amp; Data'!D334</f>
        <v>-14.134695000000001</v>
      </c>
      <c r="L16" s="6">
        <f>'CL &amp; Data'!L228/1000000000</f>
        <v>5.2329999999999997</v>
      </c>
      <c r="M16" s="8"/>
      <c r="N16" s="6">
        <f>'CL &amp; Data'!M228</f>
        <v>-26.667732000000001</v>
      </c>
      <c r="O16" s="13">
        <f t="shared" si="2"/>
        <v>-18.9445364</v>
      </c>
      <c r="P16" s="6">
        <f>'CL &amp; Data'!N228</f>
        <v>-1.8129147999999999</v>
      </c>
      <c r="Q16" s="8"/>
      <c r="R16" s="6">
        <f>'CL &amp; Data'!M334</f>
        <v>-9.7202348999999995</v>
      </c>
      <c r="S16" s="13">
        <f t="shared" si="3"/>
        <v>-0.25120639999999916</v>
      </c>
      <c r="T16" s="6">
        <f>'CL &amp; Data'!N334</f>
        <v>-23.057625000000002</v>
      </c>
      <c r="U16" s="8"/>
      <c r="V16" s="80">
        <f>'CL &amp; Data'!B334/1000000000</f>
        <v>0.86699999999999999</v>
      </c>
    </row>
    <row r="17" spans="2:22" x14ac:dyDescent="0.25">
      <c r="B17" s="6">
        <f>'CL &amp; Data'!B229/1000000000</f>
        <v>5.1740000000000004</v>
      </c>
      <c r="C17" s="8"/>
      <c r="D17" s="6">
        <f>'CL &amp; Data'!C229</f>
        <v>-24.482351000000001</v>
      </c>
      <c r="E17" s="13">
        <f t="shared" si="0"/>
        <v>-18.386239700000001</v>
      </c>
      <c r="F17" s="6">
        <f>'CL &amp; Data'!D229</f>
        <v>-1.7734487999999999</v>
      </c>
      <c r="G17" s="8"/>
      <c r="H17" s="6">
        <f>'CL &amp; Data'!C335</f>
        <v>-7.8726605999999997</v>
      </c>
      <c r="I17" s="13">
        <f t="shared" si="1"/>
        <v>-0.2856487999999997</v>
      </c>
      <c r="J17" s="6">
        <f>'CL &amp; Data'!D335</f>
        <v>-14.156891999999999</v>
      </c>
      <c r="L17" s="6">
        <f>'CL &amp; Data'!L229/1000000000</f>
        <v>5.1740000000000004</v>
      </c>
      <c r="M17" s="8"/>
      <c r="N17" s="6">
        <f>'CL &amp; Data'!M229</f>
        <v>-25.264555000000001</v>
      </c>
      <c r="O17" s="13">
        <f t="shared" si="2"/>
        <v>-17.541359400000001</v>
      </c>
      <c r="P17" s="6">
        <f>'CL &amp; Data'!N229</f>
        <v>-1.8857366</v>
      </c>
      <c r="Q17" s="8"/>
      <c r="R17" s="6">
        <f>'CL &amp; Data'!M335</f>
        <v>-9.7401055999999997</v>
      </c>
      <c r="S17" s="13">
        <f t="shared" si="3"/>
        <v>-0.2710770999999994</v>
      </c>
      <c r="T17" s="6">
        <f>'CL &amp; Data'!N335</f>
        <v>-23.131443000000001</v>
      </c>
      <c r="U17" s="8"/>
      <c r="V17" s="80">
        <f>'CL &amp; Data'!B335/1000000000</f>
        <v>0.92600000000000005</v>
      </c>
    </row>
    <row r="18" spans="2:22" x14ac:dyDescent="0.25">
      <c r="B18" s="6">
        <f>'CL &amp; Data'!B230/1000000000</f>
        <v>5.1150000000000002</v>
      </c>
      <c r="C18" s="8"/>
      <c r="D18" s="6">
        <f>'CL &amp; Data'!C230</f>
        <v>-23.233767</v>
      </c>
      <c r="E18" s="13">
        <f t="shared" si="0"/>
        <v>-17.1376557</v>
      </c>
      <c r="F18" s="6">
        <f>'CL &amp; Data'!D230</f>
        <v>-1.8388469000000001</v>
      </c>
      <c r="G18" s="8"/>
      <c r="H18" s="6">
        <f>'CL &amp; Data'!C336</f>
        <v>-7.8802022999999997</v>
      </c>
      <c r="I18" s="13">
        <f t="shared" si="1"/>
        <v>-0.29319049999999969</v>
      </c>
      <c r="J18" s="6">
        <f>'CL &amp; Data'!D336</f>
        <v>-14.08785</v>
      </c>
      <c r="L18" s="6">
        <f>'CL &amp; Data'!L230/1000000000</f>
        <v>5.1150000000000002</v>
      </c>
      <c r="M18" s="8"/>
      <c r="N18" s="6">
        <f>'CL &amp; Data'!M230</f>
        <v>-23.965589999999999</v>
      </c>
      <c r="O18" s="13">
        <f t="shared" si="2"/>
        <v>-16.242394399999998</v>
      </c>
      <c r="P18" s="6">
        <f>'CL &amp; Data'!N230</f>
        <v>-1.9721723</v>
      </c>
      <c r="Q18" s="8"/>
      <c r="R18" s="6">
        <f>'CL &amp; Data'!M336</f>
        <v>-9.7773199000000002</v>
      </c>
      <c r="S18" s="13">
        <f t="shared" si="3"/>
        <v>-0.30829139999999988</v>
      </c>
      <c r="T18" s="6">
        <f>'CL &amp; Data'!N336</f>
        <v>-23.198502999999999</v>
      </c>
      <c r="U18" s="8"/>
      <c r="V18" s="80">
        <f>'CL &amp; Data'!B336/1000000000</f>
        <v>0.98499999999999999</v>
      </c>
    </row>
    <row r="19" spans="2:22" x14ac:dyDescent="0.25">
      <c r="B19" s="6">
        <f>'CL &amp; Data'!B231/1000000000</f>
        <v>5.056</v>
      </c>
      <c r="C19" s="8"/>
      <c r="D19" s="6">
        <f>'CL &amp; Data'!C231</f>
        <v>-22.188224999999999</v>
      </c>
      <c r="E19" s="13">
        <f t="shared" si="0"/>
        <v>-16.092113699999999</v>
      </c>
      <c r="F19" s="6">
        <f>'CL &amp; Data'!D231</f>
        <v>-1.9195603999999999</v>
      </c>
      <c r="G19" s="8"/>
      <c r="H19" s="6">
        <f>'CL &amp; Data'!C337</f>
        <v>-7.9062165999999996</v>
      </c>
      <c r="I19" s="13">
        <f t="shared" si="1"/>
        <v>-0.31920479999999962</v>
      </c>
      <c r="J19" s="6">
        <f>'CL &amp; Data'!D337</f>
        <v>-13.99783</v>
      </c>
      <c r="L19" s="6">
        <f>'CL &amp; Data'!L231/1000000000</f>
        <v>5.056</v>
      </c>
      <c r="M19" s="8"/>
      <c r="N19" s="6">
        <f>'CL &amp; Data'!M231</f>
        <v>-22.740288</v>
      </c>
      <c r="O19" s="13">
        <f t="shared" si="2"/>
        <v>-15.017092399999999</v>
      </c>
      <c r="P19" s="6">
        <f>'CL &amp; Data'!N231</f>
        <v>-2.0694689999999998</v>
      </c>
      <c r="Q19" s="8"/>
      <c r="R19" s="6">
        <f>'CL &amp; Data'!M337</f>
        <v>-9.8192719999999998</v>
      </c>
      <c r="S19" s="13">
        <f t="shared" si="3"/>
        <v>-0.35024349999999949</v>
      </c>
      <c r="T19" s="6">
        <f>'CL &amp; Data'!N337</f>
        <v>-23.183899</v>
      </c>
      <c r="U19" s="8"/>
      <c r="V19" s="80">
        <f>'CL &amp; Data'!B337/1000000000</f>
        <v>1.044</v>
      </c>
    </row>
    <row r="20" spans="2:22" x14ac:dyDescent="0.25">
      <c r="B20" s="6">
        <f>'CL &amp; Data'!B232/1000000000</f>
        <v>4.9969999999999999</v>
      </c>
      <c r="C20" s="8"/>
      <c r="D20" s="6">
        <f>'CL &amp; Data'!C232</f>
        <v>-20.989063000000002</v>
      </c>
      <c r="E20" s="13">
        <f t="shared" si="0"/>
        <v>-14.892951700000001</v>
      </c>
      <c r="F20" s="6">
        <f>'CL &amp; Data'!D232</f>
        <v>-2.0009188999999998</v>
      </c>
      <c r="G20" s="8"/>
      <c r="H20" s="6">
        <f>'CL &amp; Data'!C338</f>
        <v>-7.9515200000000004</v>
      </c>
      <c r="I20" s="13">
        <f t="shared" si="1"/>
        <v>-0.36450820000000039</v>
      </c>
      <c r="J20" s="6">
        <f>'CL &amp; Data'!D338</f>
        <v>-13.802315999999999</v>
      </c>
      <c r="L20" s="6">
        <f>'CL &amp; Data'!L232/1000000000</f>
        <v>4.9969999999999999</v>
      </c>
      <c r="M20" s="8"/>
      <c r="N20" s="6">
        <f>'CL &amp; Data'!M232</f>
        <v>-21.594204000000001</v>
      </c>
      <c r="O20" s="13">
        <f t="shared" si="2"/>
        <v>-13.871008400000001</v>
      </c>
      <c r="P20" s="6">
        <f>'CL &amp; Data'!N232</f>
        <v>-2.1785367</v>
      </c>
      <c r="Q20" s="8"/>
      <c r="R20" s="6">
        <f>'CL &amp; Data'!M338</f>
        <v>-9.8615980000000008</v>
      </c>
      <c r="S20" s="13">
        <f t="shared" si="3"/>
        <v>-0.39256950000000046</v>
      </c>
      <c r="T20" s="6">
        <f>'CL &amp; Data'!N338</f>
        <v>-23.016995999999999</v>
      </c>
      <c r="U20" s="8"/>
      <c r="V20" s="80">
        <f>'CL &amp; Data'!B338/1000000000</f>
        <v>1.103</v>
      </c>
    </row>
    <row r="21" spans="2:22" x14ac:dyDescent="0.25">
      <c r="B21" s="6">
        <f>'CL &amp; Data'!B233/1000000000</f>
        <v>4.9379999999999997</v>
      </c>
      <c r="C21" s="8"/>
      <c r="D21" s="6">
        <f>'CL &amp; Data'!C233</f>
        <v>-19.883537</v>
      </c>
      <c r="E21" s="13">
        <f t="shared" si="0"/>
        <v>-13.7874257</v>
      </c>
      <c r="F21" s="6">
        <f>'CL &amp; Data'!D233</f>
        <v>-2.1042117999999999</v>
      </c>
      <c r="G21" s="8"/>
      <c r="H21" s="6">
        <f>'CL &amp; Data'!C339</f>
        <v>-7.9828257999999996</v>
      </c>
      <c r="I21" s="13">
        <f t="shared" si="1"/>
        <v>-0.39581399999999967</v>
      </c>
      <c r="J21" s="6">
        <f>'CL &amp; Data'!D339</f>
        <v>-13.535142</v>
      </c>
      <c r="L21" s="6">
        <f>'CL &amp; Data'!L233/1000000000</f>
        <v>4.9379999999999997</v>
      </c>
      <c r="M21" s="8"/>
      <c r="N21" s="6">
        <f>'CL &amp; Data'!M233</f>
        <v>-20.462924999999998</v>
      </c>
      <c r="O21" s="13">
        <f t="shared" si="2"/>
        <v>-12.739729399999998</v>
      </c>
      <c r="P21" s="6">
        <f>'CL &amp; Data'!N233</f>
        <v>-2.3054570999999999</v>
      </c>
      <c r="Q21" s="8"/>
      <c r="R21" s="6">
        <f>'CL &amp; Data'!M339</f>
        <v>-9.8975916000000002</v>
      </c>
      <c r="S21" s="13">
        <f t="shared" si="3"/>
        <v>-0.42856309999999986</v>
      </c>
      <c r="T21" s="6">
        <f>'CL &amp; Data'!N339</f>
        <v>-22.512588999999998</v>
      </c>
      <c r="U21" s="8"/>
      <c r="V21" s="80">
        <f>'CL &amp; Data'!B339/1000000000</f>
        <v>1.1619999999999999</v>
      </c>
    </row>
    <row r="22" spans="2:22" x14ac:dyDescent="0.25">
      <c r="B22" s="6">
        <f>'CL &amp; Data'!B234/1000000000</f>
        <v>4.8789999999999996</v>
      </c>
      <c r="C22" s="8"/>
      <c r="D22" s="6">
        <f>'CL &amp; Data'!C234</f>
        <v>-18.914391999999999</v>
      </c>
      <c r="E22" s="13">
        <f t="shared" si="0"/>
        <v>-12.818280699999999</v>
      </c>
      <c r="F22" s="6">
        <f>'CL &amp; Data'!D234</f>
        <v>-2.2146506000000001</v>
      </c>
      <c r="G22" s="8"/>
      <c r="H22" s="6">
        <f>'CL &amp; Data'!C340</f>
        <v>-8.0054636000000006</v>
      </c>
      <c r="I22" s="13">
        <f t="shared" si="1"/>
        <v>-0.4184518000000006</v>
      </c>
      <c r="J22" s="6">
        <f>'CL &amp; Data'!D340</f>
        <v>-13.3246</v>
      </c>
      <c r="L22" s="6">
        <f>'CL &amp; Data'!L234/1000000000</f>
        <v>4.8789999999999996</v>
      </c>
      <c r="M22" s="8"/>
      <c r="N22" s="6">
        <f>'CL &amp; Data'!M234</f>
        <v>-19.514617999999999</v>
      </c>
      <c r="O22" s="13">
        <f t="shared" si="2"/>
        <v>-11.791422399999998</v>
      </c>
      <c r="P22" s="6">
        <f>'CL &amp; Data'!N234</f>
        <v>-2.4488416000000002</v>
      </c>
      <c r="Q22" s="8"/>
      <c r="R22" s="6">
        <f>'CL &amp; Data'!M340</f>
        <v>-9.9456024000000003</v>
      </c>
      <c r="S22" s="13">
        <f t="shared" si="3"/>
        <v>-0.47657389999999999</v>
      </c>
      <c r="T22" s="6">
        <f>'CL &amp; Data'!N340</f>
        <v>-21.748605999999999</v>
      </c>
      <c r="U22" s="8"/>
      <c r="V22" s="80">
        <f>'CL &amp; Data'!B340/1000000000</f>
        <v>1.2210000000000001</v>
      </c>
    </row>
    <row r="23" spans="2:22" x14ac:dyDescent="0.25">
      <c r="B23" s="6">
        <f>'CL &amp; Data'!B235/1000000000</f>
        <v>4.82</v>
      </c>
      <c r="C23" s="8"/>
      <c r="D23" s="6">
        <f>'CL &amp; Data'!C235</f>
        <v>-18.111160000000002</v>
      </c>
      <c r="E23" s="13">
        <f t="shared" si="0"/>
        <v>-12.015048700000001</v>
      </c>
      <c r="F23" s="6">
        <f>'CL &amp; Data'!D235</f>
        <v>-2.3435214000000002</v>
      </c>
      <c r="G23" s="8"/>
      <c r="H23" s="6">
        <f>'CL &amp; Data'!C341</f>
        <v>-7.9957376</v>
      </c>
      <c r="I23" s="13">
        <f t="shared" si="1"/>
        <v>-0.40872580000000003</v>
      </c>
      <c r="J23" s="6">
        <f>'CL &amp; Data'!D341</f>
        <v>-13.218655999999999</v>
      </c>
      <c r="L23" s="6">
        <f>'CL &amp; Data'!L235/1000000000</f>
        <v>4.82</v>
      </c>
      <c r="M23" s="8"/>
      <c r="N23" s="6">
        <f>'CL &amp; Data'!M235</f>
        <v>-18.580496</v>
      </c>
      <c r="O23" s="13">
        <f t="shared" si="2"/>
        <v>-10.8573004</v>
      </c>
      <c r="P23" s="6">
        <f>'CL &amp; Data'!N235</f>
        <v>-2.6024343999999999</v>
      </c>
      <c r="Q23" s="8"/>
      <c r="R23" s="6">
        <f>'CL &amp; Data'!M341</f>
        <v>-9.9923400999999998</v>
      </c>
      <c r="S23" s="13">
        <f t="shared" si="3"/>
        <v>-0.52331159999999954</v>
      </c>
      <c r="T23" s="6">
        <f>'CL &amp; Data'!N341</f>
        <v>-20.998911</v>
      </c>
      <c r="U23" s="8"/>
      <c r="V23" s="80">
        <f>'CL &amp; Data'!B341/1000000000</f>
        <v>1.28</v>
      </c>
    </row>
    <row r="24" spans="2:22" x14ac:dyDescent="0.25">
      <c r="B24" s="6">
        <f>'CL &amp; Data'!B236/1000000000</f>
        <v>4.7610000000000001</v>
      </c>
      <c r="C24" s="8"/>
      <c r="D24" s="6">
        <f>'CL &amp; Data'!C236</f>
        <v>-17.188746999999999</v>
      </c>
      <c r="E24" s="13">
        <f t="shared" si="0"/>
        <v>-11.092635699999999</v>
      </c>
      <c r="F24" s="6">
        <f>'CL &amp; Data'!D236</f>
        <v>-2.4723877999999999</v>
      </c>
      <c r="G24" s="8"/>
      <c r="H24" s="6">
        <f>'CL &amp; Data'!C342</f>
        <v>-7.9871039000000001</v>
      </c>
      <c r="I24" s="13">
        <f t="shared" si="1"/>
        <v>-0.40009210000000017</v>
      </c>
      <c r="J24" s="6">
        <f>'CL &amp; Data'!D342</f>
        <v>-13.170127000000001</v>
      </c>
      <c r="L24" s="6">
        <f>'CL &amp; Data'!L236/1000000000</f>
        <v>4.7610000000000001</v>
      </c>
      <c r="M24" s="8"/>
      <c r="N24" s="6">
        <f>'CL &amp; Data'!M236</f>
        <v>-17.753285999999999</v>
      </c>
      <c r="O24" s="13">
        <f t="shared" si="2"/>
        <v>-10.030090399999999</v>
      </c>
      <c r="P24" s="6">
        <f>'CL &amp; Data'!N236</f>
        <v>-2.7829609</v>
      </c>
      <c r="Q24" s="8"/>
      <c r="R24" s="6">
        <f>'CL &amp; Data'!M342</f>
        <v>-10.040227</v>
      </c>
      <c r="S24" s="13">
        <f t="shared" si="3"/>
        <v>-0.5711984999999995</v>
      </c>
      <c r="T24" s="6">
        <f>'CL &amp; Data'!N342</f>
        <v>-20.271183000000001</v>
      </c>
      <c r="U24" s="8"/>
      <c r="V24" s="80">
        <f>'CL &amp; Data'!B342/1000000000</f>
        <v>1.339</v>
      </c>
    </row>
    <row r="25" spans="2:22" x14ac:dyDescent="0.25">
      <c r="B25" s="6">
        <f>'CL &amp; Data'!B237/1000000000</f>
        <v>4.702</v>
      </c>
      <c r="C25" s="8"/>
      <c r="D25" s="6">
        <f>'CL &amp; Data'!C237</f>
        <v>-16.525511000000002</v>
      </c>
      <c r="E25" s="13">
        <f t="shared" si="0"/>
        <v>-10.429399700000001</v>
      </c>
      <c r="F25" s="6">
        <f>'CL &amp; Data'!D237</f>
        <v>-2.6415069</v>
      </c>
      <c r="G25" s="8"/>
      <c r="H25" s="6">
        <f>'CL &amp; Data'!C343</f>
        <v>-7.9855700000000001</v>
      </c>
      <c r="I25" s="13">
        <f t="shared" si="1"/>
        <v>-0.39855820000000008</v>
      </c>
      <c r="J25" s="6">
        <f>'CL &amp; Data'!D343</f>
        <v>-13.18299</v>
      </c>
      <c r="L25" s="6">
        <f>'CL &amp; Data'!L237/1000000000</f>
        <v>4.702</v>
      </c>
      <c r="M25" s="8"/>
      <c r="N25" s="6">
        <f>'CL &amp; Data'!M237</f>
        <v>-16.961915999999999</v>
      </c>
      <c r="O25" s="13">
        <f t="shared" si="2"/>
        <v>-9.2387203999999983</v>
      </c>
      <c r="P25" s="6">
        <f>'CL &amp; Data'!N237</f>
        <v>-2.9798331</v>
      </c>
      <c r="Q25" s="8"/>
      <c r="R25" s="6">
        <f>'CL &amp; Data'!M343</f>
        <v>-10.091506000000001</v>
      </c>
      <c r="S25" s="13">
        <f t="shared" si="3"/>
        <v>-0.62247750000000046</v>
      </c>
      <c r="T25" s="6">
        <f>'CL &amp; Data'!N343</f>
        <v>-19.583314999999999</v>
      </c>
      <c r="U25" s="8"/>
      <c r="V25" s="80">
        <f>'CL &amp; Data'!B343/1000000000</f>
        <v>1.3979999999999999</v>
      </c>
    </row>
    <row r="26" spans="2:22" x14ac:dyDescent="0.25">
      <c r="B26" s="6">
        <f>'CL &amp; Data'!B238/1000000000</f>
        <v>4.6429999999999998</v>
      </c>
      <c r="C26" s="8"/>
      <c r="D26" s="6">
        <f>'CL &amp; Data'!C238</f>
        <v>-15.659141999999999</v>
      </c>
      <c r="E26" s="13">
        <f t="shared" si="0"/>
        <v>-9.5630306999999988</v>
      </c>
      <c r="F26" s="6">
        <f>'CL &amp; Data'!D238</f>
        <v>-2.8069221999999998</v>
      </c>
      <c r="G26" s="8"/>
      <c r="H26" s="6">
        <f>'CL &amp; Data'!C344</f>
        <v>-8.0143088999999996</v>
      </c>
      <c r="I26" s="13">
        <f t="shared" si="1"/>
        <v>-0.42729709999999965</v>
      </c>
      <c r="J26" s="6">
        <f>'CL &amp; Data'!D344</f>
        <v>-13.136305</v>
      </c>
      <c r="L26" s="6">
        <f>'CL &amp; Data'!L238/1000000000</f>
        <v>4.6429999999999998</v>
      </c>
      <c r="M26" s="8"/>
      <c r="N26" s="6">
        <f>'CL &amp; Data'!M238</f>
        <v>-16.196549999999998</v>
      </c>
      <c r="O26" s="13">
        <f t="shared" si="2"/>
        <v>-8.4733543999999981</v>
      </c>
      <c r="P26" s="6">
        <f>'CL &amp; Data'!N238</f>
        <v>-3.2079637000000001</v>
      </c>
      <c r="Q26" s="8"/>
      <c r="R26" s="6">
        <f>'CL &amp; Data'!M344</f>
        <v>-10.169691</v>
      </c>
      <c r="S26" s="13">
        <f t="shared" si="3"/>
        <v>-0.70066249999999997</v>
      </c>
      <c r="T26" s="6">
        <f>'CL &amp; Data'!N344</f>
        <v>-18.781248000000001</v>
      </c>
      <c r="U26" s="8"/>
      <c r="V26" s="80">
        <f>'CL &amp; Data'!B344/1000000000</f>
        <v>1.4570000000000001</v>
      </c>
    </row>
    <row r="27" spans="2:22" x14ac:dyDescent="0.25">
      <c r="B27" s="6">
        <f>'CL &amp; Data'!B239/1000000000</f>
        <v>4.5839999999999996</v>
      </c>
      <c r="C27" s="8"/>
      <c r="D27" s="6">
        <f>'CL &amp; Data'!C239</f>
        <v>-15.025181</v>
      </c>
      <c r="E27" s="13">
        <f t="shared" si="0"/>
        <v>-8.9290696999999994</v>
      </c>
      <c r="F27" s="6">
        <f>'CL &amp; Data'!D239</f>
        <v>-3.0122848000000002</v>
      </c>
      <c r="G27" s="8"/>
      <c r="H27" s="6">
        <f>'CL &amp; Data'!C345</f>
        <v>-8.0505762000000001</v>
      </c>
      <c r="I27" s="13">
        <f t="shared" si="1"/>
        <v>-0.4635644000000001</v>
      </c>
      <c r="J27" s="6">
        <f>'CL &amp; Data'!D345</f>
        <v>-12.960203999999999</v>
      </c>
      <c r="L27" s="6">
        <f>'CL &amp; Data'!L239/1000000000</f>
        <v>4.5839999999999996</v>
      </c>
      <c r="M27" s="8"/>
      <c r="N27" s="6">
        <f>'CL &amp; Data'!M239</f>
        <v>-15.441587</v>
      </c>
      <c r="O27" s="13">
        <f t="shared" si="2"/>
        <v>-7.7183913999999998</v>
      </c>
      <c r="P27" s="6">
        <f>'CL &amp; Data'!N239</f>
        <v>-3.4521937</v>
      </c>
      <c r="Q27" s="8"/>
      <c r="R27" s="6">
        <f>'CL &amp; Data'!M345</f>
        <v>-10.264316000000001</v>
      </c>
      <c r="S27" s="13">
        <f t="shared" si="3"/>
        <v>-0.79528750000000059</v>
      </c>
      <c r="T27" s="6">
        <f>'CL &amp; Data'!N345</f>
        <v>-17.918569999999999</v>
      </c>
      <c r="U27" s="8"/>
      <c r="V27" s="80">
        <f>'CL &amp; Data'!B345/1000000000</f>
        <v>1.516</v>
      </c>
    </row>
    <row r="28" spans="2:22" x14ac:dyDescent="0.25">
      <c r="B28" s="6">
        <f>'CL &amp; Data'!B240/1000000000</f>
        <v>4.5250000000000004</v>
      </c>
      <c r="C28" s="8"/>
      <c r="D28" s="6">
        <f>'CL &amp; Data'!C240</f>
        <v>-14.268428</v>
      </c>
      <c r="E28" s="13">
        <f t="shared" si="0"/>
        <v>-8.1723166999999997</v>
      </c>
      <c r="F28" s="6">
        <f>'CL &amp; Data'!D240</f>
        <v>-3.2386663000000002</v>
      </c>
      <c r="G28" s="8"/>
      <c r="H28" s="6">
        <f>'CL &amp; Data'!C346</f>
        <v>-8.0972098999999993</v>
      </c>
      <c r="I28" s="13">
        <f t="shared" si="1"/>
        <v>-0.51019809999999932</v>
      </c>
      <c r="J28" s="6">
        <f>'CL &amp; Data'!D346</f>
        <v>-12.727745000000001</v>
      </c>
      <c r="L28" s="6">
        <f>'CL &amp; Data'!L240/1000000000</f>
        <v>4.5250000000000004</v>
      </c>
      <c r="M28" s="8"/>
      <c r="N28" s="6">
        <f>'CL &amp; Data'!M240</f>
        <v>-14.806132</v>
      </c>
      <c r="O28" s="13">
        <f t="shared" si="2"/>
        <v>-7.0829363999999995</v>
      </c>
      <c r="P28" s="6">
        <f>'CL &amp; Data'!N240</f>
        <v>-3.7520299000000001</v>
      </c>
      <c r="Q28" s="8"/>
      <c r="R28" s="6">
        <f>'CL &amp; Data'!M346</f>
        <v>-10.350856</v>
      </c>
      <c r="S28" s="13">
        <f t="shared" si="3"/>
        <v>-0.88182749999999999</v>
      </c>
      <c r="T28" s="6">
        <f>'CL &amp; Data'!N346</f>
        <v>-17.059732</v>
      </c>
      <c r="U28" s="8"/>
      <c r="V28" s="80">
        <f>'CL &amp; Data'!B346/1000000000</f>
        <v>1.575</v>
      </c>
    </row>
    <row r="29" spans="2:22" x14ac:dyDescent="0.25">
      <c r="B29" s="6">
        <f>'CL &amp; Data'!B241/1000000000</f>
        <v>4.4660000000000002</v>
      </c>
      <c r="C29" s="8"/>
      <c r="D29" s="6">
        <f>'CL &amp; Data'!C241</f>
        <v>-13.569744999999999</v>
      </c>
      <c r="E29" s="13">
        <f t="shared" si="0"/>
        <v>-7.4736336999999997</v>
      </c>
      <c r="F29" s="6">
        <f>'CL &amp; Data'!D241</f>
        <v>-3.5227599000000001</v>
      </c>
      <c r="G29" s="8"/>
      <c r="H29" s="6">
        <f>'CL &amp; Data'!C347</f>
        <v>-8.1370696999999996</v>
      </c>
      <c r="I29" s="13">
        <f t="shared" si="1"/>
        <v>-0.55005789999999966</v>
      </c>
      <c r="J29" s="6">
        <f>'CL &amp; Data'!D347</f>
        <v>-12.438767</v>
      </c>
      <c r="L29" s="6">
        <f>'CL &amp; Data'!L241/1000000000</f>
        <v>4.4660000000000002</v>
      </c>
      <c r="M29" s="8"/>
      <c r="N29" s="6">
        <f>'CL &amp; Data'!M241</f>
        <v>-14.117046999999999</v>
      </c>
      <c r="O29" s="13">
        <f t="shared" si="2"/>
        <v>-6.3938513999999991</v>
      </c>
      <c r="P29" s="6">
        <f>'CL &amp; Data'!N241</f>
        <v>-4.0637121</v>
      </c>
      <c r="Q29" s="8"/>
      <c r="R29" s="6">
        <f>'CL &amp; Data'!M347</f>
        <v>-10.389927999999999</v>
      </c>
      <c r="S29" s="13">
        <f t="shared" si="3"/>
        <v>-0.92089949999999909</v>
      </c>
      <c r="T29" s="6">
        <f>'CL &amp; Data'!N347</f>
        <v>-16.248390000000001</v>
      </c>
      <c r="U29" s="8"/>
      <c r="V29" s="80">
        <f>'CL &amp; Data'!B347/1000000000</f>
        <v>1.6339999999999999</v>
      </c>
    </row>
    <row r="30" spans="2:22" x14ac:dyDescent="0.25">
      <c r="B30" s="6">
        <f>'CL &amp; Data'!B242/1000000000</f>
        <v>4.407</v>
      </c>
      <c r="C30" s="8"/>
      <c r="D30" s="6">
        <f>'CL &amp; Data'!C242</f>
        <v>-12.875957</v>
      </c>
      <c r="E30" s="13">
        <f t="shared" si="0"/>
        <v>-6.7798457000000001</v>
      </c>
      <c r="F30" s="6">
        <f>'CL &amp; Data'!D242</f>
        <v>-3.8112938000000001</v>
      </c>
      <c r="G30" s="8"/>
      <c r="H30" s="6">
        <f>'CL &amp; Data'!C348</f>
        <v>-8.1702957000000005</v>
      </c>
      <c r="I30" s="13">
        <f t="shared" si="1"/>
        <v>-0.58328390000000052</v>
      </c>
      <c r="J30" s="6">
        <f>'CL &amp; Data'!D348</f>
        <v>-12.167945</v>
      </c>
      <c r="L30" s="6">
        <f>'CL &amp; Data'!L242/1000000000</f>
        <v>4.407</v>
      </c>
      <c r="M30" s="8"/>
      <c r="N30" s="6">
        <f>'CL &amp; Data'!M242</f>
        <v>-13.585164000000001</v>
      </c>
      <c r="O30" s="13">
        <f t="shared" si="2"/>
        <v>-5.8619684000000003</v>
      </c>
      <c r="P30" s="6">
        <f>'CL &amp; Data'!N242</f>
        <v>-4.4489169000000004</v>
      </c>
      <c r="Q30" s="8"/>
      <c r="R30" s="6">
        <f>'CL &amp; Data'!M348</f>
        <v>-10.403988</v>
      </c>
      <c r="S30" s="13">
        <f t="shared" si="3"/>
        <v>-0.93495949999999972</v>
      </c>
      <c r="T30" s="6">
        <f>'CL &amp; Data'!N348</f>
        <v>-15.543898</v>
      </c>
      <c r="U30" s="8"/>
      <c r="V30" s="80">
        <f>'CL &amp; Data'!B348/1000000000</f>
        <v>1.6930000000000001</v>
      </c>
    </row>
    <row r="31" spans="2:22" x14ac:dyDescent="0.25">
      <c r="B31" s="6">
        <f>'CL &amp; Data'!B243/1000000000</f>
        <v>4.3479999999999999</v>
      </c>
      <c r="C31" s="8"/>
      <c r="D31" s="6">
        <f>'CL &amp; Data'!C243</f>
        <v>-12.206243000000001</v>
      </c>
      <c r="E31" s="13">
        <f t="shared" si="0"/>
        <v>-6.1101317000000011</v>
      </c>
      <c r="F31" s="6">
        <f>'CL &amp; Data'!D243</f>
        <v>-4.1871280999999998</v>
      </c>
      <c r="G31" s="8"/>
      <c r="H31" s="6">
        <f>'CL &amp; Data'!C349</f>
        <v>-8.1662950999999993</v>
      </c>
      <c r="I31" s="13">
        <f t="shared" si="1"/>
        <v>-0.57928329999999928</v>
      </c>
      <c r="J31" s="6">
        <f>'CL &amp; Data'!D349</f>
        <v>-12.050101</v>
      </c>
      <c r="L31" s="6">
        <f>'CL &amp; Data'!L243/1000000000</f>
        <v>4.3479999999999999</v>
      </c>
      <c r="M31" s="8"/>
      <c r="N31" s="6">
        <f>'CL &amp; Data'!M243</f>
        <v>-12.942985</v>
      </c>
      <c r="O31" s="13">
        <f t="shared" si="2"/>
        <v>-5.2197893999999998</v>
      </c>
      <c r="P31" s="6">
        <f>'CL &amp; Data'!N243</f>
        <v>-4.8563852000000001</v>
      </c>
      <c r="Q31" s="8"/>
      <c r="R31" s="6">
        <f>'CL &amp; Data'!M349</f>
        <v>-10.433118</v>
      </c>
      <c r="S31" s="13">
        <f t="shared" si="3"/>
        <v>-0.96408950000000004</v>
      </c>
      <c r="T31" s="6">
        <f>'CL &amp; Data'!N349</f>
        <v>-15.012026000000001</v>
      </c>
      <c r="U31" s="8"/>
      <c r="V31" s="80">
        <f>'CL &amp; Data'!B349/1000000000</f>
        <v>1.752</v>
      </c>
    </row>
    <row r="32" spans="2:22" x14ac:dyDescent="0.25">
      <c r="B32" s="6">
        <f>'CL &amp; Data'!B244/1000000000</f>
        <v>4.2889999999999997</v>
      </c>
      <c r="C32" s="8"/>
      <c r="D32" s="6">
        <f>'CL &amp; Data'!C244</f>
        <v>-11.573380999999999</v>
      </c>
      <c r="E32" s="13">
        <f t="shared" si="0"/>
        <v>-5.4772696999999999</v>
      </c>
      <c r="F32" s="6">
        <f>'CL &amp; Data'!D244</f>
        <v>-4.5562376999999996</v>
      </c>
      <c r="G32" s="8"/>
      <c r="H32" s="6">
        <f>'CL &amp; Data'!C350</f>
        <v>-8.1499100000000002</v>
      </c>
      <c r="I32" s="13">
        <f t="shared" si="1"/>
        <v>-0.56289820000000024</v>
      </c>
      <c r="J32" s="6">
        <f>'CL &amp; Data'!D350</f>
        <v>-12.073667</v>
      </c>
      <c r="L32" s="6">
        <f>'CL &amp; Data'!L244/1000000000</f>
        <v>4.2889999999999997</v>
      </c>
      <c r="M32" s="8"/>
      <c r="N32" s="6">
        <f>'CL &amp; Data'!M244</f>
        <v>-12.428034999999999</v>
      </c>
      <c r="O32" s="13">
        <f t="shared" si="2"/>
        <v>-4.7048393999999991</v>
      </c>
      <c r="P32" s="6">
        <f>'CL &amp; Data'!N244</f>
        <v>-5.3693795</v>
      </c>
      <c r="Q32" s="8"/>
      <c r="R32" s="6">
        <f>'CL &amp; Data'!M350</f>
        <v>-10.52697</v>
      </c>
      <c r="S32" s="13">
        <f t="shared" si="3"/>
        <v>-1.0579415000000001</v>
      </c>
      <c r="T32" s="6">
        <f>'CL &amp; Data'!N350</f>
        <v>-14.576696</v>
      </c>
      <c r="U32" s="8"/>
      <c r="V32" s="80">
        <f>'CL &amp; Data'!B350/1000000000</f>
        <v>1.8109999999999999</v>
      </c>
    </row>
    <row r="33" spans="2:22" x14ac:dyDescent="0.25">
      <c r="B33" s="6">
        <f>'CL &amp; Data'!B245/1000000000</f>
        <v>4.2300000000000004</v>
      </c>
      <c r="C33" s="8"/>
      <c r="D33" s="6">
        <f>'CL &amp; Data'!C245</f>
        <v>-11.007497000000001</v>
      </c>
      <c r="E33" s="13">
        <f t="shared" si="0"/>
        <v>-4.9113857000000012</v>
      </c>
      <c r="F33" s="6">
        <f>'CL &amp; Data'!D245</f>
        <v>-5.0293182999999999</v>
      </c>
      <c r="G33" s="8"/>
      <c r="H33" s="6">
        <f>'CL &amp; Data'!C351</f>
        <v>-8.1389607999999996</v>
      </c>
      <c r="I33" s="13">
        <f t="shared" si="1"/>
        <v>-0.55194899999999958</v>
      </c>
      <c r="J33" s="6">
        <f>'CL &amp; Data'!D351</f>
        <v>-12.109824</v>
      </c>
      <c r="L33" s="6">
        <f>'CL &amp; Data'!L245/1000000000</f>
        <v>4.2300000000000004</v>
      </c>
      <c r="M33" s="8"/>
      <c r="N33" s="6">
        <f>'CL &amp; Data'!M245</f>
        <v>-11.848399000000001</v>
      </c>
      <c r="O33" s="13">
        <f t="shared" si="2"/>
        <v>-4.1252034000000002</v>
      </c>
      <c r="P33" s="6">
        <f>'CL &amp; Data'!N245</f>
        <v>-5.9163031999999998</v>
      </c>
      <c r="Q33" s="8"/>
      <c r="R33" s="6">
        <f>'CL &amp; Data'!M351</f>
        <v>-10.655521</v>
      </c>
      <c r="S33" s="13">
        <f t="shared" si="3"/>
        <v>-1.1864924999999999</v>
      </c>
      <c r="T33" s="6">
        <f>'CL &amp; Data'!N351</f>
        <v>-14.092843</v>
      </c>
      <c r="U33" s="8"/>
      <c r="V33" s="80">
        <f>'CL &amp; Data'!B351/1000000000</f>
        <v>1.87</v>
      </c>
    </row>
    <row r="34" spans="2:22" x14ac:dyDescent="0.25">
      <c r="B34" s="6">
        <f>'CL &amp; Data'!B246/1000000000</f>
        <v>4.1710000000000003</v>
      </c>
      <c r="C34" s="8"/>
      <c r="D34" s="6">
        <f>'CL &amp; Data'!C246</f>
        <v>-10.380765</v>
      </c>
      <c r="E34" s="13">
        <f t="shared" si="0"/>
        <v>-4.2846537000000007</v>
      </c>
      <c r="F34" s="6">
        <f>'CL &amp; Data'!D246</f>
        <v>-5.4376984000000004</v>
      </c>
      <c r="G34" s="8"/>
      <c r="H34" s="6">
        <f>'CL &amp; Data'!C352</f>
        <v>-8.1539926999999999</v>
      </c>
      <c r="I34" s="13">
        <f t="shared" si="1"/>
        <v>-0.5669808999999999</v>
      </c>
      <c r="J34" s="6">
        <f>'CL &amp; Data'!D352</f>
        <v>-12.139556000000001</v>
      </c>
      <c r="L34" s="6">
        <f>'CL &amp; Data'!L246/1000000000</f>
        <v>4.1710000000000003</v>
      </c>
      <c r="M34" s="8"/>
      <c r="N34" s="6">
        <f>'CL &amp; Data'!M246</f>
        <v>-11.350249</v>
      </c>
      <c r="O34" s="13">
        <f t="shared" si="2"/>
        <v>-3.6270533999999994</v>
      </c>
      <c r="P34" s="6">
        <f>'CL &amp; Data'!N246</f>
        <v>-6.5540852999999997</v>
      </c>
      <c r="Q34" s="8"/>
      <c r="R34" s="6">
        <f>'CL &amp; Data'!M352</f>
        <v>-10.763688999999999</v>
      </c>
      <c r="S34" s="13">
        <f t="shared" si="3"/>
        <v>-1.2946604999999991</v>
      </c>
      <c r="T34" s="6">
        <f>'CL &amp; Data'!N352</f>
        <v>-13.569345</v>
      </c>
      <c r="U34" s="8"/>
      <c r="V34" s="80">
        <f>'CL &amp; Data'!B352/1000000000</f>
        <v>1.929</v>
      </c>
    </row>
    <row r="35" spans="2:22" x14ac:dyDescent="0.25">
      <c r="B35" s="6">
        <f>'CL &amp; Data'!B247/1000000000</f>
        <v>4.1120000000000001</v>
      </c>
      <c r="C35" s="8"/>
      <c r="D35" s="6">
        <f>'CL &amp; Data'!C247</f>
        <v>-9.9210720000000006</v>
      </c>
      <c r="E35" s="13">
        <f t="shared" si="0"/>
        <v>-3.824960700000001</v>
      </c>
      <c r="F35" s="6">
        <f>'CL &amp; Data'!D247</f>
        <v>-5.9497581000000004</v>
      </c>
      <c r="G35" s="8"/>
      <c r="H35" s="6">
        <f>'CL &amp; Data'!C353</f>
        <v>-8.1926079000000005</v>
      </c>
      <c r="I35" s="13">
        <f t="shared" si="1"/>
        <v>-0.60559610000000053</v>
      </c>
      <c r="J35" s="6">
        <f>'CL &amp; Data'!D353</f>
        <v>-12.091804</v>
      </c>
      <c r="L35" s="6">
        <f>'CL &amp; Data'!L247/1000000000</f>
        <v>4.1120000000000001</v>
      </c>
      <c r="M35" s="8"/>
      <c r="N35" s="6">
        <f>'CL &amp; Data'!M247</f>
        <v>-10.845497999999999</v>
      </c>
      <c r="O35" s="13">
        <f t="shared" si="2"/>
        <v>-3.1223023999999988</v>
      </c>
      <c r="P35" s="6">
        <f>'CL &amp; Data'!N247</f>
        <v>-7.1500196000000003</v>
      </c>
      <c r="Q35" s="8"/>
      <c r="R35" s="6">
        <f>'CL &amp; Data'!M353</f>
        <v>-10.839219999999999</v>
      </c>
      <c r="S35" s="13">
        <f t="shared" si="3"/>
        <v>-1.3701914999999989</v>
      </c>
      <c r="T35" s="6">
        <f>'CL &amp; Data'!N353</f>
        <v>-13.055192</v>
      </c>
      <c r="U35" s="8"/>
      <c r="V35" s="80">
        <f>'CL &amp; Data'!B353/1000000000</f>
        <v>1.988</v>
      </c>
    </row>
    <row r="36" spans="2:22" x14ac:dyDescent="0.25">
      <c r="B36" s="6">
        <f>'CL &amp; Data'!B248/1000000000</f>
        <v>4.0529999999999999</v>
      </c>
      <c r="C36" s="8"/>
      <c r="D36" s="6">
        <f>'CL &amp; Data'!C248</f>
        <v>-9.4191588999999993</v>
      </c>
      <c r="E36" s="13">
        <f t="shared" si="0"/>
        <v>-3.3230475999999998</v>
      </c>
      <c r="F36" s="6">
        <f>'CL &amp; Data'!D248</f>
        <v>-6.3238982999999998</v>
      </c>
      <c r="G36" s="8"/>
      <c r="H36" s="6">
        <f>'CL &amp; Data'!C354</f>
        <v>-8.2386254999999995</v>
      </c>
      <c r="I36" s="13">
        <f t="shared" si="1"/>
        <v>-0.65161369999999952</v>
      </c>
      <c r="J36" s="6">
        <f>'CL &amp; Data'!D354</f>
        <v>-11.867010000000001</v>
      </c>
      <c r="L36" s="6">
        <f>'CL &amp; Data'!L248/1000000000</f>
        <v>4.0529999999999999</v>
      </c>
      <c r="M36" s="8"/>
      <c r="N36" s="6">
        <f>'CL &amp; Data'!M248</f>
        <v>-10.419511</v>
      </c>
      <c r="O36" s="13">
        <f t="shared" si="2"/>
        <v>-2.6963153999999996</v>
      </c>
      <c r="P36" s="6">
        <f>'CL &amp; Data'!N248</f>
        <v>-7.7798185000000002</v>
      </c>
      <c r="Q36" s="8"/>
      <c r="R36" s="6">
        <f>'CL &amp; Data'!M354</f>
        <v>-10.896077999999999</v>
      </c>
      <c r="S36" s="13">
        <f t="shared" si="3"/>
        <v>-1.427049499999999</v>
      </c>
      <c r="T36" s="6">
        <f>'CL &amp; Data'!N354</f>
        <v>-12.570449</v>
      </c>
      <c r="U36" s="8"/>
      <c r="V36" s="80">
        <f>'CL &amp; Data'!B354/1000000000</f>
        <v>2.0470000000000002</v>
      </c>
    </row>
    <row r="37" spans="2:22" x14ac:dyDescent="0.25">
      <c r="B37" s="6">
        <f>'CL &amp; Data'!B249/1000000000</f>
        <v>3.9940000000000002</v>
      </c>
      <c r="C37" s="8"/>
      <c r="D37" s="6">
        <f>'CL &amp; Data'!C249</f>
        <v>-9.0847683000000004</v>
      </c>
      <c r="E37" s="13">
        <f t="shared" si="0"/>
        <v>-2.9886570000000008</v>
      </c>
      <c r="F37" s="6">
        <f>'CL &amp; Data'!D249</f>
        <v>-6.6863728</v>
      </c>
      <c r="G37" s="8"/>
      <c r="H37" s="6">
        <f>'CL &amp; Data'!C355</f>
        <v>-8.2870054</v>
      </c>
      <c r="I37" s="13">
        <f t="shared" si="1"/>
        <v>-0.69999359999999999</v>
      </c>
      <c r="J37" s="6">
        <f>'CL &amp; Data'!D355</f>
        <v>-11.589577999999999</v>
      </c>
      <c r="L37" s="6">
        <f>'CL &amp; Data'!L249/1000000000</f>
        <v>3.9940000000000002</v>
      </c>
      <c r="M37" s="8"/>
      <c r="N37" s="6">
        <f>'CL &amp; Data'!M249</f>
        <v>-10.043112000000001</v>
      </c>
      <c r="O37" s="13">
        <f t="shared" si="2"/>
        <v>-2.3199164000000003</v>
      </c>
      <c r="P37" s="6">
        <f>'CL &amp; Data'!N249</f>
        <v>-8.2065190999999995</v>
      </c>
      <c r="Q37" s="8"/>
      <c r="R37" s="6">
        <f>'CL &amp; Data'!M355</f>
        <v>-10.953010000000001</v>
      </c>
      <c r="S37" s="13">
        <f t="shared" si="3"/>
        <v>-1.4839815000000005</v>
      </c>
      <c r="T37" s="6">
        <f>'CL &amp; Data'!N355</f>
        <v>-12.200418000000001</v>
      </c>
      <c r="U37" s="8"/>
      <c r="V37" s="80">
        <f>'CL &amp; Data'!B355/1000000000</f>
        <v>2.1059999999999999</v>
      </c>
    </row>
    <row r="38" spans="2:22" x14ac:dyDescent="0.25">
      <c r="B38" s="6">
        <f>'CL &amp; Data'!B250/1000000000</f>
        <v>3.9350000000000001</v>
      </c>
      <c r="C38" s="8"/>
      <c r="D38" s="6">
        <f>'CL &amp; Data'!C250</f>
        <v>-8.7608042000000008</v>
      </c>
      <c r="E38" s="13">
        <f t="shared" si="0"/>
        <v>-2.6646929000000013</v>
      </c>
      <c r="F38" s="6">
        <f>'CL &amp; Data'!D250</f>
        <v>-6.8185086000000004</v>
      </c>
      <c r="G38" s="8"/>
      <c r="H38" s="6">
        <f>'CL &amp; Data'!C356</f>
        <v>-8.3325376999999996</v>
      </c>
      <c r="I38" s="13">
        <f t="shared" si="1"/>
        <v>-0.74552589999999963</v>
      </c>
      <c r="J38" s="6">
        <f>'CL &amp; Data'!D356</f>
        <v>-11.367336999999999</v>
      </c>
      <c r="L38" s="6">
        <f>'CL &amp; Data'!L250/1000000000</f>
        <v>3.9350000000000001</v>
      </c>
      <c r="M38" s="8"/>
      <c r="N38" s="6">
        <f>'CL &amp; Data'!M250</f>
        <v>-9.7851648000000004</v>
      </c>
      <c r="O38" s="13">
        <f t="shared" si="2"/>
        <v>-2.0619692000000001</v>
      </c>
      <c r="P38" s="6">
        <f>'CL &amp; Data'!N250</f>
        <v>-8.5754795000000001</v>
      </c>
      <c r="Q38" s="8"/>
      <c r="R38" s="6">
        <f>'CL &amp; Data'!M356</f>
        <v>-10.998569</v>
      </c>
      <c r="S38" s="13">
        <f t="shared" si="3"/>
        <v>-1.5295404999999995</v>
      </c>
      <c r="T38" s="6">
        <f>'CL &amp; Data'!N356</f>
        <v>-11.911792</v>
      </c>
      <c r="U38" s="8"/>
      <c r="V38" s="80">
        <f>'CL &amp; Data'!B356/1000000000</f>
        <v>2.165</v>
      </c>
    </row>
    <row r="39" spans="2:22" x14ac:dyDescent="0.25">
      <c r="B39" s="6">
        <f>'CL &amp; Data'!B251/1000000000</f>
        <v>3.8759999999999999</v>
      </c>
      <c r="C39" s="8"/>
      <c r="D39" s="6">
        <f>'CL &amp; Data'!C251</f>
        <v>-8.6221619</v>
      </c>
      <c r="E39" s="13">
        <f t="shared" si="0"/>
        <v>-2.5260506000000005</v>
      </c>
      <c r="F39" s="6">
        <f>'CL &amp; Data'!D251</f>
        <v>-6.8879093999999998</v>
      </c>
      <c r="G39" s="8"/>
      <c r="H39" s="6">
        <f>'CL &amp; Data'!C357</f>
        <v>-8.3565512000000002</v>
      </c>
      <c r="I39" s="13">
        <f t="shared" si="1"/>
        <v>-0.76953940000000021</v>
      </c>
      <c r="J39" s="6">
        <f>'CL &amp; Data'!D357</f>
        <v>-11.171037999999999</v>
      </c>
      <c r="L39" s="6">
        <f>'CL &amp; Data'!L251/1000000000</f>
        <v>3.8759999999999999</v>
      </c>
      <c r="M39" s="8"/>
      <c r="N39" s="6">
        <f>'CL &amp; Data'!M251</f>
        <v>-9.5526791000000006</v>
      </c>
      <c r="O39" s="13">
        <f t="shared" si="2"/>
        <v>-1.8294835000000003</v>
      </c>
      <c r="P39" s="6">
        <f>'CL &amp; Data'!N251</f>
        <v>-8.6876888000000001</v>
      </c>
      <c r="Q39" s="8"/>
      <c r="R39" s="6">
        <f>'CL &amp; Data'!M357</f>
        <v>-11.018743000000001</v>
      </c>
      <c r="S39" s="13">
        <f t="shared" si="3"/>
        <v>-1.5497145000000003</v>
      </c>
      <c r="T39" s="6">
        <f>'CL &amp; Data'!N357</f>
        <v>-11.650809000000001</v>
      </c>
      <c r="U39" s="8"/>
      <c r="V39" s="80">
        <f>'CL &amp; Data'!B357/1000000000</f>
        <v>2.2240000000000002</v>
      </c>
    </row>
    <row r="40" spans="2:22" x14ac:dyDescent="0.25">
      <c r="B40" s="6">
        <f>'CL &amp; Data'!B252/1000000000</f>
        <v>3.8170000000000002</v>
      </c>
      <c r="C40" s="8"/>
      <c r="D40" s="6">
        <f>'CL &amp; Data'!C252</f>
        <v>-8.5306748999999993</v>
      </c>
      <c r="E40" s="13">
        <f t="shared" si="0"/>
        <v>-2.4345635999999997</v>
      </c>
      <c r="F40" s="6">
        <f>'CL &amp; Data'!D252</f>
        <v>-6.7587767000000003</v>
      </c>
      <c r="G40" s="8"/>
      <c r="H40" s="6">
        <f>'CL &amp; Data'!C358</f>
        <v>-8.3824635000000001</v>
      </c>
      <c r="I40" s="13">
        <f t="shared" si="1"/>
        <v>-0.79545170000000009</v>
      </c>
      <c r="J40" s="6">
        <f>'CL &amp; Data'!D358</f>
        <v>-11.027167</v>
      </c>
      <c r="L40" s="6">
        <f>'CL &amp; Data'!L252/1000000000</f>
        <v>3.8170000000000002</v>
      </c>
      <c r="M40" s="8"/>
      <c r="N40" s="6">
        <f>'CL &amp; Data'!M252</f>
        <v>-9.4211922000000001</v>
      </c>
      <c r="O40" s="13">
        <f t="shared" si="2"/>
        <v>-1.6979965999999997</v>
      </c>
      <c r="P40" s="6">
        <f>'CL &amp; Data'!N252</f>
        <v>-8.8016156999999993</v>
      </c>
      <c r="Q40" s="8"/>
      <c r="R40" s="6">
        <f>'CL &amp; Data'!M358</f>
        <v>-11.057408000000001</v>
      </c>
      <c r="S40" s="13">
        <f t="shared" si="3"/>
        <v>-1.5883795000000003</v>
      </c>
      <c r="T40" s="6">
        <f>'CL &amp; Data'!N358</f>
        <v>-11.307995999999999</v>
      </c>
      <c r="U40" s="8"/>
      <c r="V40" s="80">
        <f>'CL &amp; Data'!B358/1000000000</f>
        <v>2.2829999999999999</v>
      </c>
    </row>
    <row r="41" spans="2:22" x14ac:dyDescent="0.25">
      <c r="B41" s="6">
        <f>'CL &amp; Data'!B253/1000000000</f>
        <v>3.758</v>
      </c>
      <c r="C41" s="8"/>
      <c r="D41" s="6">
        <f>'CL &amp; Data'!C253</f>
        <v>-8.5249786000000007</v>
      </c>
      <c r="E41" s="13">
        <f t="shared" si="0"/>
        <v>-2.4288673000000012</v>
      </c>
      <c r="F41" s="6">
        <f>'CL &amp; Data'!D253</f>
        <v>-6.649457</v>
      </c>
      <c r="G41" s="8"/>
      <c r="H41" s="6">
        <f>'CL &amp; Data'!C359</f>
        <v>-8.4109697000000008</v>
      </c>
      <c r="I41" s="13">
        <f t="shared" si="1"/>
        <v>-0.8239579000000008</v>
      </c>
      <c r="J41" s="6">
        <f>'CL &amp; Data'!D359</f>
        <v>-10.948221999999999</v>
      </c>
      <c r="L41" s="6">
        <f>'CL &amp; Data'!L253/1000000000</f>
        <v>3.758</v>
      </c>
      <c r="M41" s="8"/>
      <c r="N41" s="6">
        <f>'CL &amp; Data'!M253</f>
        <v>-9.2437962999999996</v>
      </c>
      <c r="O41" s="13">
        <f t="shared" si="2"/>
        <v>-1.5206006999999993</v>
      </c>
      <c r="P41" s="6">
        <f>'CL &amp; Data'!N253</f>
        <v>-8.7330474999999996</v>
      </c>
      <c r="Q41" s="8"/>
      <c r="R41" s="6">
        <f>'CL &amp; Data'!M359</f>
        <v>-11.164994999999999</v>
      </c>
      <c r="S41" s="13">
        <f t="shared" si="3"/>
        <v>-1.695966499999999</v>
      </c>
      <c r="T41" s="6">
        <f>'CL &amp; Data'!N359</f>
        <v>-10.916523</v>
      </c>
      <c r="U41" s="8"/>
      <c r="V41" s="80">
        <f>'CL &amp; Data'!B359/1000000000</f>
        <v>2.3420000000000001</v>
      </c>
    </row>
    <row r="42" spans="2:22" x14ac:dyDescent="0.25">
      <c r="B42" s="6">
        <f>'CL &amp; Data'!B254/1000000000</f>
        <v>3.6989999999999998</v>
      </c>
      <c r="C42" s="8"/>
      <c r="D42" s="6">
        <f>'CL &amp; Data'!C254</f>
        <v>-8.5139790000000009</v>
      </c>
      <c r="E42" s="13">
        <f t="shared" si="0"/>
        <v>-2.4178677000000013</v>
      </c>
      <c r="F42" s="6">
        <f>'CL &amp; Data'!D254</f>
        <v>-6.4605975000000004</v>
      </c>
      <c r="G42" s="8"/>
      <c r="H42" s="6">
        <f>'CL &amp; Data'!C360</f>
        <v>-8.4654731999999999</v>
      </c>
      <c r="I42" s="13">
        <f t="shared" si="1"/>
        <v>-0.87846139999999995</v>
      </c>
      <c r="J42" s="6">
        <f>'CL &amp; Data'!D360</f>
        <v>-10.796652999999999</v>
      </c>
      <c r="L42" s="6">
        <f>'CL &amp; Data'!L254/1000000000</f>
        <v>3.6989999999999998</v>
      </c>
      <c r="M42" s="8"/>
      <c r="N42" s="6">
        <f>'CL &amp; Data'!M254</f>
        <v>-9.1637058000000007</v>
      </c>
      <c r="O42" s="13">
        <f t="shared" si="2"/>
        <v>-1.4405102000000003</v>
      </c>
      <c r="P42" s="6">
        <f>'CL &amp; Data'!N254</f>
        <v>-8.7536553999999995</v>
      </c>
      <c r="Q42" s="8"/>
      <c r="R42" s="6">
        <f>'CL &amp; Data'!M360</f>
        <v>-11.338043000000001</v>
      </c>
      <c r="S42" s="13">
        <f t="shared" si="3"/>
        <v>-1.8690145000000005</v>
      </c>
      <c r="T42" s="6">
        <f>'CL &amp; Data'!N360</f>
        <v>-10.494709</v>
      </c>
      <c r="U42" s="8"/>
      <c r="V42" s="80">
        <f>'CL &amp; Data'!B360/1000000000</f>
        <v>2.4009999999999998</v>
      </c>
    </row>
    <row r="43" spans="2:22" x14ac:dyDescent="0.25">
      <c r="B43" s="6">
        <f>'CL &amp; Data'!B255/1000000000</f>
        <v>3.64</v>
      </c>
      <c r="C43" s="8"/>
      <c r="D43" s="6">
        <f>'CL &amp; Data'!C255</f>
        <v>-8.5258379000000009</v>
      </c>
      <c r="E43" s="13">
        <f t="shared" si="0"/>
        <v>-2.4297266000000013</v>
      </c>
      <c r="F43" s="6">
        <f>'CL &amp; Data'!D255</f>
        <v>-6.3703995000000004</v>
      </c>
      <c r="G43" s="8"/>
      <c r="H43" s="6">
        <f>'CL &amp; Data'!C361</f>
        <v>-8.5412426000000004</v>
      </c>
      <c r="I43" s="13">
        <f t="shared" si="1"/>
        <v>-0.95423080000000038</v>
      </c>
      <c r="J43" s="6">
        <f>'CL &amp; Data'!D361</f>
        <v>-10.531064000000001</v>
      </c>
      <c r="L43" s="6">
        <f>'CL &amp; Data'!L255/1000000000</f>
        <v>3.64</v>
      </c>
      <c r="M43" s="8"/>
      <c r="N43" s="6">
        <f>'CL &amp; Data'!M255</f>
        <v>-9.0360727000000001</v>
      </c>
      <c r="O43" s="13">
        <f t="shared" si="2"/>
        <v>-1.3128770999999997</v>
      </c>
      <c r="P43" s="6">
        <f>'CL &amp; Data'!N255</f>
        <v>-8.6968908000000003</v>
      </c>
      <c r="Q43" s="8"/>
      <c r="R43" s="6">
        <f>'CL &amp; Data'!M361</f>
        <v>-11.48526</v>
      </c>
      <c r="S43" s="13">
        <f t="shared" si="3"/>
        <v>-2.0162315</v>
      </c>
      <c r="T43" s="6">
        <f>'CL &amp; Data'!N361</f>
        <v>-10.096887000000001</v>
      </c>
      <c r="U43" s="8"/>
      <c r="V43" s="80">
        <f>'CL &amp; Data'!B361/1000000000</f>
        <v>2.46</v>
      </c>
    </row>
    <row r="44" spans="2:22" x14ac:dyDescent="0.25">
      <c r="B44" s="6">
        <f>'CL &amp; Data'!B256/1000000000</f>
        <v>3.581</v>
      </c>
      <c r="C44" s="8"/>
      <c r="D44" s="6">
        <f>'CL &amp; Data'!C256</f>
        <v>-8.4700536999999994</v>
      </c>
      <c r="E44" s="13">
        <f t="shared" si="0"/>
        <v>-2.3739423999999998</v>
      </c>
      <c r="F44" s="6">
        <f>'CL &amp; Data'!D256</f>
        <v>-6.2929181999999999</v>
      </c>
      <c r="G44" s="8"/>
      <c r="H44" s="6">
        <f>'CL &amp; Data'!C362</f>
        <v>-8.6322297999999993</v>
      </c>
      <c r="I44" s="13">
        <f t="shared" si="1"/>
        <v>-1.0452179999999993</v>
      </c>
      <c r="J44" s="6">
        <f>'CL &amp; Data'!D362</f>
        <v>-10.269755999999999</v>
      </c>
      <c r="L44" s="6">
        <f>'CL &amp; Data'!L256/1000000000</f>
        <v>3.581</v>
      </c>
      <c r="M44" s="8"/>
      <c r="N44" s="6">
        <f>'CL &amp; Data'!M256</f>
        <v>-8.9740743999999992</v>
      </c>
      <c r="O44" s="13">
        <f t="shared" si="2"/>
        <v>-1.2508787999999988</v>
      </c>
      <c r="P44" s="6">
        <f>'CL &amp; Data'!N256</f>
        <v>-8.7397556000000005</v>
      </c>
      <c r="Q44" s="8"/>
      <c r="R44" s="6">
        <f>'CL &amp; Data'!M362</f>
        <v>-11.530531</v>
      </c>
      <c r="S44" s="13">
        <f t="shared" si="3"/>
        <v>-2.0615024999999996</v>
      </c>
      <c r="T44" s="6">
        <f>'CL &amp; Data'!N362</f>
        <v>-9.7612400000000008</v>
      </c>
      <c r="U44" s="8"/>
      <c r="V44" s="80">
        <f>'CL &amp; Data'!B362/1000000000</f>
        <v>2.5190000000000001</v>
      </c>
    </row>
    <row r="45" spans="2:22" x14ac:dyDescent="0.25">
      <c r="B45" s="6">
        <f>'CL &amp; Data'!B257/1000000000</f>
        <v>3.5219999999999998</v>
      </c>
      <c r="C45" s="8"/>
      <c r="D45" s="6">
        <f>'CL &amp; Data'!C257</f>
        <v>-8.5064545000000003</v>
      </c>
      <c r="E45" s="13">
        <f t="shared" si="0"/>
        <v>-2.4103432000000007</v>
      </c>
      <c r="F45" s="6">
        <f>'CL &amp; Data'!D257</f>
        <v>-6.3039383999999998</v>
      </c>
      <c r="G45" s="8"/>
      <c r="H45" s="6">
        <f>'CL &amp; Data'!C363</f>
        <v>-8.7090340000000008</v>
      </c>
      <c r="I45" s="13">
        <f t="shared" si="1"/>
        <v>-1.1220222000000009</v>
      </c>
      <c r="J45" s="6">
        <f>'CL &amp; Data'!D363</f>
        <v>-9.9952191999999993</v>
      </c>
      <c r="L45" s="6">
        <f>'CL &amp; Data'!L257/1000000000</f>
        <v>3.5219999999999998</v>
      </c>
      <c r="M45" s="8"/>
      <c r="N45" s="6">
        <f>'CL &amp; Data'!M257</f>
        <v>-8.9069719000000003</v>
      </c>
      <c r="O45" s="13">
        <f t="shared" si="2"/>
        <v>-1.1837762999999999</v>
      </c>
      <c r="P45" s="6">
        <f>'CL &amp; Data'!N257</f>
        <v>-8.7207127</v>
      </c>
      <c r="Q45" s="8"/>
      <c r="R45" s="6">
        <f>'CL &amp; Data'!M363</f>
        <v>-11.524217</v>
      </c>
      <c r="S45" s="13">
        <f t="shared" si="3"/>
        <v>-2.0551884999999999</v>
      </c>
      <c r="T45" s="6">
        <f>'CL &amp; Data'!N363</f>
        <v>-9.5106134000000004</v>
      </c>
      <c r="U45" s="8"/>
      <c r="V45" s="80">
        <f>'CL &amp; Data'!B363/1000000000</f>
        <v>2.5779999999999998</v>
      </c>
    </row>
    <row r="46" spans="2:22" x14ac:dyDescent="0.25">
      <c r="B46" s="6">
        <f>'CL &amp; Data'!B258/1000000000</f>
        <v>3.4630000000000001</v>
      </c>
      <c r="C46" s="8"/>
      <c r="D46" s="6">
        <f>'CL &amp; Data'!C258</f>
        <v>-8.4005728000000008</v>
      </c>
      <c r="E46" s="13">
        <f t="shared" si="0"/>
        <v>-2.3044615000000013</v>
      </c>
      <c r="F46" s="6">
        <f>'CL &amp; Data'!D258</f>
        <v>-6.2434678000000003</v>
      </c>
      <c r="G46" s="8"/>
      <c r="H46" s="6">
        <f>'CL &amp; Data'!C364</f>
        <v>-8.7549124000000003</v>
      </c>
      <c r="I46" s="13">
        <f t="shared" si="1"/>
        <v>-1.1679006000000003</v>
      </c>
      <c r="J46" s="6">
        <f>'CL &amp; Data'!D364</f>
        <v>-9.7269363000000002</v>
      </c>
      <c r="L46" s="6">
        <f>'CL &amp; Data'!L258/1000000000</f>
        <v>3.4630000000000001</v>
      </c>
      <c r="M46" s="8"/>
      <c r="N46" s="6">
        <f>'CL &amp; Data'!M258</f>
        <v>-8.8508443999999997</v>
      </c>
      <c r="O46" s="13">
        <f t="shared" si="2"/>
        <v>-1.1276487999999993</v>
      </c>
      <c r="P46" s="6">
        <f>'CL &amp; Data'!N258</f>
        <v>-8.7672624999999993</v>
      </c>
      <c r="Q46" s="8"/>
      <c r="R46" s="6">
        <f>'CL &amp; Data'!M364</f>
        <v>-11.549443999999999</v>
      </c>
      <c r="S46" s="13">
        <f t="shared" si="3"/>
        <v>-2.0804154999999991</v>
      </c>
      <c r="T46" s="6">
        <f>'CL &amp; Data'!N364</f>
        <v>-9.3115635000000001</v>
      </c>
      <c r="U46" s="8"/>
      <c r="V46" s="80">
        <f>'CL &amp; Data'!B364/1000000000</f>
        <v>2.637</v>
      </c>
    </row>
    <row r="47" spans="2:22" x14ac:dyDescent="0.25">
      <c r="B47" s="6">
        <f>'CL &amp; Data'!B259/1000000000</f>
        <v>3.4039999999999999</v>
      </c>
      <c r="C47" s="8"/>
      <c r="D47" s="6">
        <f>'CL &amp; Data'!C259</f>
        <v>-8.4901570999999993</v>
      </c>
      <c r="E47" s="13">
        <f t="shared" si="0"/>
        <v>-2.3940457999999998</v>
      </c>
      <c r="F47" s="6">
        <f>'CL &amp; Data'!D259</f>
        <v>-6.2998365999999999</v>
      </c>
      <c r="G47" s="8"/>
      <c r="H47" s="6">
        <f>'CL &amp; Data'!C365</f>
        <v>-8.7993488000000006</v>
      </c>
      <c r="I47" s="13">
        <f t="shared" si="1"/>
        <v>-1.2123370000000007</v>
      </c>
      <c r="J47" s="6">
        <f>'CL &amp; Data'!D365</f>
        <v>-9.5651530999999999</v>
      </c>
      <c r="L47" s="6">
        <f>'CL &amp; Data'!L259/1000000000</f>
        <v>3.4039999999999999</v>
      </c>
      <c r="M47" s="8"/>
      <c r="N47" s="6">
        <f>'CL &amp; Data'!M259</f>
        <v>-8.8222474999999996</v>
      </c>
      <c r="O47" s="13">
        <f t="shared" si="2"/>
        <v>-1.0990518999999992</v>
      </c>
      <c r="P47" s="6">
        <f>'CL &amp; Data'!N259</f>
        <v>-8.8053322000000005</v>
      </c>
      <c r="Q47" s="8"/>
      <c r="R47" s="6">
        <f>'CL &amp; Data'!M365</f>
        <v>-11.667755</v>
      </c>
      <c r="S47" s="13">
        <f t="shared" si="3"/>
        <v>-2.1987264999999994</v>
      </c>
      <c r="T47" s="6">
        <f>'CL &amp; Data'!N365</f>
        <v>-9.0761603999999991</v>
      </c>
      <c r="U47" s="8"/>
      <c r="V47" s="80">
        <f>'CL &amp; Data'!B365/1000000000</f>
        <v>2.6960000000000002</v>
      </c>
    </row>
    <row r="48" spans="2:22" x14ac:dyDescent="0.25">
      <c r="B48" s="6">
        <f>'CL &amp; Data'!B260/1000000000</f>
        <v>3.3450000000000002</v>
      </c>
      <c r="C48" s="8"/>
      <c r="D48" s="6">
        <f>'CL &amp; Data'!C260</f>
        <v>-8.4288291999999991</v>
      </c>
      <c r="E48" s="13">
        <f t="shared" si="0"/>
        <v>-2.3327178999999996</v>
      </c>
      <c r="F48" s="6">
        <f>'CL &amp; Data'!D260</f>
        <v>-6.2891330999999999</v>
      </c>
      <c r="G48" s="8"/>
      <c r="H48" s="6">
        <f>'CL &amp; Data'!C366</f>
        <v>-8.8529128999999998</v>
      </c>
      <c r="I48" s="13">
        <f t="shared" si="1"/>
        <v>-1.2659010999999998</v>
      </c>
      <c r="J48" s="6">
        <f>'CL &amp; Data'!D366</f>
        <v>-9.4875936999999997</v>
      </c>
      <c r="L48" s="6">
        <f>'CL &amp; Data'!L260/1000000000</f>
        <v>3.3450000000000002</v>
      </c>
      <c r="M48" s="8"/>
      <c r="N48" s="6">
        <f>'CL &amp; Data'!M260</f>
        <v>-8.7623719999999992</v>
      </c>
      <c r="O48" s="13">
        <f t="shared" si="2"/>
        <v>-1.0391763999999988</v>
      </c>
      <c r="P48" s="6">
        <f>'CL &amp; Data'!N260</f>
        <v>-8.8398886000000001</v>
      </c>
      <c r="Q48" s="8"/>
      <c r="R48" s="6">
        <f>'CL &amp; Data'!M366</f>
        <v>-11.824327</v>
      </c>
      <c r="S48" s="13">
        <f t="shared" si="3"/>
        <v>-2.3552985</v>
      </c>
      <c r="T48" s="6">
        <f>'CL &amp; Data'!N366</f>
        <v>-8.7819538000000001</v>
      </c>
      <c r="U48" s="8"/>
      <c r="V48" s="80">
        <f>'CL &amp; Data'!B366/1000000000</f>
        <v>2.7549999999999999</v>
      </c>
    </row>
    <row r="49" spans="2:22" x14ac:dyDescent="0.25">
      <c r="B49" s="6">
        <f>'CL &amp; Data'!B261/1000000000</f>
        <v>3.286</v>
      </c>
      <c r="C49" s="8"/>
      <c r="D49" s="6">
        <f>'CL &amp; Data'!C261</f>
        <v>-8.4840716999999994</v>
      </c>
      <c r="E49" s="13">
        <f t="shared" si="0"/>
        <v>-2.3879603999999999</v>
      </c>
      <c r="F49" s="6">
        <f>'CL &amp; Data'!D261</f>
        <v>-6.3980135999999996</v>
      </c>
      <c r="G49" s="8"/>
      <c r="H49" s="6">
        <f>'CL &amp; Data'!C367</f>
        <v>-8.9149741999999996</v>
      </c>
      <c r="I49" s="13">
        <f t="shared" si="1"/>
        <v>-1.3279623999999997</v>
      </c>
      <c r="J49" s="6">
        <f>'CL &amp; Data'!D367</f>
        <v>-9.3667649999999991</v>
      </c>
      <c r="L49" s="6">
        <f>'CL &amp; Data'!L261/1000000000</f>
        <v>3.286</v>
      </c>
      <c r="M49" s="8"/>
      <c r="N49" s="6">
        <f>'CL &amp; Data'!M261</f>
        <v>-8.7429409000000007</v>
      </c>
      <c r="O49" s="13">
        <f t="shared" si="2"/>
        <v>-1.0197453000000003</v>
      </c>
      <c r="P49" s="6">
        <f>'CL &amp; Data'!N261</f>
        <v>-8.9409551999999994</v>
      </c>
      <c r="Q49" s="8"/>
      <c r="R49" s="6">
        <f>'CL &amp; Data'!M367</f>
        <v>-11.975669999999999</v>
      </c>
      <c r="S49" s="13">
        <f t="shared" si="3"/>
        <v>-2.5066414999999989</v>
      </c>
      <c r="T49" s="6">
        <f>'CL &amp; Data'!N367</f>
        <v>-8.4624023000000008</v>
      </c>
      <c r="U49" s="8"/>
      <c r="V49" s="80">
        <f>'CL &amp; Data'!B367/1000000000</f>
        <v>2.8140000000000001</v>
      </c>
    </row>
    <row r="50" spans="2:22" x14ac:dyDescent="0.25">
      <c r="B50" s="6">
        <f>'CL &amp; Data'!B262/1000000000</f>
        <v>3.2269999999999999</v>
      </c>
      <c r="C50" s="8"/>
      <c r="D50" s="6">
        <f>'CL &amp; Data'!C262</f>
        <v>-8.3991956999999999</v>
      </c>
      <c r="E50" s="13">
        <f t="shared" si="0"/>
        <v>-2.3030844000000004</v>
      </c>
      <c r="F50" s="6">
        <f>'CL &amp; Data'!D262</f>
        <v>-6.3980402999999999</v>
      </c>
      <c r="G50" s="8"/>
      <c r="H50" s="6">
        <f>'CL &amp; Data'!C368</f>
        <v>-8.9876108000000006</v>
      </c>
      <c r="I50" s="13">
        <f t="shared" si="1"/>
        <v>-1.4005990000000006</v>
      </c>
      <c r="J50" s="6">
        <f>'CL &amp; Data'!D368</f>
        <v>-9.1895589999999991</v>
      </c>
      <c r="L50" s="6">
        <f>'CL &amp; Data'!L262/1000000000</f>
        <v>3.2269999999999999</v>
      </c>
      <c r="M50" s="8"/>
      <c r="N50" s="6">
        <f>'CL &amp; Data'!M262</f>
        <v>-8.7055798000000006</v>
      </c>
      <c r="O50" s="13">
        <f t="shared" si="2"/>
        <v>-0.98238420000000026</v>
      </c>
      <c r="P50" s="6">
        <f>'CL &amp; Data'!N262</f>
        <v>-9.0132235999999999</v>
      </c>
      <c r="Q50" s="8"/>
      <c r="R50" s="6">
        <f>'CL &amp; Data'!M368</f>
        <v>-12.086185</v>
      </c>
      <c r="S50" s="13">
        <f t="shared" si="3"/>
        <v>-2.6171565000000001</v>
      </c>
      <c r="T50" s="6">
        <f>'CL &amp; Data'!N368</f>
        <v>-8.1536579000000007</v>
      </c>
      <c r="U50" s="8"/>
      <c r="V50" s="80">
        <f>'CL &amp; Data'!B368/1000000000</f>
        <v>2.8730000000000002</v>
      </c>
    </row>
    <row r="51" spans="2:22" x14ac:dyDescent="0.25">
      <c r="B51" s="6">
        <f>'CL &amp; Data'!B263/1000000000</f>
        <v>3.1680000000000001</v>
      </c>
      <c r="C51" s="8"/>
      <c r="D51" s="6">
        <f>'CL &amp; Data'!C263</f>
        <v>-8.4465178999999999</v>
      </c>
      <c r="E51" s="13">
        <f t="shared" si="0"/>
        <v>-2.3504066000000003</v>
      </c>
      <c r="F51" s="6">
        <f>'CL &amp; Data'!D263</f>
        <v>-6.5625505000000004</v>
      </c>
      <c r="G51" s="8"/>
      <c r="H51" s="6">
        <f>'CL &amp; Data'!C369</f>
        <v>-9.0805720999999995</v>
      </c>
      <c r="I51" s="13">
        <f t="shared" si="1"/>
        <v>-1.4935602999999995</v>
      </c>
      <c r="J51" s="6">
        <f>'CL &amp; Data'!D369</f>
        <v>-9.0021906000000005</v>
      </c>
      <c r="L51" s="6">
        <f>'CL &amp; Data'!L263/1000000000</f>
        <v>3.1680000000000001</v>
      </c>
      <c r="M51" s="8"/>
      <c r="N51" s="6">
        <f>'CL &amp; Data'!M263</f>
        <v>-8.7110968</v>
      </c>
      <c r="O51" s="13">
        <f t="shared" si="2"/>
        <v>-0.98790119999999959</v>
      </c>
      <c r="P51" s="6">
        <f>'CL &amp; Data'!N263</f>
        <v>-9.1287642000000009</v>
      </c>
      <c r="Q51" s="8"/>
      <c r="R51" s="6">
        <f>'CL &amp; Data'!M369</f>
        <v>-12.185375000000001</v>
      </c>
      <c r="S51" s="13">
        <f t="shared" si="3"/>
        <v>-2.7163465000000002</v>
      </c>
      <c r="T51" s="6">
        <f>'CL &amp; Data'!N369</f>
        <v>-7.8800739999999996</v>
      </c>
      <c r="U51" s="8"/>
      <c r="V51" s="80">
        <f>'CL &amp; Data'!B369/1000000000</f>
        <v>2.9319999999999999</v>
      </c>
    </row>
    <row r="52" spans="2:22" x14ac:dyDescent="0.25">
      <c r="B52" s="6">
        <f>'CL &amp; Data'!B264/1000000000</f>
        <v>3.109</v>
      </c>
      <c r="C52" s="8"/>
      <c r="D52" s="6">
        <f>'CL &amp; Data'!C264</f>
        <v>-8.3659991999999992</v>
      </c>
      <c r="E52" s="13">
        <f t="shared" si="0"/>
        <v>-2.2698878999999996</v>
      </c>
      <c r="F52" s="6">
        <f>'CL &amp; Data'!D264</f>
        <v>-6.6323480999999997</v>
      </c>
      <c r="G52" s="8"/>
      <c r="H52" s="6">
        <f>'CL &amp; Data'!C370</f>
        <v>-9.1881684999999997</v>
      </c>
      <c r="I52" s="13">
        <f t="shared" si="1"/>
        <v>-1.6011566999999998</v>
      </c>
      <c r="J52" s="6">
        <f>'CL &amp; Data'!D370</f>
        <v>-8.7561988999999993</v>
      </c>
      <c r="L52" s="6">
        <f>'CL &amp; Data'!L264/1000000000</f>
        <v>3.109</v>
      </c>
      <c r="M52" s="8"/>
      <c r="N52" s="6">
        <f>'CL &amp; Data'!M264</f>
        <v>-8.6804837999999993</v>
      </c>
      <c r="O52" s="13">
        <f t="shared" si="2"/>
        <v>-0.95728819999999892</v>
      </c>
      <c r="P52" s="6">
        <f>'CL &amp; Data'!N264</f>
        <v>-9.2345667000000002</v>
      </c>
      <c r="Q52" s="8"/>
      <c r="R52" s="6">
        <f>'CL &amp; Data'!M370</f>
        <v>-12.280922</v>
      </c>
      <c r="S52" s="13">
        <f t="shared" si="3"/>
        <v>-2.8118935</v>
      </c>
      <c r="T52" s="6">
        <f>'CL &amp; Data'!N370</f>
        <v>-7.6597394999999997</v>
      </c>
      <c r="U52" s="8"/>
      <c r="V52" s="80">
        <f>'CL &amp; Data'!B370/1000000000</f>
        <v>2.9910000000000001</v>
      </c>
    </row>
    <row r="53" spans="2:22" x14ac:dyDescent="0.25">
      <c r="B53" s="6">
        <f>'CL &amp; Data'!B265/1000000000</f>
        <v>3.05</v>
      </c>
      <c r="C53" s="8"/>
      <c r="D53" s="6">
        <f>'CL &amp; Data'!C265</f>
        <v>-8.3225707999999994</v>
      </c>
      <c r="E53" s="13">
        <f t="shared" si="0"/>
        <v>-2.2264594999999998</v>
      </c>
      <c r="F53" s="6">
        <f>'CL &amp; Data'!D265</f>
        <v>-6.7970562000000001</v>
      </c>
      <c r="G53" s="8"/>
      <c r="H53" s="6">
        <f>'CL &amp; Data'!C371</f>
        <v>-9.2855539</v>
      </c>
      <c r="I53" s="13">
        <f t="shared" si="1"/>
        <v>-1.6985421000000001</v>
      </c>
      <c r="J53" s="6">
        <f>'CL &amp; Data'!D371</f>
        <v>-8.5107718000000006</v>
      </c>
      <c r="L53" s="6">
        <f>'CL &amp; Data'!L265/1000000000</f>
        <v>3.05</v>
      </c>
      <c r="M53" s="8"/>
      <c r="N53" s="6">
        <f>'CL &amp; Data'!M265</f>
        <v>-8.6596088000000009</v>
      </c>
      <c r="O53" s="13">
        <f t="shared" si="2"/>
        <v>-0.9364132000000005</v>
      </c>
      <c r="P53" s="6">
        <f>'CL &amp; Data'!N265</f>
        <v>-9.4236001999999992</v>
      </c>
      <c r="Q53" s="8"/>
      <c r="R53" s="6">
        <f>'CL &amp; Data'!M371</f>
        <v>-12.371848</v>
      </c>
      <c r="S53" s="13">
        <f t="shared" si="3"/>
        <v>-2.9028194999999997</v>
      </c>
      <c r="T53" s="6">
        <f>'CL &amp; Data'!N371</f>
        <v>-7.4546437000000001</v>
      </c>
      <c r="U53" s="8"/>
      <c r="V53" s="80">
        <f>'CL &amp; Data'!B371/1000000000</f>
        <v>3.05</v>
      </c>
    </row>
    <row r="54" spans="2:22" x14ac:dyDescent="0.25">
      <c r="B54" s="6">
        <f>'CL &amp; Data'!B266/1000000000</f>
        <v>2.9910000000000001</v>
      </c>
      <c r="D54" s="6">
        <f>'CL &amp; Data'!C266</f>
        <v>-8.1501874999999995</v>
      </c>
      <c r="E54" s="13">
        <f t="shared" si="0"/>
        <v>-2.0540761999999999</v>
      </c>
      <c r="F54" s="6">
        <f>'CL &amp; Data'!D266</f>
        <v>-6.8623671999999996</v>
      </c>
      <c r="H54" s="6">
        <f>'CL &amp; Data'!C372</f>
        <v>-9.3780336000000002</v>
      </c>
      <c r="I54" s="13">
        <f t="shared" si="1"/>
        <v>-1.7910218000000002</v>
      </c>
      <c r="J54" s="6">
        <f>'CL &amp; Data'!D372</f>
        <v>-8.2959270000000007</v>
      </c>
      <c r="L54" s="6">
        <f>'CL &amp; Data'!L266/1000000000</f>
        <v>2.9910000000000001</v>
      </c>
      <c r="N54" s="6">
        <f>'CL &amp; Data'!M266</f>
        <v>-8.5832014000000001</v>
      </c>
      <c r="O54" s="13">
        <f t="shared" si="2"/>
        <v>-0.86000579999999971</v>
      </c>
      <c r="P54" s="6">
        <f>'CL &amp; Data'!N266</f>
        <v>-9.5442800999999999</v>
      </c>
      <c r="R54" s="6">
        <f>'CL &amp; Data'!M372</f>
        <v>-12.445646999999999</v>
      </c>
      <c r="S54" s="13">
        <f t="shared" si="3"/>
        <v>-2.9766184999999989</v>
      </c>
      <c r="T54" s="6">
        <f>'CL &amp; Data'!N372</f>
        <v>-7.2580261000000004</v>
      </c>
      <c r="V54" s="80">
        <f>'CL &amp; Data'!B372/1000000000</f>
        <v>3.109</v>
      </c>
    </row>
    <row r="55" spans="2:22" x14ac:dyDescent="0.25">
      <c r="B55" s="6">
        <f>'CL &amp; Data'!B267/1000000000</f>
        <v>2.9319999999999999</v>
      </c>
      <c r="D55" s="6">
        <f>'CL &amp; Data'!C267</f>
        <v>-8.2465658000000008</v>
      </c>
      <c r="E55" s="13">
        <f t="shared" si="0"/>
        <v>-2.1504545000000013</v>
      </c>
      <c r="F55" s="6">
        <f>'CL &amp; Data'!D267</f>
        <v>-6.9801574000000004</v>
      </c>
      <c r="H55" s="6">
        <f>'CL &amp; Data'!C373</f>
        <v>-9.4750633000000004</v>
      </c>
      <c r="I55" s="13">
        <f t="shared" si="1"/>
        <v>-1.8880515000000004</v>
      </c>
      <c r="J55" s="6">
        <f>'CL &amp; Data'!D373</f>
        <v>-8.1142854999999994</v>
      </c>
      <c r="L55" s="6">
        <f>'CL &amp; Data'!L267/1000000000</f>
        <v>2.9319999999999999</v>
      </c>
      <c r="N55" s="6">
        <f>'CL &amp; Data'!M267</f>
        <v>-8.584816</v>
      </c>
      <c r="O55" s="13">
        <f t="shared" si="2"/>
        <v>-0.86162039999999962</v>
      </c>
      <c r="P55" s="6">
        <f>'CL &amp; Data'!N267</f>
        <v>-9.7073859999999996</v>
      </c>
      <c r="R55" s="6">
        <f>'CL &amp; Data'!M373</f>
        <v>-12.52122</v>
      </c>
      <c r="S55" s="13">
        <f t="shared" si="3"/>
        <v>-3.0521914999999993</v>
      </c>
      <c r="T55" s="6">
        <f>'CL &amp; Data'!N373</f>
        <v>-7.0723342999999996</v>
      </c>
      <c r="V55" s="80">
        <f>'CL &amp; Data'!B373/1000000000</f>
        <v>3.1680000000000001</v>
      </c>
    </row>
    <row r="56" spans="2:22" x14ac:dyDescent="0.25">
      <c r="B56" s="6">
        <f>'CL &amp; Data'!B268/1000000000</f>
        <v>2.8730000000000002</v>
      </c>
      <c r="D56" s="6">
        <f>'CL &amp; Data'!C268</f>
        <v>-8.3028708000000009</v>
      </c>
      <c r="E56" s="13">
        <f t="shared" si="0"/>
        <v>-2.2067595000000013</v>
      </c>
      <c r="F56" s="6">
        <f>'CL &amp; Data'!D268</f>
        <v>-7.095129</v>
      </c>
      <c r="H56" s="6">
        <f>'CL &amp; Data'!C374</f>
        <v>-9.5682019999999994</v>
      </c>
      <c r="I56" s="13">
        <f t="shared" si="1"/>
        <v>-1.9811901999999995</v>
      </c>
      <c r="J56" s="6">
        <f>'CL &amp; Data'!D374</f>
        <v>-7.9181328000000004</v>
      </c>
      <c r="L56" s="6">
        <f>'CL &amp; Data'!L268/1000000000</f>
        <v>2.8730000000000002</v>
      </c>
      <c r="N56" s="6">
        <f>'CL &amp; Data'!M268</f>
        <v>-8.5980329999999991</v>
      </c>
      <c r="O56" s="13">
        <f t="shared" si="2"/>
        <v>-0.87483739999999877</v>
      </c>
      <c r="P56" s="6">
        <f>'CL &amp; Data'!N268</f>
        <v>-9.8903809000000003</v>
      </c>
      <c r="R56" s="6">
        <f>'CL &amp; Data'!M374</f>
        <v>-12.605204000000001</v>
      </c>
      <c r="S56" s="13">
        <f t="shared" si="3"/>
        <v>-3.1361755000000002</v>
      </c>
      <c r="T56" s="6">
        <f>'CL &amp; Data'!N374</f>
        <v>-6.8939772000000001</v>
      </c>
      <c r="V56" s="80">
        <f>'CL &amp; Data'!B374/1000000000</f>
        <v>3.2269999999999999</v>
      </c>
    </row>
    <row r="57" spans="2:22" x14ac:dyDescent="0.25">
      <c r="B57" s="6">
        <f>'CL &amp; Data'!B269/1000000000</f>
        <v>2.8140000000000001</v>
      </c>
      <c r="D57" s="6">
        <f>'CL &amp; Data'!C269</f>
        <v>-8.2855033999999996</v>
      </c>
      <c r="E57" s="13">
        <f t="shared" si="0"/>
        <v>-2.1893921000000001</v>
      </c>
      <c r="F57" s="6">
        <f>'CL &amp; Data'!D269</f>
        <v>-7.1393499</v>
      </c>
      <c r="H57" s="6">
        <f>'CL &amp; Data'!C375</f>
        <v>-9.6960668999999999</v>
      </c>
      <c r="I57" s="13">
        <f t="shared" si="1"/>
        <v>-2.1090551</v>
      </c>
      <c r="J57" s="6">
        <f>'CL &amp; Data'!D375</f>
        <v>-7.7119007000000002</v>
      </c>
      <c r="L57" s="6">
        <f>'CL &amp; Data'!L269/1000000000</f>
        <v>2.8140000000000001</v>
      </c>
      <c r="N57" s="6">
        <f>'CL &amp; Data'!M269</f>
        <v>-8.5962420000000002</v>
      </c>
      <c r="O57" s="13">
        <f t="shared" si="2"/>
        <v>-0.87304639999999978</v>
      </c>
      <c r="P57" s="6">
        <f>'CL &amp; Data'!N269</f>
        <v>-10.004614</v>
      </c>
      <c r="R57" s="6">
        <f>'CL &amp; Data'!M375</f>
        <v>-12.712517999999999</v>
      </c>
      <c r="S57" s="13">
        <f t="shared" si="3"/>
        <v>-3.243489499999999</v>
      </c>
      <c r="T57" s="6">
        <f>'CL &amp; Data'!N375</f>
        <v>-6.7004104</v>
      </c>
      <c r="V57" s="80">
        <f>'CL &amp; Data'!B375/1000000000</f>
        <v>3.286</v>
      </c>
    </row>
    <row r="58" spans="2:22" x14ac:dyDescent="0.25">
      <c r="B58" s="6">
        <f>'CL &amp; Data'!B270/1000000000</f>
        <v>2.7549999999999999</v>
      </c>
      <c r="D58" s="6">
        <f>'CL &amp; Data'!C270</f>
        <v>-8.3271847000000001</v>
      </c>
      <c r="E58" s="13">
        <f t="shared" si="0"/>
        <v>-2.2310734000000005</v>
      </c>
      <c r="F58" s="6">
        <f>'CL &amp; Data'!D270</f>
        <v>-7.2320622999999999</v>
      </c>
      <c r="H58" s="6">
        <f>'CL &amp; Data'!C376</f>
        <v>-9.8445253000000008</v>
      </c>
      <c r="I58" s="13">
        <f t="shared" si="1"/>
        <v>-2.2575135000000008</v>
      </c>
      <c r="J58" s="6">
        <f>'CL &amp; Data'!D376</f>
        <v>-7.4429607000000004</v>
      </c>
      <c r="L58" s="6">
        <f>'CL &amp; Data'!L270/1000000000</f>
        <v>2.7549999999999999</v>
      </c>
      <c r="N58" s="6">
        <f>'CL &amp; Data'!M270</f>
        <v>-8.6070355999999997</v>
      </c>
      <c r="O58" s="13">
        <f t="shared" si="2"/>
        <v>-0.88383999999999929</v>
      </c>
      <c r="P58" s="6">
        <f>'CL &amp; Data'!N270</f>
        <v>-10.153798999999999</v>
      </c>
      <c r="R58" s="6">
        <f>'CL &amp; Data'!M376</f>
        <v>-12.824286000000001</v>
      </c>
      <c r="S58" s="13">
        <f t="shared" si="3"/>
        <v>-3.3552575000000004</v>
      </c>
      <c r="T58" s="6">
        <f>'CL &amp; Data'!N376</f>
        <v>-6.5278238999999996</v>
      </c>
      <c r="V58" s="80">
        <f>'CL &amp; Data'!B376/1000000000</f>
        <v>3.3450000000000002</v>
      </c>
    </row>
    <row r="59" spans="2:22" x14ac:dyDescent="0.25">
      <c r="B59" s="6">
        <f>'CL &amp; Data'!B271/1000000000</f>
        <v>2.6960000000000002</v>
      </c>
      <c r="D59" s="6">
        <f>'CL &amp; Data'!C271</f>
        <v>-8.2762623000000008</v>
      </c>
      <c r="E59" s="13">
        <f t="shared" si="0"/>
        <v>-2.1801510000000013</v>
      </c>
      <c r="F59" s="6">
        <f>'CL &amp; Data'!D271</f>
        <v>-7.3538613000000002</v>
      </c>
      <c r="H59" s="6">
        <f>'CL &amp; Data'!C377</f>
        <v>-10.046766999999999</v>
      </c>
      <c r="I59" s="13">
        <f t="shared" si="1"/>
        <v>-2.4597551999999991</v>
      </c>
      <c r="J59" s="6">
        <f>'CL &amp; Data'!D377</f>
        <v>-7.1586961999999996</v>
      </c>
      <c r="L59" s="6">
        <f>'CL &amp; Data'!L271/1000000000</f>
        <v>2.6960000000000002</v>
      </c>
      <c r="N59" s="6">
        <f>'CL &amp; Data'!M271</f>
        <v>-8.6055650999999997</v>
      </c>
      <c r="O59" s="13">
        <f t="shared" si="2"/>
        <v>-0.88236949999999936</v>
      </c>
      <c r="P59" s="6">
        <f>'CL &amp; Data'!N271</f>
        <v>-10.332943999999999</v>
      </c>
      <c r="R59" s="6">
        <f>'CL &amp; Data'!M377</f>
        <v>-12.921212000000001</v>
      </c>
      <c r="S59" s="13">
        <f t="shared" si="3"/>
        <v>-3.4521835000000003</v>
      </c>
      <c r="T59" s="6">
        <f>'CL &amp; Data'!N377</f>
        <v>-6.3765397000000004</v>
      </c>
      <c r="V59" s="80">
        <f>'CL &amp; Data'!B377/1000000000</f>
        <v>3.4039999999999999</v>
      </c>
    </row>
    <row r="60" spans="2:22" x14ac:dyDescent="0.25">
      <c r="B60" s="6">
        <f>'CL &amp; Data'!B272/1000000000</f>
        <v>2.637</v>
      </c>
      <c r="D60" s="6">
        <f>'CL &amp; Data'!C272</f>
        <v>-8.2520866000000002</v>
      </c>
      <c r="E60" s="13">
        <f t="shared" si="0"/>
        <v>-2.1559753000000006</v>
      </c>
      <c r="F60" s="6">
        <f>'CL &amp; Data'!D272</f>
        <v>-7.4587884000000004</v>
      </c>
      <c r="H60" s="6">
        <f>'CL &amp; Data'!C378</f>
        <v>-10.230611</v>
      </c>
      <c r="I60" s="13">
        <f t="shared" si="1"/>
        <v>-2.6435991999999997</v>
      </c>
      <c r="J60" s="6">
        <f>'CL &amp; Data'!D378</f>
        <v>-6.8835974000000002</v>
      </c>
      <c r="L60" s="6">
        <f>'CL &amp; Data'!L272/1000000000</f>
        <v>2.637</v>
      </c>
      <c r="N60" s="6">
        <f>'CL &amp; Data'!M272</f>
        <v>-8.5794543999999995</v>
      </c>
      <c r="O60" s="13">
        <f t="shared" si="2"/>
        <v>-0.8562587999999991</v>
      </c>
      <c r="P60" s="6">
        <f>'CL &amp; Data'!N272</f>
        <v>-10.525824</v>
      </c>
      <c r="R60" s="6">
        <f>'CL &amp; Data'!M378</f>
        <v>-12.991149999999999</v>
      </c>
      <c r="S60" s="13">
        <f t="shared" si="3"/>
        <v>-3.522121499999999</v>
      </c>
      <c r="T60" s="6">
        <f>'CL &amp; Data'!N378</f>
        <v>-6.2342854000000001</v>
      </c>
      <c r="V60" s="80">
        <f>'CL &amp; Data'!B378/1000000000</f>
        <v>3.4630000000000001</v>
      </c>
    </row>
    <row r="61" spans="2:22" x14ac:dyDescent="0.25">
      <c r="B61" s="6">
        <f>'CL &amp; Data'!B273/1000000000</f>
        <v>2.5779999999999998</v>
      </c>
      <c r="D61" s="6">
        <f>'CL &amp; Data'!C273</f>
        <v>-8.1914052999999996</v>
      </c>
      <c r="E61" s="13">
        <f t="shared" si="0"/>
        <v>-2.095294</v>
      </c>
      <c r="F61" s="6">
        <f>'CL &amp; Data'!D273</f>
        <v>-7.5068878999999997</v>
      </c>
      <c r="H61" s="6">
        <f>'CL &amp; Data'!C379</f>
        <v>-10.403794</v>
      </c>
      <c r="I61" s="13">
        <f t="shared" si="1"/>
        <v>-2.8167821999999996</v>
      </c>
      <c r="J61" s="6">
        <f>'CL &amp; Data'!D379</f>
        <v>-6.6220955999999997</v>
      </c>
      <c r="L61" s="6">
        <f>'CL &amp; Data'!L273/1000000000</f>
        <v>2.5779999999999998</v>
      </c>
      <c r="N61" s="6">
        <f>'CL &amp; Data'!M273</f>
        <v>-8.5556029999999996</v>
      </c>
      <c r="O61" s="13">
        <f t="shared" si="2"/>
        <v>-0.83240739999999924</v>
      </c>
      <c r="P61" s="6">
        <f>'CL &amp; Data'!N273</f>
        <v>-10.681483999999999</v>
      </c>
      <c r="R61" s="6">
        <f>'CL &amp; Data'!M379</f>
        <v>-13.047571</v>
      </c>
      <c r="S61" s="13">
        <f t="shared" si="3"/>
        <v>-3.5785424999999993</v>
      </c>
      <c r="T61" s="6">
        <f>'CL &amp; Data'!N379</f>
        <v>-6.1011709999999999</v>
      </c>
      <c r="V61" s="80">
        <f>'CL &amp; Data'!B379/1000000000</f>
        <v>3.5219999999999998</v>
      </c>
    </row>
    <row r="62" spans="2:22" x14ac:dyDescent="0.25">
      <c r="B62" s="6">
        <f>'CL &amp; Data'!B274/1000000000</f>
        <v>2.5190000000000001</v>
      </c>
      <c r="D62" s="6">
        <f>'CL &amp; Data'!C274</f>
        <v>-8.1556311000000008</v>
      </c>
      <c r="E62" s="13">
        <f t="shared" si="0"/>
        <v>-2.0595198000000012</v>
      </c>
      <c r="F62" s="6">
        <f>'CL &amp; Data'!D274</f>
        <v>-7.6677436999999999</v>
      </c>
      <c r="H62" s="6">
        <f>'CL &amp; Data'!C380</f>
        <v>-10.539051000000001</v>
      </c>
      <c r="I62" s="13">
        <f t="shared" si="1"/>
        <v>-2.9520392000000006</v>
      </c>
      <c r="J62" s="6">
        <f>'CL &amp; Data'!D380</f>
        <v>-6.3838081000000004</v>
      </c>
      <c r="L62" s="6">
        <f>'CL &amp; Data'!L274/1000000000</f>
        <v>2.5190000000000001</v>
      </c>
      <c r="N62" s="6">
        <f>'CL &amp; Data'!M274</f>
        <v>-8.5317612</v>
      </c>
      <c r="O62" s="13">
        <f t="shared" si="2"/>
        <v>-0.80856559999999966</v>
      </c>
      <c r="P62" s="6">
        <f>'CL &amp; Data'!N274</f>
        <v>-11.008755000000001</v>
      </c>
      <c r="R62" s="6">
        <f>'CL &amp; Data'!M380</f>
        <v>-13.109631</v>
      </c>
      <c r="S62" s="13">
        <f t="shared" si="3"/>
        <v>-3.6406025</v>
      </c>
      <c r="T62" s="6">
        <f>'CL &amp; Data'!N380</f>
        <v>-5.9762329999999997</v>
      </c>
      <c r="V62" s="80">
        <f>'CL &amp; Data'!B380/1000000000</f>
        <v>3.581</v>
      </c>
    </row>
    <row r="63" spans="2:22" x14ac:dyDescent="0.25">
      <c r="B63" s="6">
        <f>'CL &amp; Data'!B275/1000000000</f>
        <v>2.46</v>
      </c>
      <c r="D63" s="6">
        <f>'CL &amp; Data'!C275</f>
        <v>-8.1611136999999996</v>
      </c>
      <c r="E63" s="13">
        <f t="shared" si="0"/>
        <v>-2.0650024</v>
      </c>
      <c r="F63" s="6">
        <f>'CL &amp; Data'!D275</f>
        <v>-7.8518480999999998</v>
      </c>
      <c r="H63" s="6">
        <f>'CL &amp; Data'!C381</f>
        <v>-10.677357000000001</v>
      </c>
      <c r="I63" s="13">
        <f t="shared" si="1"/>
        <v>-3.0903452000000007</v>
      </c>
      <c r="J63" s="6">
        <f>'CL &amp; Data'!D381</f>
        <v>-6.1813788000000001</v>
      </c>
      <c r="L63" s="6">
        <f>'CL &amp; Data'!L275/1000000000</f>
        <v>2.46</v>
      </c>
      <c r="N63" s="6">
        <f>'CL &amp; Data'!M275</f>
        <v>-8.5217341999999991</v>
      </c>
      <c r="O63" s="13">
        <f t="shared" si="2"/>
        <v>-0.79853859999999877</v>
      </c>
      <c r="P63" s="6">
        <f>'CL &amp; Data'!N275</f>
        <v>-11.209915000000001</v>
      </c>
      <c r="R63" s="6">
        <f>'CL &amp; Data'!M381</f>
        <v>-13.200340000000001</v>
      </c>
      <c r="S63" s="13">
        <f t="shared" si="3"/>
        <v>-3.7313115000000003</v>
      </c>
      <c r="T63" s="6">
        <f>'CL &amp; Data'!N381</f>
        <v>-5.8390388</v>
      </c>
      <c r="V63" s="80">
        <f>'CL &amp; Data'!B381/1000000000</f>
        <v>3.64</v>
      </c>
    </row>
    <row r="64" spans="2:22" x14ac:dyDescent="0.25">
      <c r="B64" s="6">
        <f>'CL &amp; Data'!B276/1000000000</f>
        <v>2.4009999999999998</v>
      </c>
      <c r="D64" s="6">
        <f>'CL &amp; Data'!C276</f>
        <v>-7.9986857999999996</v>
      </c>
      <c r="E64" s="13">
        <f t="shared" si="0"/>
        <v>-1.9025745000000001</v>
      </c>
      <c r="F64" s="6">
        <f>'CL &amp; Data'!D276</f>
        <v>-8.0127430000000004</v>
      </c>
      <c r="H64" s="6">
        <f>'CL &amp; Data'!C382</f>
        <v>-10.847315</v>
      </c>
      <c r="I64" s="13">
        <f t="shared" si="1"/>
        <v>-3.2603032000000001</v>
      </c>
      <c r="J64" s="6">
        <f>'CL &amp; Data'!D382</f>
        <v>-5.9766545000000004</v>
      </c>
      <c r="L64" s="6">
        <f>'CL &amp; Data'!L276/1000000000</f>
        <v>2.4009999999999998</v>
      </c>
      <c r="N64" s="6">
        <f>'CL &amp; Data'!M276</f>
        <v>-8.4709290999999993</v>
      </c>
      <c r="O64" s="13">
        <f t="shared" si="2"/>
        <v>-0.74773349999999894</v>
      </c>
      <c r="P64" s="6">
        <f>'CL &amp; Data'!N276</f>
        <v>-11.573437</v>
      </c>
      <c r="R64" s="6">
        <f>'CL &amp; Data'!M382</f>
        <v>-13.315027000000001</v>
      </c>
      <c r="S64" s="13">
        <f t="shared" si="3"/>
        <v>-3.8459985000000003</v>
      </c>
      <c r="T64" s="6">
        <f>'CL &amp; Data'!N382</f>
        <v>-5.6863121999999997</v>
      </c>
      <c r="V64" s="80">
        <f>'CL &amp; Data'!B382/1000000000</f>
        <v>3.6989999999999998</v>
      </c>
    </row>
    <row r="65" spans="2:22" x14ac:dyDescent="0.25">
      <c r="B65" s="6">
        <f>'CL &amp; Data'!B277/1000000000</f>
        <v>2.3420000000000001</v>
      </c>
      <c r="D65" s="6">
        <f>'CL &amp; Data'!C277</f>
        <v>-7.8985987</v>
      </c>
      <c r="E65" s="13">
        <f t="shared" si="0"/>
        <v>-1.8024874000000004</v>
      </c>
      <c r="F65" s="6">
        <f>'CL &amp; Data'!D277</f>
        <v>-8.2477531000000006</v>
      </c>
      <c r="H65" s="6">
        <f>'CL &amp; Data'!C383</f>
        <v>-11.044492</v>
      </c>
      <c r="I65" s="13">
        <f t="shared" si="1"/>
        <v>-3.4574802</v>
      </c>
      <c r="J65" s="6">
        <f>'CL &amp; Data'!D383</f>
        <v>-5.7378296999999998</v>
      </c>
      <c r="L65" s="6">
        <f>'CL &amp; Data'!L277/1000000000</f>
        <v>2.3420000000000001</v>
      </c>
      <c r="N65" s="6">
        <f>'CL &amp; Data'!M277</f>
        <v>-8.3991880000000005</v>
      </c>
      <c r="O65" s="13">
        <f t="shared" si="2"/>
        <v>-0.67599240000000016</v>
      </c>
      <c r="P65" s="6">
        <f>'CL &amp; Data'!N277</f>
        <v>-11.889417</v>
      </c>
      <c r="R65" s="6">
        <f>'CL &amp; Data'!M383</f>
        <v>-13.450747</v>
      </c>
      <c r="S65" s="13">
        <f t="shared" si="3"/>
        <v>-3.9817184999999995</v>
      </c>
      <c r="T65" s="6">
        <f>'CL &amp; Data'!N383</f>
        <v>-5.5303453999999999</v>
      </c>
      <c r="V65" s="80">
        <f>'CL &amp; Data'!B383/1000000000</f>
        <v>3.758</v>
      </c>
    </row>
    <row r="66" spans="2:22" x14ac:dyDescent="0.25">
      <c r="B66" s="6">
        <f>'CL &amp; Data'!B278/1000000000</f>
        <v>2.2829999999999999</v>
      </c>
      <c r="D66" s="6">
        <f>'CL &amp; Data'!C278</f>
        <v>-7.8229489000000001</v>
      </c>
      <c r="E66" s="13">
        <f t="shared" si="0"/>
        <v>-1.7268376000000005</v>
      </c>
      <c r="F66" s="6">
        <f>'CL &amp; Data'!D278</f>
        <v>-8.6115359999999992</v>
      </c>
      <c r="H66" s="6">
        <f>'CL &amp; Data'!C384</f>
        <v>-11.295693</v>
      </c>
      <c r="I66" s="13">
        <f t="shared" si="1"/>
        <v>-3.7086812</v>
      </c>
      <c r="J66" s="6">
        <f>'CL &amp; Data'!D384</f>
        <v>-5.4900684000000002</v>
      </c>
      <c r="L66" s="6">
        <f>'CL &amp; Data'!L278/1000000000</f>
        <v>2.2829999999999999</v>
      </c>
      <c r="N66" s="6">
        <f>'CL &amp; Data'!M278</f>
        <v>-8.3776931999999995</v>
      </c>
      <c r="O66" s="13">
        <f t="shared" si="2"/>
        <v>-0.65449759999999912</v>
      </c>
      <c r="P66" s="6">
        <f>'CL &amp; Data'!N278</f>
        <v>-12.310946</v>
      </c>
      <c r="R66" s="6">
        <f>'CL &amp; Data'!M384</f>
        <v>-13.591414</v>
      </c>
      <c r="S66" s="13">
        <f t="shared" si="3"/>
        <v>-4.1223855</v>
      </c>
      <c r="T66" s="6">
        <f>'CL &amp; Data'!N384</f>
        <v>-5.3657655999999996</v>
      </c>
      <c r="V66" s="80">
        <f>'CL &amp; Data'!B384/1000000000</f>
        <v>3.8170000000000002</v>
      </c>
    </row>
    <row r="67" spans="2:22" x14ac:dyDescent="0.25">
      <c r="B67" s="6">
        <f>'CL &amp; Data'!B279/1000000000</f>
        <v>2.2240000000000002</v>
      </c>
      <c r="D67" s="6">
        <f>'CL &amp; Data'!C279</f>
        <v>-7.6604179999999999</v>
      </c>
      <c r="E67" s="13">
        <f t="shared" si="0"/>
        <v>-1.5643067000000004</v>
      </c>
      <c r="F67" s="6">
        <f>'CL &amp; Data'!D279</f>
        <v>-8.9298935000000004</v>
      </c>
      <c r="H67" s="6">
        <f>'CL &amp; Data'!C385</f>
        <v>-11.564308</v>
      </c>
      <c r="I67" s="13">
        <f t="shared" si="1"/>
        <v>-3.9772962000000005</v>
      </c>
      <c r="J67" s="6">
        <f>'CL &amp; Data'!D385</f>
        <v>-5.2483291999999997</v>
      </c>
      <c r="L67" s="6">
        <f>'CL &amp; Data'!L279/1000000000</f>
        <v>2.2240000000000002</v>
      </c>
      <c r="N67" s="6">
        <f>'CL &amp; Data'!M279</f>
        <v>-8.2975779000000003</v>
      </c>
      <c r="O67" s="13">
        <f t="shared" si="2"/>
        <v>-0.5743822999999999</v>
      </c>
      <c r="P67" s="6">
        <f>'CL &amp; Data'!N279</f>
        <v>-12.561707</v>
      </c>
      <c r="R67" s="6">
        <f>'CL &amp; Data'!M385</f>
        <v>-13.764863</v>
      </c>
      <c r="S67" s="13">
        <f t="shared" si="3"/>
        <v>-4.2958344999999998</v>
      </c>
      <c r="T67" s="6">
        <f>'CL &amp; Data'!N385</f>
        <v>-5.1926603</v>
      </c>
      <c r="V67" s="80">
        <f>'CL &amp; Data'!B385/1000000000</f>
        <v>3.8759999999999999</v>
      </c>
    </row>
    <row r="68" spans="2:22" x14ac:dyDescent="0.25">
      <c r="B68" s="6">
        <f>'CL &amp; Data'!B280/1000000000</f>
        <v>2.165</v>
      </c>
      <c r="D68" s="6">
        <f>'CL &amp; Data'!C280</f>
        <v>-7.5437465000000001</v>
      </c>
      <c r="E68" s="13">
        <f t="shared" ref="E68:E103" si="4">D68-$D$103</f>
        <v>-1.4476352000000006</v>
      </c>
      <c r="F68" s="6">
        <f>'CL &amp; Data'!D280</f>
        <v>-9.2609843999999999</v>
      </c>
      <c r="H68" s="6">
        <f>'CL &amp; Data'!C386</f>
        <v>-11.825074000000001</v>
      </c>
      <c r="I68" s="13">
        <f t="shared" ref="I68:I103" si="5">H68-$H$3</f>
        <v>-4.2380622000000008</v>
      </c>
      <c r="J68" s="6">
        <f>'CL &amp; Data'!D386</f>
        <v>-5.008616</v>
      </c>
      <c r="L68" s="6">
        <f>'CL &amp; Data'!L280/1000000000</f>
        <v>2.165</v>
      </c>
      <c r="N68" s="6">
        <f>'CL &amp; Data'!M280</f>
        <v>-8.2633294999999993</v>
      </c>
      <c r="O68" s="13">
        <f t="shared" ref="O68:O103" si="6">N68-$N$88</f>
        <v>-0.54013389999999895</v>
      </c>
      <c r="P68" s="6">
        <f>'CL &amp; Data'!N280</f>
        <v>-12.935071000000001</v>
      </c>
      <c r="R68" s="6">
        <f>'CL &amp; Data'!M386</f>
        <v>-13.966246</v>
      </c>
      <c r="S68" s="13">
        <f t="shared" ref="S68:S103" si="7">R68-$R$3</f>
        <v>-4.4972174999999996</v>
      </c>
      <c r="T68" s="6">
        <f>'CL &amp; Data'!N386</f>
        <v>-5.0244312000000004</v>
      </c>
      <c r="V68" s="80">
        <f>'CL &amp; Data'!B386/1000000000</f>
        <v>3.9350000000000001</v>
      </c>
    </row>
    <row r="69" spans="2:22" x14ac:dyDescent="0.25">
      <c r="B69" s="6">
        <f>'CL &amp; Data'!B281/1000000000</f>
        <v>2.1059999999999999</v>
      </c>
      <c r="D69" s="6">
        <f>'CL &amp; Data'!C281</f>
        <v>-7.3735371000000001</v>
      </c>
      <c r="E69" s="13">
        <f t="shared" si="4"/>
        <v>-1.2774258000000005</v>
      </c>
      <c r="F69" s="6">
        <f>'CL &amp; Data'!D281</f>
        <v>-9.5654515999999994</v>
      </c>
      <c r="H69" s="6">
        <f>'CL &amp; Data'!C387</f>
        <v>-12.059889999999999</v>
      </c>
      <c r="I69" s="13">
        <f t="shared" si="5"/>
        <v>-4.4728781999999994</v>
      </c>
      <c r="J69" s="6">
        <f>'CL &amp; Data'!D387</f>
        <v>-4.7747907999999999</v>
      </c>
      <c r="L69" s="6">
        <f>'CL &amp; Data'!L281/1000000000</f>
        <v>2.1059999999999999</v>
      </c>
      <c r="N69" s="6">
        <f>'CL &amp; Data'!M281</f>
        <v>-8.2160806999999991</v>
      </c>
      <c r="O69" s="13">
        <f t="shared" si="6"/>
        <v>-0.49288509999999874</v>
      </c>
      <c r="P69" s="6">
        <f>'CL &amp; Data'!N281</f>
        <v>-13.259548000000001</v>
      </c>
      <c r="R69" s="6">
        <f>'CL &amp; Data'!M387</f>
        <v>-14.163568</v>
      </c>
      <c r="S69" s="13">
        <f t="shared" si="7"/>
        <v>-4.6945394999999994</v>
      </c>
      <c r="T69" s="6">
        <f>'CL &amp; Data'!N387</f>
        <v>-4.8614639999999998</v>
      </c>
      <c r="V69" s="80">
        <f>'CL &amp; Data'!B387/1000000000</f>
        <v>3.9940000000000002</v>
      </c>
    </row>
    <row r="70" spans="2:22" x14ac:dyDescent="0.25">
      <c r="B70" s="6">
        <f>'CL &amp; Data'!B282/1000000000</f>
        <v>2.0470000000000002</v>
      </c>
      <c r="D70" s="6">
        <f>'CL &amp; Data'!C282</f>
        <v>-7.3066502</v>
      </c>
      <c r="E70" s="13">
        <f t="shared" si="4"/>
        <v>-1.2105389000000004</v>
      </c>
      <c r="F70" s="6">
        <f>'CL &amp; Data'!D282</f>
        <v>-9.8871727000000007</v>
      </c>
      <c r="H70" s="6">
        <f>'CL &amp; Data'!C388</f>
        <v>-12.305141000000001</v>
      </c>
      <c r="I70" s="13">
        <f t="shared" si="5"/>
        <v>-4.7181292000000008</v>
      </c>
      <c r="J70" s="6">
        <f>'CL &amp; Data'!D388</f>
        <v>-4.5681805999999998</v>
      </c>
      <c r="L70" s="6">
        <f>'CL &amp; Data'!L282/1000000000</f>
        <v>2.0470000000000002</v>
      </c>
      <c r="N70" s="6">
        <f>'CL &amp; Data'!M282</f>
        <v>-8.1524897000000003</v>
      </c>
      <c r="O70" s="13">
        <f t="shared" si="6"/>
        <v>-0.4292940999999999</v>
      </c>
      <c r="P70" s="6">
        <f>'CL &amp; Data'!N282</f>
        <v>-13.60444</v>
      </c>
      <c r="R70" s="6">
        <f>'CL &amp; Data'!M388</f>
        <v>-14.332032</v>
      </c>
      <c r="S70" s="13">
        <f t="shared" si="7"/>
        <v>-4.8630034999999996</v>
      </c>
      <c r="T70" s="6">
        <f>'CL &amp; Data'!N388</f>
        <v>-4.6964641</v>
      </c>
      <c r="V70" s="80">
        <f>'CL &amp; Data'!B388/1000000000</f>
        <v>4.0529999999999999</v>
      </c>
    </row>
    <row r="71" spans="2:22" x14ac:dyDescent="0.25">
      <c r="B71" s="6">
        <f>'CL &amp; Data'!B283/1000000000</f>
        <v>1.988</v>
      </c>
      <c r="D71" s="6">
        <f>'CL &amp; Data'!C283</f>
        <v>-7.2382350000000004</v>
      </c>
      <c r="E71" s="13">
        <f t="shared" si="4"/>
        <v>-1.1421237000000009</v>
      </c>
      <c r="F71" s="6">
        <f>'CL &amp; Data'!D283</f>
        <v>-10.009496</v>
      </c>
      <c r="H71" s="6">
        <f>'CL &amp; Data'!C389</f>
        <v>-12.592935000000001</v>
      </c>
      <c r="I71" s="13">
        <f t="shared" si="5"/>
        <v>-5.0059232000000007</v>
      </c>
      <c r="J71" s="6">
        <f>'CL &amp; Data'!D389</f>
        <v>-4.3625163999999996</v>
      </c>
      <c r="L71" s="6">
        <f>'CL &amp; Data'!L283/1000000000</f>
        <v>1.988</v>
      </c>
      <c r="N71" s="6">
        <f>'CL &amp; Data'!M283</f>
        <v>-8.1086626000000006</v>
      </c>
      <c r="O71" s="13">
        <f t="shared" si="6"/>
        <v>-0.38546700000000023</v>
      </c>
      <c r="P71" s="6">
        <f>'CL &amp; Data'!N283</f>
        <v>-14.057672999999999</v>
      </c>
      <c r="R71" s="6">
        <f>'CL &amp; Data'!M389</f>
        <v>-14.495979999999999</v>
      </c>
      <c r="S71" s="13">
        <f t="shared" si="7"/>
        <v>-5.0269514999999991</v>
      </c>
      <c r="T71" s="6">
        <f>'CL &amp; Data'!N389</f>
        <v>-4.5365495999999998</v>
      </c>
      <c r="V71" s="80">
        <f>'CL &amp; Data'!B389/1000000000</f>
        <v>4.1120000000000001</v>
      </c>
    </row>
    <row r="72" spans="2:22" x14ac:dyDescent="0.25">
      <c r="B72" s="6">
        <f>'CL &amp; Data'!B284/1000000000</f>
        <v>1.929</v>
      </c>
      <c r="D72" s="6">
        <f>'CL &amp; Data'!C284</f>
        <v>-7.1890545000000001</v>
      </c>
      <c r="E72" s="13">
        <f t="shared" si="4"/>
        <v>-1.0929432000000006</v>
      </c>
      <c r="F72" s="6">
        <f>'CL &amp; Data'!D284</f>
        <v>-10.233779</v>
      </c>
      <c r="H72" s="6">
        <f>'CL &amp; Data'!C390</f>
        <v>-12.931438</v>
      </c>
      <c r="I72" s="13">
        <f t="shared" si="5"/>
        <v>-5.3444262</v>
      </c>
      <c r="J72" s="6">
        <f>'CL &amp; Data'!D390</f>
        <v>-4.1450462000000003</v>
      </c>
      <c r="L72" s="6">
        <f>'CL &amp; Data'!L284/1000000000</f>
        <v>1.929</v>
      </c>
      <c r="N72" s="6">
        <f>'CL &amp; Data'!M284</f>
        <v>-8.0267143000000001</v>
      </c>
      <c r="O72" s="13">
        <f t="shared" si="6"/>
        <v>-0.3035186999999997</v>
      </c>
      <c r="P72" s="6">
        <f>'CL &amp; Data'!N284</f>
        <v>-14.512905999999999</v>
      </c>
      <c r="R72" s="6">
        <f>'CL &amp; Data'!M390</f>
        <v>-14.672661</v>
      </c>
      <c r="S72" s="13">
        <f t="shared" si="7"/>
        <v>-5.2036324999999994</v>
      </c>
      <c r="T72" s="6">
        <f>'CL &amp; Data'!N390</f>
        <v>-4.3825954999999999</v>
      </c>
      <c r="V72" s="80">
        <f>'CL &amp; Data'!B390/1000000000</f>
        <v>4.1710000000000003</v>
      </c>
    </row>
    <row r="73" spans="2:22" x14ac:dyDescent="0.25">
      <c r="B73" s="6">
        <f>'CL &amp; Data'!B285/1000000000</f>
        <v>1.87</v>
      </c>
      <c r="D73" s="6">
        <f>'CL &amp; Data'!C285</f>
        <v>-7.1556725999999999</v>
      </c>
      <c r="E73" s="13">
        <f t="shared" si="4"/>
        <v>-1.0595613000000004</v>
      </c>
      <c r="F73" s="6">
        <f>'CL &amp; Data'!D285</f>
        <v>-10.467442999999999</v>
      </c>
      <c r="H73" s="6">
        <f>'CL &amp; Data'!C391</f>
        <v>-13.314268</v>
      </c>
      <c r="I73" s="13">
        <f t="shared" si="5"/>
        <v>-5.7272562000000002</v>
      </c>
      <c r="J73" s="6">
        <f>'CL &amp; Data'!D391</f>
        <v>-3.9346866999999999</v>
      </c>
      <c r="L73" s="6">
        <f>'CL &amp; Data'!L285/1000000000</f>
        <v>1.87</v>
      </c>
      <c r="N73" s="6">
        <f>'CL &amp; Data'!M285</f>
        <v>-7.9976478000000002</v>
      </c>
      <c r="O73" s="13">
        <f t="shared" si="6"/>
        <v>-0.27445219999999981</v>
      </c>
      <c r="P73" s="6">
        <f>'CL &amp; Data'!N285</f>
        <v>-14.927946</v>
      </c>
      <c r="R73" s="6">
        <f>'CL &amp; Data'!M391</f>
        <v>-14.875341000000001</v>
      </c>
      <c r="S73" s="13">
        <f t="shared" si="7"/>
        <v>-5.4063125000000003</v>
      </c>
      <c r="T73" s="6">
        <f>'CL &amp; Data'!N391</f>
        <v>-4.2284769999999998</v>
      </c>
      <c r="V73" s="80">
        <f>'CL &amp; Data'!B391/1000000000</f>
        <v>4.2300000000000004</v>
      </c>
    </row>
    <row r="74" spans="2:22" x14ac:dyDescent="0.25">
      <c r="B74" s="6">
        <f>'CL &amp; Data'!B286/1000000000</f>
        <v>1.8109999999999999</v>
      </c>
      <c r="D74" s="6">
        <f>'CL &amp; Data'!C286</f>
        <v>-7.0401812000000001</v>
      </c>
      <c r="E74" s="13">
        <f t="shared" si="4"/>
        <v>-0.94406990000000057</v>
      </c>
      <c r="F74" s="6">
        <f>'CL &amp; Data'!D286</f>
        <v>-10.746404</v>
      </c>
      <c r="H74" s="6">
        <f>'CL &amp; Data'!C392</f>
        <v>-13.723955</v>
      </c>
      <c r="I74" s="13">
        <f t="shared" si="5"/>
        <v>-6.1369432000000002</v>
      </c>
      <c r="J74" s="6">
        <f>'CL &amp; Data'!D392</f>
        <v>-3.7318316</v>
      </c>
      <c r="L74" s="6">
        <f>'CL &amp; Data'!L286/1000000000</f>
        <v>1.8109999999999999</v>
      </c>
      <c r="N74" s="6">
        <f>'CL &amp; Data'!M286</f>
        <v>-7.9302181999999997</v>
      </c>
      <c r="O74" s="13">
        <f t="shared" si="6"/>
        <v>-0.20702259999999928</v>
      </c>
      <c r="P74" s="6">
        <f>'CL &amp; Data'!N286</f>
        <v>-15.213607</v>
      </c>
      <c r="R74" s="6">
        <f>'CL &amp; Data'!M392</f>
        <v>-15.092028000000001</v>
      </c>
      <c r="S74" s="13">
        <f t="shared" si="7"/>
        <v>-5.6229995000000006</v>
      </c>
      <c r="T74" s="6">
        <f>'CL &amp; Data'!N392</f>
        <v>-4.0698632999999997</v>
      </c>
      <c r="V74" s="80">
        <f>'CL &amp; Data'!B392/1000000000</f>
        <v>4.2889999999999997</v>
      </c>
    </row>
    <row r="75" spans="2:22" x14ac:dyDescent="0.25">
      <c r="B75" s="6">
        <f>'CL &amp; Data'!B287/1000000000</f>
        <v>1.752</v>
      </c>
      <c r="D75" s="6">
        <f>'CL &amp; Data'!C287</f>
        <v>-6.9808954999999999</v>
      </c>
      <c r="E75" s="13">
        <f t="shared" si="4"/>
        <v>-0.88478420000000035</v>
      </c>
      <c r="F75" s="6">
        <f>'CL &amp; Data'!D287</f>
        <v>-11.061715</v>
      </c>
      <c r="H75" s="6">
        <f>'CL &amp; Data'!C393</f>
        <v>-14.137615</v>
      </c>
      <c r="I75" s="13">
        <f t="shared" si="5"/>
        <v>-6.5506032000000003</v>
      </c>
      <c r="J75" s="6">
        <f>'CL &amp; Data'!D393</f>
        <v>-3.5266616000000002</v>
      </c>
      <c r="L75" s="6">
        <f>'CL &amp; Data'!L287/1000000000</f>
        <v>1.752</v>
      </c>
      <c r="N75" s="6">
        <f>'CL &amp; Data'!M287</f>
        <v>-7.9213543</v>
      </c>
      <c r="O75" s="13">
        <f t="shared" si="6"/>
        <v>-0.19815869999999958</v>
      </c>
      <c r="P75" s="6">
        <f>'CL &amp; Data'!N287</f>
        <v>-15.645918</v>
      </c>
      <c r="R75" s="6">
        <f>'CL &amp; Data'!M393</f>
        <v>-15.327743999999999</v>
      </c>
      <c r="S75" s="13">
        <f t="shared" si="7"/>
        <v>-5.8587154999999989</v>
      </c>
      <c r="T75" s="6">
        <f>'CL &amp; Data'!N393</f>
        <v>-3.9050403</v>
      </c>
      <c r="V75" s="80">
        <f>'CL &amp; Data'!B393/1000000000</f>
        <v>4.3479999999999999</v>
      </c>
    </row>
    <row r="76" spans="2:22" x14ac:dyDescent="0.25">
      <c r="B76" s="6">
        <f>'CL &amp; Data'!B288/1000000000</f>
        <v>1.6930000000000001</v>
      </c>
      <c r="D76" s="6">
        <f>'CL &amp; Data'!C288</f>
        <v>-6.8787412999999997</v>
      </c>
      <c r="E76" s="13">
        <f t="shared" si="4"/>
        <v>-0.78263000000000016</v>
      </c>
      <c r="F76" s="6">
        <f>'CL &amp; Data'!D288</f>
        <v>-11.406933</v>
      </c>
      <c r="H76" s="6">
        <f>'CL &amp; Data'!C394</f>
        <v>-14.547936999999999</v>
      </c>
      <c r="I76" s="13">
        <f t="shared" si="5"/>
        <v>-6.9609251999999993</v>
      </c>
      <c r="J76" s="6">
        <f>'CL &amp; Data'!D394</f>
        <v>-3.3411970000000002</v>
      </c>
      <c r="L76" s="6">
        <f>'CL &amp; Data'!L288/1000000000</f>
        <v>1.6930000000000001</v>
      </c>
      <c r="N76" s="6">
        <f>'CL &amp; Data'!M288</f>
        <v>-7.9032612000000002</v>
      </c>
      <c r="O76" s="13">
        <f t="shared" si="6"/>
        <v>-0.18006559999999983</v>
      </c>
      <c r="P76" s="6">
        <f>'CL &amp; Data'!N288</f>
        <v>-15.915171000000001</v>
      </c>
      <c r="R76" s="6">
        <f>'CL &amp; Data'!M394</f>
        <v>-15.623464</v>
      </c>
      <c r="S76" s="13">
        <f t="shared" si="7"/>
        <v>-6.1544354999999999</v>
      </c>
      <c r="T76" s="6">
        <f>'CL &amp; Data'!N394</f>
        <v>-3.7294084999999999</v>
      </c>
      <c r="V76" s="80">
        <f>'CL &amp; Data'!B394/1000000000</f>
        <v>4.407</v>
      </c>
    </row>
    <row r="77" spans="2:22" x14ac:dyDescent="0.25">
      <c r="B77" s="6">
        <f>'CL &amp; Data'!B289/1000000000</f>
        <v>1.6339999999999999</v>
      </c>
      <c r="D77" s="6">
        <f>'CL &amp; Data'!C289</f>
        <v>-6.8173490000000001</v>
      </c>
      <c r="E77" s="13">
        <f t="shared" si="4"/>
        <v>-0.72123770000000054</v>
      </c>
      <c r="F77" s="6">
        <f>'CL &amp; Data'!D289</f>
        <v>-11.605672999999999</v>
      </c>
      <c r="H77" s="6">
        <f>'CL &amp; Data'!C395</f>
        <v>-14.967294000000001</v>
      </c>
      <c r="I77" s="13">
        <f t="shared" si="5"/>
        <v>-7.3802822000000008</v>
      </c>
      <c r="J77" s="6">
        <f>'CL &amp; Data'!D395</f>
        <v>-3.174166</v>
      </c>
      <c r="L77" s="6">
        <f>'CL &amp; Data'!L289/1000000000</f>
        <v>1.6339999999999999</v>
      </c>
      <c r="N77" s="6">
        <f>'CL &amp; Data'!M289</f>
        <v>-7.8698534999999996</v>
      </c>
      <c r="O77" s="13">
        <f t="shared" si="6"/>
        <v>-0.14665789999999923</v>
      </c>
      <c r="P77" s="6">
        <f>'CL &amp; Data'!N289</f>
        <v>-16.580181</v>
      </c>
      <c r="R77" s="6">
        <f>'CL &amp; Data'!M395</f>
        <v>-16.016558</v>
      </c>
      <c r="S77" s="13">
        <f t="shared" si="7"/>
        <v>-6.5475294999999996</v>
      </c>
      <c r="T77" s="6">
        <f>'CL &amp; Data'!N395</f>
        <v>-3.5492461</v>
      </c>
      <c r="V77" s="80">
        <f>'CL &amp; Data'!B395/1000000000</f>
        <v>4.4660000000000002</v>
      </c>
    </row>
    <row r="78" spans="2:22" x14ac:dyDescent="0.25">
      <c r="B78" s="6">
        <f>'CL &amp; Data'!B290/1000000000</f>
        <v>1.575</v>
      </c>
      <c r="D78" s="6">
        <f>'CL &amp; Data'!C290</f>
        <v>-6.8197559999999999</v>
      </c>
      <c r="E78" s="13">
        <f t="shared" si="4"/>
        <v>-0.72364470000000036</v>
      </c>
      <c r="F78" s="6">
        <f>'CL &amp; Data'!D290</f>
        <v>-11.873804</v>
      </c>
      <c r="H78" s="6">
        <f>'CL &amp; Data'!C396</f>
        <v>-15.408720000000001</v>
      </c>
      <c r="I78" s="13">
        <f t="shared" si="5"/>
        <v>-7.8217082000000007</v>
      </c>
      <c r="J78" s="6">
        <f>'CL &amp; Data'!D396</f>
        <v>-3.0071496999999998</v>
      </c>
      <c r="L78" s="6">
        <f>'CL &amp; Data'!L290/1000000000</f>
        <v>1.575</v>
      </c>
      <c r="N78" s="6">
        <f>'CL &amp; Data'!M290</f>
        <v>-7.8011007000000001</v>
      </c>
      <c r="O78" s="13">
        <f t="shared" si="6"/>
        <v>-7.7905099999999727E-2</v>
      </c>
      <c r="P78" s="6">
        <f>'CL &amp; Data'!N290</f>
        <v>-17.035022999999999</v>
      </c>
      <c r="R78" s="6">
        <f>'CL &amp; Data'!M396</f>
        <v>-16.497864</v>
      </c>
      <c r="S78" s="13">
        <f t="shared" si="7"/>
        <v>-7.0288354999999996</v>
      </c>
      <c r="T78" s="6">
        <f>'CL &amp; Data'!N396</f>
        <v>-3.3670949999999999</v>
      </c>
      <c r="V78" s="80">
        <f>'CL &amp; Data'!B396/1000000000</f>
        <v>4.5250000000000004</v>
      </c>
    </row>
    <row r="79" spans="2:22" x14ac:dyDescent="0.25">
      <c r="B79" s="6">
        <f>'CL &amp; Data'!B291/1000000000</f>
        <v>1.516</v>
      </c>
      <c r="D79" s="6">
        <f>'CL &amp; Data'!C291</f>
        <v>-6.7739921000000001</v>
      </c>
      <c r="E79" s="13">
        <f t="shared" si="4"/>
        <v>-0.67788080000000051</v>
      </c>
      <c r="F79" s="6">
        <f>'CL &amp; Data'!D291</f>
        <v>-12.16051</v>
      </c>
      <c r="H79" s="6">
        <f>'CL &amp; Data'!C397</f>
        <v>-15.908026</v>
      </c>
      <c r="I79" s="13">
        <f t="shared" si="5"/>
        <v>-8.3210142000000005</v>
      </c>
      <c r="J79" s="6">
        <f>'CL &amp; Data'!D397</f>
        <v>-2.8506520000000002</v>
      </c>
      <c r="L79" s="6">
        <f>'CL &amp; Data'!L291/1000000000</f>
        <v>1.516</v>
      </c>
      <c r="N79" s="6">
        <f>'CL &amp; Data'!M291</f>
        <v>-7.7724852999999996</v>
      </c>
      <c r="O79" s="13">
        <f t="shared" si="6"/>
        <v>-4.9289699999999215E-2</v>
      </c>
      <c r="P79" s="6">
        <f>'CL &amp; Data'!N291</f>
        <v>-17.745080999999999</v>
      </c>
      <c r="R79" s="6">
        <f>'CL &amp; Data'!M397</f>
        <v>-16.993317000000001</v>
      </c>
      <c r="S79" s="13">
        <f t="shared" si="7"/>
        <v>-7.5242885000000008</v>
      </c>
      <c r="T79" s="6">
        <f>'CL &amp; Data'!N397</f>
        <v>-3.1865171999999999</v>
      </c>
      <c r="V79" s="80">
        <f>'CL &amp; Data'!B397/1000000000</f>
        <v>4.5839999999999996</v>
      </c>
    </row>
    <row r="80" spans="2:22" x14ac:dyDescent="0.25">
      <c r="B80" s="6">
        <f>'CL &amp; Data'!B292/1000000000</f>
        <v>1.4570000000000001</v>
      </c>
      <c r="D80" s="6">
        <f>'CL &amp; Data'!C292</f>
        <v>-6.7518015</v>
      </c>
      <c r="E80" s="13">
        <f t="shared" si="4"/>
        <v>-0.65569020000000044</v>
      </c>
      <c r="F80" s="6">
        <f>'CL &amp; Data'!D292</f>
        <v>-12.384168000000001</v>
      </c>
      <c r="H80" s="6">
        <f>'CL &amp; Data'!C398</f>
        <v>-16.483908</v>
      </c>
      <c r="I80" s="13">
        <f t="shared" si="5"/>
        <v>-8.8968962000000005</v>
      </c>
      <c r="J80" s="6">
        <f>'CL &amp; Data'!D398</f>
        <v>-2.7102430000000002</v>
      </c>
      <c r="L80" s="6">
        <f>'CL &amp; Data'!L292/1000000000</f>
        <v>1.4570000000000001</v>
      </c>
      <c r="N80" s="6">
        <f>'CL &amp; Data'!M292</f>
        <v>-7.7477942000000004</v>
      </c>
      <c r="O80" s="13">
        <f t="shared" si="6"/>
        <v>-2.4598600000000026E-2</v>
      </c>
      <c r="P80" s="6">
        <f>'CL &amp; Data'!N292</f>
        <v>-18.356885999999999</v>
      </c>
      <c r="R80" s="6">
        <f>'CL &amp; Data'!M398</f>
        <v>-17.482057999999999</v>
      </c>
      <c r="S80" s="13">
        <f t="shared" si="7"/>
        <v>-8.0130294999999983</v>
      </c>
      <c r="T80" s="6">
        <f>'CL &amp; Data'!N398</f>
        <v>-3.0139822999999999</v>
      </c>
      <c r="V80" s="80">
        <f>'CL &amp; Data'!B398/1000000000</f>
        <v>4.6429999999999998</v>
      </c>
    </row>
    <row r="81" spans="2:22" x14ac:dyDescent="0.25">
      <c r="B81" s="6">
        <f>'CL &amp; Data'!B293/1000000000</f>
        <v>1.3979999999999999</v>
      </c>
      <c r="D81" s="6">
        <f>'CL &amp; Data'!C293</f>
        <v>-6.6830353999999996</v>
      </c>
      <c r="E81" s="13">
        <f t="shared" si="4"/>
        <v>-0.58692410000000006</v>
      </c>
      <c r="F81" s="6">
        <f>'CL &amp; Data'!D293</f>
        <v>-12.992293</v>
      </c>
      <c r="H81" s="6">
        <f>'CL &amp; Data'!C399</f>
        <v>-17.069365999999999</v>
      </c>
      <c r="I81" s="13">
        <f t="shared" si="5"/>
        <v>-9.4823541999999996</v>
      </c>
      <c r="J81" s="6">
        <f>'CL &amp; Data'!D399</f>
        <v>-2.5715816</v>
      </c>
      <c r="L81" s="6">
        <f>'CL &amp; Data'!L293/1000000000</f>
        <v>1.3979999999999999</v>
      </c>
      <c r="N81" s="6">
        <f>'CL &amp; Data'!M293</f>
        <v>-7.7672834000000002</v>
      </c>
      <c r="O81" s="13">
        <f t="shared" si="6"/>
        <v>-4.4087799999999788E-2</v>
      </c>
      <c r="P81" s="6">
        <f>'CL &amp; Data'!N293</f>
        <v>-18.793365000000001</v>
      </c>
      <c r="R81" s="6">
        <f>'CL &amp; Data'!M399</f>
        <v>-18.006817000000002</v>
      </c>
      <c r="S81" s="13">
        <f t="shared" si="7"/>
        <v>-8.5377885000000013</v>
      </c>
      <c r="T81" s="6">
        <f>'CL &amp; Data'!N399</f>
        <v>-2.8551388000000002</v>
      </c>
      <c r="V81" s="80">
        <f>'CL &amp; Data'!B399/1000000000</f>
        <v>4.702</v>
      </c>
    </row>
    <row r="82" spans="2:22" x14ac:dyDescent="0.25">
      <c r="B82" s="6">
        <f>'CL &amp; Data'!B294/1000000000</f>
        <v>1.339</v>
      </c>
      <c r="D82" s="6">
        <f>'CL &amp; Data'!C294</f>
        <v>-6.6190772000000004</v>
      </c>
      <c r="E82" s="13">
        <f t="shared" si="4"/>
        <v>-0.52296590000000087</v>
      </c>
      <c r="F82" s="6">
        <f>'CL &amp; Data'!D294</f>
        <v>-13.754856999999999</v>
      </c>
      <c r="H82" s="6">
        <f>'CL &amp; Data'!C400</f>
        <v>-17.683371000000001</v>
      </c>
      <c r="I82" s="13">
        <f t="shared" si="5"/>
        <v>-10.096359200000002</v>
      </c>
      <c r="J82" s="6">
        <f>'CL &amp; Data'!D400</f>
        <v>-2.4375806</v>
      </c>
      <c r="L82" s="6">
        <f>'CL &amp; Data'!L294/1000000000</f>
        <v>1.339</v>
      </c>
      <c r="N82" s="6">
        <f>'CL &amp; Data'!M294</f>
        <v>-7.7632288999999997</v>
      </c>
      <c r="O82" s="13">
        <f t="shared" si="6"/>
        <v>-4.0033299999999272E-2</v>
      </c>
      <c r="P82" s="6">
        <f>'CL &amp; Data'!N294</f>
        <v>-18.866078999999999</v>
      </c>
      <c r="R82" s="6">
        <f>'CL &amp; Data'!M400</f>
        <v>-18.603408999999999</v>
      </c>
      <c r="S82" s="13">
        <f t="shared" si="7"/>
        <v>-9.1343804999999989</v>
      </c>
      <c r="T82" s="6">
        <f>'CL &amp; Data'!N400</f>
        <v>-2.7028284</v>
      </c>
      <c r="V82" s="80">
        <f>'CL &amp; Data'!B400/1000000000</f>
        <v>4.7610000000000001</v>
      </c>
    </row>
    <row r="83" spans="2:22" x14ac:dyDescent="0.25">
      <c r="B83" s="6">
        <f>'CL &amp; Data'!B295/1000000000</f>
        <v>1.28</v>
      </c>
      <c r="D83" s="6">
        <f>'CL &amp; Data'!C295</f>
        <v>-6.5424328000000003</v>
      </c>
      <c r="E83" s="13">
        <f t="shared" si="4"/>
        <v>-0.4463215000000007</v>
      </c>
      <c r="F83" s="6">
        <f>'CL &amp; Data'!D295</f>
        <v>-14.506163000000001</v>
      </c>
      <c r="H83" s="6">
        <f>'CL &amp; Data'!C401</f>
        <v>-18.349581000000001</v>
      </c>
      <c r="I83" s="13">
        <f t="shared" si="5"/>
        <v>-10.762569200000002</v>
      </c>
      <c r="J83" s="6">
        <f>'CL &amp; Data'!D401</f>
        <v>-2.3225666999999999</v>
      </c>
      <c r="L83" s="6">
        <f>'CL &amp; Data'!L295/1000000000</f>
        <v>1.28</v>
      </c>
      <c r="N83" s="6">
        <f>'CL &amp; Data'!M295</f>
        <v>-7.7772055</v>
      </c>
      <c r="O83" s="13">
        <f t="shared" si="6"/>
        <v>-5.4009899999999611E-2</v>
      </c>
      <c r="P83" s="6">
        <f>'CL &amp; Data'!N295</f>
        <v>-19.300093</v>
      </c>
      <c r="R83" s="6">
        <f>'CL &amp; Data'!M401</f>
        <v>-19.281960999999999</v>
      </c>
      <c r="S83" s="13">
        <f t="shared" si="7"/>
        <v>-9.8129324999999987</v>
      </c>
      <c r="T83" s="6">
        <f>'CL &amp; Data'!N401</f>
        <v>-2.5587232000000002</v>
      </c>
      <c r="V83" s="80">
        <f>'CL &amp; Data'!B401/1000000000</f>
        <v>4.82</v>
      </c>
    </row>
    <row r="84" spans="2:22" x14ac:dyDescent="0.25">
      <c r="B84" s="6">
        <f>'CL &amp; Data'!B296/1000000000</f>
        <v>1.2210000000000001</v>
      </c>
      <c r="D84" s="6">
        <f>'CL &amp; Data'!C296</f>
        <v>-6.4392934000000004</v>
      </c>
      <c r="E84" s="13">
        <f t="shared" si="4"/>
        <v>-0.34318210000000082</v>
      </c>
      <c r="F84" s="6">
        <f>'CL &amp; Data'!D296</f>
        <v>-15.151287</v>
      </c>
      <c r="H84" s="6">
        <f>'CL &amp; Data'!C402</f>
        <v>-19.056232000000001</v>
      </c>
      <c r="I84" s="13">
        <f t="shared" si="5"/>
        <v>-11.469220200000002</v>
      </c>
      <c r="J84" s="6">
        <f>'CL &amp; Data'!D402</f>
        <v>-2.2142643999999998</v>
      </c>
      <c r="L84" s="6">
        <f>'CL &amp; Data'!L296/1000000000</f>
        <v>1.2210000000000001</v>
      </c>
      <c r="N84" s="6">
        <f>'CL &amp; Data'!M296</f>
        <v>-7.7802100000000003</v>
      </c>
      <c r="O84" s="13">
        <f t="shared" si="6"/>
        <v>-5.701439999999991E-2</v>
      </c>
      <c r="P84" s="6">
        <f>'CL &amp; Data'!N296</f>
        <v>-19.631618</v>
      </c>
      <c r="R84" s="6">
        <f>'CL &amp; Data'!M402</f>
        <v>-20.004738</v>
      </c>
      <c r="S84" s="13">
        <f t="shared" si="7"/>
        <v>-10.535709499999999</v>
      </c>
      <c r="T84" s="6">
        <f>'CL &amp; Data'!N402</f>
        <v>-2.4217517000000002</v>
      </c>
      <c r="V84" s="80">
        <f>'CL &amp; Data'!B402/1000000000</f>
        <v>4.8789999999999996</v>
      </c>
    </row>
    <row r="85" spans="2:22" x14ac:dyDescent="0.25">
      <c r="B85" s="6">
        <f>'CL &amp; Data'!B297/1000000000</f>
        <v>1.1619999999999999</v>
      </c>
      <c r="D85" s="6">
        <f>'CL &amp; Data'!C297</f>
        <v>-6.4307112999999996</v>
      </c>
      <c r="E85" s="13">
        <f t="shared" si="4"/>
        <v>-0.33460000000000001</v>
      </c>
      <c r="F85" s="6">
        <f>'CL &amp; Data'!D297</f>
        <v>-15.63537</v>
      </c>
      <c r="H85" s="6">
        <f>'CL &amp; Data'!C403</f>
        <v>-19.828662999999999</v>
      </c>
      <c r="I85" s="13">
        <f t="shared" si="5"/>
        <v>-12.2416512</v>
      </c>
      <c r="J85" s="6">
        <f>'CL &amp; Data'!D403</f>
        <v>-2.1084660999999998</v>
      </c>
      <c r="L85" s="6">
        <f>'CL &amp; Data'!L297/1000000000</f>
        <v>1.1619999999999999</v>
      </c>
      <c r="N85" s="6">
        <f>'CL &amp; Data'!M297</f>
        <v>-7.7796493</v>
      </c>
      <c r="O85" s="13">
        <f t="shared" si="6"/>
        <v>-5.6453699999999607E-2</v>
      </c>
      <c r="P85" s="6">
        <f>'CL &amp; Data'!N297</f>
        <v>-20.160767</v>
      </c>
      <c r="R85" s="6">
        <f>'CL &amp; Data'!M403</f>
        <v>-20.764530000000001</v>
      </c>
      <c r="S85" s="13">
        <f t="shared" si="7"/>
        <v>-11.2955015</v>
      </c>
      <c r="T85" s="6">
        <f>'CL &amp; Data'!N403</f>
        <v>-2.2949286</v>
      </c>
      <c r="V85" s="80">
        <f>'CL &amp; Data'!B403/1000000000</f>
        <v>4.9379999999999997</v>
      </c>
    </row>
    <row r="86" spans="2:22" x14ac:dyDescent="0.25">
      <c r="B86" s="6">
        <f>'CL &amp; Data'!B298/1000000000</f>
        <v>1.103</v>
      </c>
      <c r="D86" s="6">
        <f>'CL &amp; Data'!C298</f>
        <v>-6.3986691999999996</v>
      </c>
      <c r="E86" s="13">
        <f t="shared" si="4"/>
        <v>-0.30255790000000005</v>
      </c>
      <c r="F86" s="6">
        <f>'CL &amp; Data'!D298</f>
        <v>-15.994446999999999</v>
      </c>
      <c r="H86" s="6">
        <f>'CL &amp; Data'!C404</f>
        <v>-20.708743999999999</v>
      </c>
      <c r="I86" s="13">
        <f t="shared" si="5"/>
        <v>-13.1217322</v>
      </c>
      <c r="J86" s="6">
        <f>'CL &amp; Data'!D404</f>
        <v>-2.0187073</v>
      </c>
      <c r="L86" s="6">
        <f>'CL &amp; Data'!L298/1000000000</f>
        <v>1.103</v>
      </c>
      <c r="N86" s="6">
        <f>'CL &amp; Data'!M298</f>
        <v>-7.7373881000000004</v>
      </c>
      <c r="O86" s="13">
        <f t="shared" si="6"/>
        <v>-1.4192500000000052E-2</v>
      </c>
      <c r="P86" s="6">
        <f>'CL &amp; Data'!N298</f>
        <v>-20.830234999999998</v>
      </c>
      <c r="R86" s="6">
        <f>'CL &amp; Data'!M404</f>
        <v>-21.612469000000001</v>
      </c>
      <c r="S86" s="13">
        <f t="shared" si="7"/>
        <v>-12.143440500000001</v>
      </c>
      <c r="T86" s="6">
        <f>'CL &amp; Data'!N404</f>
        <v>-2.1761732</v>
      </c>
      <c r="V86" s="80">
        <f>'CL &amp; Data'!B404/1000000000</f>
        <v>4.9969999999999999</v>
      </c>
    </row>
    <row r="87" spans="2:22" x14ac:dyDescent="0.25">
      <c r="B87" s="6">
        <f>'CL &amp; Data'!B299/1000000000</f>
        <v>1.044</v>
      </c>
      <c r="D87" s="6">
        <f>'CL &amp; Data'!C299</f>
        <v>-6.4312009999999997</v>
      </c>
      <c r="E87" s="13">
        <f t="shared" si="4"/>
        <v>-0.33508970000000016</v>
      </c>
      <c r="F87" s="6">
        <f>'CL &amp; Data'!D299</f>
        <v>-16.513697000000001</v>
      </c>
      <c r="H87" s="6">
        <f>'CL &amp; Data'!C405</f>
        <v>-21.654185999999999</v>
      </c>
      <c r="I87" s="13">
        <f t="shared" si="5"/>
        <v>-14.0671742</v>
      </c>
      <c r="J87" s="6">
        <f>'CL &amp; Data'!D405</f>
        <v>-1.9384397</v>
      </c>
      <c r="L87" s="6">
        <f>'CL &amp; Data'!L299/1000000000</f>
        <v>1.044</v>
      </c>
      <c r="N87" s="6">
        <f>'CL &amp; Data'!M299</f>
        <v>-7.7250775999999997</v>
      </c>
      <c r="O87" s="13">
        <f t="shared" si="6"/>
        <v>-1.8819999999992731E-3</v>
      </c>
      <c r="P87" s="6">
        <f>'CL &amp; Data'!N299</f>
        <v>-21.289925</v>
      </c>
      <c r="R87" s="6">
        <f>'CL &amp; Data'!M405</f>
        <v>-22.595269999999999</v>
      </c>
      <c r="S87" s="13">
        <f t="shared" si="7"/>
        <v>-13.126241499999999</v>
      </c>
      <c r="T87" s="6">
        <f>'CL &amp; Data'!N405</f>
        <v>-2.0718228999999999</v>
      </c>
      <c r="V87" s="80">
        <f>'CL &amp; Data'!B405/1000000000</f>
        <v>5.056</v>
      </c>
    </row>
    <row r="88" spans="2:22" x14ac:dyDescent="0.25">
      <c r="B88" s="6">
        <f>'CL &amp; Data'!B300/1000000000</f>
        <v>0.98499999999999999</v>
      </c>
      <c r="D88" s="6">
        <f>'CL &amp; Data'!C300</f>
        <v>-6.3732737999999998</v>
      </c>
      <c r="E88" s="13">
        <f t="shared" si="4"/>
        <v>-0.2771625000000002</v>
      </c>
      <c r="F88" s="6">
        <f>'CL &amp; Data'!D300</f>
        <v>-17.0669</v>
      </c>
      <c r="H88" s="6">
        <f>'CL &amp; Data'!C406</f>
        <v>-22.705231000000001</v>
      </c>
      <c r="I88" s="13">
        <f t="shared" si="5"/>
        <v>-15.118219200000002</v>
      </c>
      <c r="J88" s="6">
        <f>'CL &amp; Data'!D406</f>
        <v>-1.8595074</v>
      </c>
      <c r="L88" s="6">
        <f>'CL &amp; Data'!L300/1000000000</f>
        <v>0.98499999999999999</v>
      </c>
      <c r="N88" s="6">
        <f>'CL &amp; Data'!M300</f>
        <v>-7.7231956000000004</v>
      </c>
      <c r="O88" s="13">
        <f t="shared" si="6"/>
        <v>0</v>
      </c>
      <c r="P88" s="6">
        <f>'CL &amp; Data'!N300</f>
        <v>-21.435649999999999</v>
      </c>
      <c r="R88" s="6">
        <f>'CL &amp; Data'!M406</f>
        <v>-23.700963999999999</v>
      </c>
      <c r="S88" s="13">
        <f t="shared" si="7"/>
        <v>-14.231935499999999</v>
      </c>
      <c r="T88" s="6">
        <f>'CL &amp; Data'!N406</f>
        <v>-1.9747123</v>
      </c>
      <c r="V88" s="80">
        <f>'CL &amp; Data'!B406/1000000000</f>
        <v>5.1150000000000002</v>
      </c>
    </row>
    <row r="89" spans="2:22" x14ac:dyDescent="0.25">
      <c r="B89" s="6">
        <f>'CL &amp; Data'!B301/1000000000</f>
        <v>0.92600000000000005</v>
      </c>
      <c r="D89" s="6">
        <f>'CL &amp; Data'!C301</f>
        <v>-6.3409924999999996</v>
      </c>
      <c r="E89" s="13">
        <f t="shared" si="4"/>
        <v>-0.24488120000000002</v>
      </c>
      <c r="F89" s="6">
        <f>'CL &amp; Data'!D301</f>
        <v>-18.204027</v>
      </c>
      <c r="H89" s="6">
        <f>'CL &amp; Data'!C407</f>
        <v>-23.892196999999999</v>
      </c>
      <c r="I89" s="13">
        <f t="shared" si="5"/>
        <v>-16.3051852</v>
      </c>
      <c r="J89" s="6">
        <f>'CL &amp; Data'!D407</f>
        <v>-1.7936186000000001</v>
      </c>
      <c r="L89" s="6">
        <f>'CL &amp; Data'!L301/1000000000</f>
        <v>0.92600000000000005</v>
      </c>
      <c r="N89" s="6">
        <f>'CL &amp; Data'!M301</f>
        <v>-7.7632836999999997</v>
      </c>
      <c r="O89" s="13">
        <f t="shared" si="6"/>
        <v>-4.0088099999999294E-2</v>
      </c>
      <c r="P89" s="6">
        <f>'CL &amp; Data'!N301</f>
        <v>-21.590876000000002</v>
      </c>
      <c r="R89" s="6">
        <f>'CL &amp; Data'!M407</f>
        <v>-24.929174</v>
      </c>
      <c r="S89" s="13">
        <f t="shared" si="7"/>
        <v>-15.460145499999999</v>
      </c>
      <c r="T89" s="6">
        <f>'CL &amp; Data'!N407</f>
        <v>-1.888279</v>
      </c>
      <c r="V89" s="80">
        <f>'CL &amp; Data'!B407/1000000000</f>
        <v>5.1740000000000004</v>
      </c>
    </row>
    <row r="90" spans="2:22" x14ac:dyDescent="0.25">
      <c r="B90" s="6">
        <f>'CL &amp; Data'!B302/1000000000</f>
        <v>0.86699999999999999</v>
      </c>
      <c r="D90" s="6">
        <f>'CL &amp; Data'!C302</f>
        <v>-6.2749690999999999</v>
      </c>
      <c r="E90" s="13">
        <f t="shared" si="4"/>
        <v>-0.17885780000000029</v>
      </c>
      <c r="F90" s="6">
        <f>'CL &amp; Data'!D302</f>
        <v>-19.345116000000001</v>
      </c>
      <c r="H90" s="6">
        <f>'CL &amp; Data'!C408</f>
        <v>-25.185321999999999</v>
      </c>
      <c r="I90" s="13">
        <f t="shared" si="5"/>
        <v>-17.5983102</v>
      </c>
      <c r="J90" s="6">
        <f>'CL &amp; Data'!D408</f>
        <v>-1.7369212999999999</v>
      </c>
      <c r="L90" s="6">
        <f>'CL &amp; Data'!L302/1000000000</f>
        <v>0.86699999999999999</v>
      </c>
      <c r="N90" s="6">
        <f>'CL &amp; Data'!M302</f>
        <v>-7.7940335000000003</v>
      </c>
      <c r="O90" s="13">
        <f t="shared" si="6"/>
        <v>-7.0837899999999898E-2</v>
      </c>
      <c r="P90" s="6">
        <f>'CL &amp; Data'!N302</f>
        <v>-21.623024000000001</v>
      </c>
      <c r="R90" s="6">
        <f>'CL &amp; Data'!M408</f>
        <v>-26.286117999999998</v>
      </c>
      <c r="S90" s="13">
        <f t="shared" si="7"/>
        <v>-16.817089499999998</v>
      </c>
      <c r="T90" s="6">
        <f>'CL &amp; Data'!N408</f>
        <v>-1.8091316</v>
      </c>
      <c r="V90" s="80">
        <f>'CL &amp; Data'!B408/1000000000</f>
        <v>5.2329999999999997</v>
      </c>
    </row>
    <row r="91" spans="2:22" x14ac:dyDescent="0.25">
      <c r="B91" s="6">
        <f>'CL &amp; Data'!B303/1000000000</f>
        <v>0.80800000000000005</v>
      </c>
      <c r="D91" s="6">
        <f>'CL &amp; Data'!C303</f>
        <v>-6.2507147999999999</v>
      </c>
      <c r="E91" s="13">
        <f t="shared" si="4"/>
        <v>-0.15460350000000034</v>
      </c>
      <c r="F91" s="6">
        <f>'CL &amp; Data'!D303</f>
        <v>-20.563746999999999</v>
      </c>
      <c r="H91" s="6">
        <f>'CL &amp; Data'!C409</f>
        <v>-26.542368</v>
      </c>
      <c r="I91" s="13">
        <f t="shared" si="5"/>
        <v>-18.955356200000001</v>
      </c>
      <c r="J91" s="6">
        <f>'CL &amp; Data'!D409</f>
        <v>-1.6816617</v>
      </c>
      <c r="L91" s="6">
        <f>'CL &amp; Data'!L303/1000000000</f>
        <v>0.80800000000000005</v>
      </c>
      <c r="N91" s="6">
        <f>'CL &amp; Data'!M303</f>
        <v>-7.7885628000000002</v>
      </c>
      <c r="O91" s="13">
        <f t="shared" si="6"/>
        <v>-6.5367199999999848E-2</v>
      </c>
      <c r="P91" s="6">
        <f>'CL &amp; Data'!N303</f>
        <v>-21.745815</v>
      </c>
      <c r="R91" s="6">
        <f>'CL &amp; Data'!M409</f>
        <v>-27.795262999999998</v>
      </c>
      <c r="S91" s="13">
        <f t="shared" si="7"/>
        <v>-18.326234499999998</v>
      </c>
      <c r="T91" s="6">
        <f>'CL &amp; Data'!N409</f>
        <v>-1.7418661</v>
      </c>
      <c r="V91" s="80">
        <f>'CL &amp; Data'!B409/1000000000</f>
        <v>5.2919999999999998</v>
      </c>
    </row>
    <row r="92" spans="2:22" x14ac:dyDescent="0.25">
      <c r="B92" s="6">
        <f>'CL &amp; Data'!B304/1000000000</f>
        <v>0.749</v>
      </c>
      <c r="D92" s="6">
        <f>'CL &amp; Data'!C304</f>
        <v>-6.2506423</v>
      </c>
      <c r="E92" s="13">
        <f t="shared" si="4"/>
        <v>-0.15453100000000042</v>
      </c>
      <c r="F92" s="6">
        <f>'CL &amp; Data'!D304</f>
        <v>-21.841260999999999</v>
      </c>
      <c r="H92" s="6">
        <f>'CL &amp; Data'!C410</f>
        <v>-28.062816999999999</v>
      </c>
      <c r="I92" s="13">
        <f t="shared" si="5"/>
        <v>-20.4758052</v>
      </c>
      <c r="J92" s="6">
        <f>'CL &amp; Data'!D410</f>
        <v>-1.6369332000000001</v>
      </c>
      <c r="L92" s="6">
        <f>'CL &amp; Data'!L304/1000000000</f>
        <v>0.749</v>
      </c>
      <c r="N92" s="6">
        <f>'CL &amp; Data'!M304</f>
        <v>-7.7962946999999998</v>
      </c>
      <c r="O92" s="13">
        <f t="shared" si="6"/>
        <v>-7.3099099999999417E-2</v>
      </c>
      <c r="P92" s="6">
        <f>'CL &amp; Data'!N304</f>
        <v>-22.524754999999999</v>
      </c>
      <c r="R92" s="6">
        <f>'CL &amp; Data'!M410</f>
        <v>-29.414000000000001</v>
      </c>
      <c r="S92" s="13">
        <f t="shared" si="7"/>
        <v>-19.944971500000001</v>
      </c>
      <c r="T92" s="6">
        <f>'CL &amp; Data'!N410</f>
        <v>-1.6834965</v>
      </c>
      <c r="V92" s="80">
        <f>'CL &amp; Data'!B410/1000000000</f>
        <v>5.351</v>
      </c>
    </row>
    <row r="93" spans="2:22" x14ac:dyDescent="0.25">
      <c r="B93" s="6">
        <f>'CL &amp; Data'!B305/1000000000</f>
        <v>0.69</v>
      </c>
      <c r="D93" s="6">
        <f>'CL &amp; Data'!C305</f>
        <v>-6.2275423999999999</v>
      </c>
      <c r="E93" s="13">
        <f t="shared" si="4"/>
        <v>-0.13143110000000036</v>
      </c>
      <c r="F93" s="6">
        <f>'CL &amp; Data'!D305</f>
        <v>-22.776686000000002</v>
      </c>
      <c r="H93" s="6">
        <f>'CL &amp; Data'!C411</f>
        <v>-29.522532999999999</v>
      </c>
      <c r="I93" s="13">
        <f t="shared" si="5"/>
        <v>-21.9355212</v>
      </c>
      <c r="J93" s="6">
        <f>'CL &amp; Data'!D411</f>
        <v>-1.6033421999999999</v>
      </c>
      <c r="L93" s="6">
        <f>'CL &amp; Data'!L305/1000000000</f>
        <v>0.69</v>
      </c>
      <c r="N93" s="6">
        <f>'CL &amp; Data'!M305</f>
        <v>-7.7771811</v>
      </c>
      <c r="O93" s="13">
        <f t="shared" si="6"/>
        <v>-5.3985499999999575E-2</v>
      </c>
      <c r="P93" s="6">
        <f>'CL &amp; Data'!N305</f>
        <v>-22.830373999999999</v>
      </c>
      <c r="R93" s="6">
        <f>'CL &amp; Data'!M411</f>
        <v>-30.982621999999999</v>
      </c>
      <c r="S93" s="13">
        <f t="shared" si="7"/>
        <v>-21.513593499999999</v>
      </c>
      <c r="T93" s="6">
        <f>'CL &amp; Data'!N411</f>
        <v>-1.6341041000000001</v>
      </c>
      <c r="V93" s="80">
        <f>'CL &amp; Data'!B411/1000000000</f>
        <v>5.41</v>
      </c>
    </row>
    <row r="94" spans="2:22" x14ac:dyDescent="0.25">
      <c r="B94" s="6">
        <f>'CL &amp; Data'!B306/1000000000</f>
        <v>0.63100000000000001</v>
      </c>
      <c r="D94" s="6">
        <f>'CL &amp; Data'!C306</f>
        <v>-6.2253289000000001</v>
      </c>
      <c r="E94" s="13">
        <f t="shared" si="4"/>
        <v>-0.12921760000000049</v>
      </c>
      <c r="F94" s="6">
        <f>'CL &amp; Data'!D306</f>
        <v>-23.406019000000001</v>
      </c>
      <c r="H94" s="6">
        <f>'CL &amp; Data'!C412</f>
        <v>-30.825911999999999</v>
      </c>
      <c r="I94" s="13">
        <f t="shared" si="5"/>
        <v>-23.2389002</v>
      </c>
      <c r="J94" s="6">
        <f>'CL &amp; Data'!D412</f>
        <v>-1.5706906</v>
      </c>
      <c r="L94" s="6">
        <f>'CL &amp; Data'!L306/1000000000</f>
        <v>0.63100000000000001</v>
      </c>
      <c r="N94" s="6">
        <f>'CL &amp; Data'!M306</f>
        <v>-7.8170580999999997</v>
      </c>
      <c r="O94" s="13">
        <f t="shared" si="6"/>
        <v>-9.3862499999999294E-2</v>
      </c>
      <c r="P94" s="6">
        <f>'CL &amp; Data'!N306</f>
        <v>-22.985792</v>
      </c>
      <c r="R94" s="6">
        <f>'CL &amp; Data'!M412</f>
        <v>-32.223807999999998</v>
      </c>
      <c r="S94" s="13">
        <f t="shared" si="7"/>
        <v>-22.754779499999998</v>
      </c>
      <c r="T94" s="6">
        <f>'CL &amp; Data'!N412</f>
        <v>-1.5929308</v>
      </c>
      <c r="V94" s="80">
        <f>'CL &amp; Data'!B412/1000000000</f>
        <v>5.4690000000000003</v>
      </c>
    </row>
    <row r="95" spans="2:22" x14ac:dyDescent="0.25">
      <c r="B95" s="6">
        <f>'CL &amp; Data'!B307/1000000000</f>
        <v>0.57199999999999995</v>
      </c>
      <c r="D95" s="6">
        <f>'CL &amp; Data'!C307</f>
        <v>-6.2088466000000002</v>
      </c>
      <c r="E95" s="13">
        <f t="shared" si="4"/>
        <v>-0.11273530000000065</v>
      </c>
      <c r="F95" s="6">
        <f>'CL &amp; Data'!D307</f>
        <v>-24.933921999999999</v>
      </c>
      <c r="H95" s="6">
        <f>'CL &amp; Data'!C413</f>
        <v>-31.538550999999998</v>
      </c>
      <c r="I95" s="13">
        <f t="shared" si="5"/>
        <v>-23.951539199999999</v>
      </c>
      <c r="J95" s="6">
        <f>'CL &amp; Data'!D413</f>
        <v>-1.5456352</v>
      </c>
      <c r="L95" s="6">
        <f>'CL &amp; Data'!L307/1000000000</f>
        <v>0.57199999999999995</v>
      </c>
      <c r="N95" s="6">
        <f>'CL &amp; Data'!M307</f>
        <v>-7.8215574999999999</v>
      </c>
      <c r="O95" s="13">
        <f t="shared" si="6"/>
        <v>-9.8361899999999558E-2</v>
      </c>
      <c r="P95" s="6">
        <f>'CL &amp; Data'!N307</f>
        <v>-22.930558999999999</v>
      </c>
      <c r="R95" s="6">
        <f>'CL &amp; Data'!M413</f>
        <v>-32.817641999999999</v>
      </c>
      <c r="S95" s="13">
        <f t="shared" si="7"/>
        <v>-23.348613499999999</v>
      </c>
      <c r="T95" s="6">
        <f>'CL &amp; Data'!N413</f>
        <v>-1.5618272</v>
      </c>
      <c r="V95" s="80">
        <f>'CL &amp; Data'!B413/1000000000</f>
        <v>5.5279999999999996</v>
      </c>
    </row>
    <row r="96" spans="2:22" x14ac:dyDescent="0.25">
      <c r="B96" s="6">
        <f>'CL &amp; Data'!B308/1000000000</f>
        <v>0.51300000000000001</v>
      </c>
      <c r="D96" s="6">
        <f>'CL &amp; Data'!C308</f>
        <v>-6.180212</v>
      </c>
      <c r="E96" s="13">
        <f t="shared" si="4"/>
        <v>-8.4100700000000472E-2</v>
      </c>
      <c r="F96" s="6">
        <f>'CL &amp; Data'!D308</f>
        <v>-26.553719999999998</v>
      </c>
      <c r="H96" s="6">
        <f>'CL &amp; Data'!C414</f>
        <v>-31.458674999999999</v>
      </c>
      <c r="I96" s="13">
        <f t="shared" si="5"/>
        <v>-23.8716632</v>
      </c>
      <c r="J96" s="6">
        <f>'CL &amp; Data'!D414</f>
        <v>-1.5306519999999999</v>
      </c>
      <c r="L96" s="6">
        <f>'CL &amp; Data'!L308/1000000000</f>
        <v>0.51300000000000001</v>
      </c>
      <c r="N96" s="6">
        <f>'CL &amp; Data'!M308</f>
        <v>-7.8532934000000001</v>
      </c>
      <c r="O96" s="13">
        <f t="shared" si="6"/>
        <v>-0.13009779999999971</v>
      </c>
      <c r="P96" s="6">
        <f>'CL &amp; Data'!N308</f>
        <v>-23.006703999999999</v>
      </c>
      <c r="R96" s="6">
        <f>'CL &amp; Data'!M414</f>
        <v>-32.634326999999999</v>
      </c>
      <c r="S96" s="13">
        <f t="shared" si="7"/>
        <v>-23.165298499999999</v>
      </c>
      <c r="T96" s="6">
        <f>'CL &amp; Data'!N414</f>
        <v>-1.5363294000000001</v>
      </c>
      <c r="V96" s="80">
        <f>'CL &amp; Data'!B414/1000000000</f>
        <v>5.5869999999999997</v>
      </c>
    </row>
    <row r="97" spans="2:22" x14ac:dyDescent="0.25">
      <c r="B97" s="6">
        <f>'CL &amp; Data'!B309/1000000000</f>
        <v>0.45400000000000001</v>
      </c>
      <c r="D97" s="6">
        <f>'CL &amp; Data'!C309</f>
        <v>-6.1694312</v>
      </c>
      <c r="E97" s="13">
        <f t="shared" si="4"/>
        <v>-7.3319900000000438E-2</v>
      </c>
      <c r="F97" s="6">
        <f>'CL &amp; Data'!D309</f>
        <v>-28.427505</v>
      </c>
      <c r="H97" s="6">
        <f>'CL &amp; Data'!C415</f>
        <v>-30.724326999999999</v>
      </c>
      <c r="I97" s="13">
        <f t="shared" si="5"/>
        <v>-23.1373152</v>
      </c>
      <c r="J97" s="6">
        <f>'CL &amp; Data'!D415</f>
        <v>-1.5168585999999999</v>
      </c>
      <c r="L97" s="6">
        <f>'CL &amp; Data'!L309/1000000000</f>
        <v>0.45400000000000001</v>
      </c>
      <c r="N97" s="6">
        <f>'CL &amp; Data'!M309</f>
        <v>-7.8536706000000001</v>
      </c>
      <c r="O97" s="13">
        <f t="shared" si="6"/>
        <v>-0.13047499999999967</v>
      </c>
      <c r="P97" s="6">
        <f>'CL &amp; Data'!N309</f>
        <v>-22.769285</v>
      </c>
      <c r="R97" s="6">
        <f>'CL &amp; Data'!M415</f>
        <v>-31.860887999999999</v>
      </c>
      <c r="S97" s="13">
        <f t="shared" si="7"/>
        <v>-22.391859499999999</v>
      </c>
      <c r="T97" s="6">
        <f>'CL &amp; Data'!N415</f>
        <v>-1.5156642</v>
      </c>
      <c r="V97" s="80">
        <f>'CL &amp; Data'!B415/1000000000</f>
        <v>5.6459999999999999</v>
      </c>
    </row>
    <row r="98" spans="2:22" x14ac:dyDescent="0.25">
      <c r="B98" s="6">
        <f>'CL &amp; Data'!B310/1000000000</f>
        <v>0.39500000000000002</v>
      </c>
      <c r="D98" s="6">
        <f>'CL &amp; Data'!C310</f>
        <v>-6.1459064000000003</v>
      </c>
      <c r="E98" s="13">
        <f t="shared" si="4"/>
        <v>-4.9795100000000758E-2</v>
      </c>
      <c r="F98" s="6">
        <f>'CL &amp; Data'!D310</f>
        <v>-30.322596000000001</v>
      </c>
      <c r="H98" s="6">
        <f>'CL &amp; Data'!C416</f>
        <v>-29.532187</v>
      </c>
      <c r="I98" s="13">
        <f t="shared" si="5"/>
        <v>-21.945175200000001</v>
      </c>
      <c r="J98" s="6">
        <f>'CL &amp; Data'!D416</f>
        <v>-1.5046040000000001</v>
      </c>
      <c r="L98" s="6">
        <f>'CL &amp; Data'!L310/1000000000</f>
        <v>0.39500000000000002</v>
      </c>
      <c r="N98" s="6">
        <f>'CL &amp; Data'!M310</f>
        <v>-7.8615216999999999</v>
      </c>
      <c r="O98" s="13">
        <f t="shared" si="6"/>
        <v>-0.13832609999999956</v>
      </c>
      <c r="P98" s="6">
        <f>'CL &amp; Data'!N310</f>
        <v>-23.103463999999999</v>
      </c>
      <c r="R98" s="6">
        <f>'CL &amp; Data'!M416</f>
        <v>-30.750972999999998</v>
      </c>
      <c r="S98" s="13">
        <f t="shared" si="7"/>
        <v>-21.281944499999998</v>
      </c>
      <c r="T98" s="6">
        <f>'CL &amp; Data'!N416</f>
        <v>-1.5002622999999999</v>
      </c>
      <c r="V98" s="80">
        <f>'CL &amp; Data'!B416/1000000000</f>
        <v>5.7050000000000001</v>
      </c>
    </row>
    <row r="99" spans="2:22" x14ac:dyDescent="0.25">
      <c r="B99" s="6">
        <f>'CL &amp; Data'!B311/1000000000</f>
        <v>0.33600000000000002</v>
      </c>
      <c r="D99" s="6">
        <f>'CL &amp; Data'!C311</f>
        <v>-6.1483355</v>
      </c>
      <c r="E99" s="13">
        <f t="shared" si="4"/>
        <v>-5.2224200000000387E-2</v>
      </c>
      <c r="F99" s="6">
        <f>'CL &amp; Data'!D311</f>
        <v>-31.320421</v>
      </c>
      <c r="H99" s="6">
        <f>'CL &amp; Data'!C417</f>
        <v>-28.324038000000002</v>
      </c>
      <c r="I99" s="13">
        <f t="shared" si="5"/>
        <v>-20.737026200000003</v>
      </c>
      <c r="J99" s="6">
        <f>'CL &amp; Data'!D417</f>
        <v>-1.5031991</v>
      </c>
      <c r="L99" s="6">
        <f>'CL &amp; Data'!L311/1000000000</f>
        <v>0.33600000000000002</v>
      </c>
      <c r="N99" s="6">
        <f>'CL &amp; Data'!M311</f>
        <v>-7.8739113999999999</v>
      </c>
      <c r="O99" s="13">
        <f t="shared" si="6"/>
        <v>-0.15071579999999951</v>
      </c>
      <c r="P99" s="6">
        <f>'CL &amp; Data'!N311</f>
        <v>-23.183115000000001</v>
      </c>
      <c r="R99" s="6">
        <f>'CL &amp; Data'!M417</f>
        <v>-29.601846999999999</v>
      </c>
      <c r="S99" s="13">
        <f t="shared" si="7"/>
        <v>-20.132818499999999</v>
      </c>
      <c r="T99" s="6">
        <f>'CL &amp; Data'!N417</f>
        <v>-1.4900464</v>
      </c>
      <c r="V99" s="80">
        <f>'CL &amp; Data'!B417/1000000000</f>
        <v>5.7640000000000002</v>
      </c>
    </row>
    <row r="100" spans="2:22" x14ac:dyDescent="0.25">
      <c r="B100" s="6">
        <f>'CL &amp; Data'!B312/1000000000</f>
        <v>0.27700000000000002</v>
      </c>
      <c r="D100" s="6">
        <f>'CL &amp; Data'!C312</f>
        <v>-6.1215539000000003</v>
      </c>
      <c r="E100" s="13">
        <f t="shared" si="4"/>
        <v>-2.5442600000000759E-2</v>
      </c>
      <c r="F100" s="6">
        <f>'CL &amp; Data'!D312</f>
        <v>-32.296478</v>
      </c>
      <c r="H100" s="6">
        <f>'CL &amp; Data'!C418</f>
        <v>-27.159314999999999</v>
      </c>
      <c r="I100" s="13">
        <f t="shared" si="5"/>
        <v>-19.5723032</v>
      </c>
      <c r="J100" s="6">
        <f>'CL &amp; Data'!D418</f>
        <v>-1.5044503</v>
      </c>
      <c r="L100" s="6">
        <f>'CL &amp; Data'!L312/1000000000</f>
        <v>0.27700000000000002</v>
      </c>
      <c r="N100" s="6">
        <f>'CL &amp; Data'!M312</f>
        <v>-7.8446845999999999</v>
      </c>
      <c r="O100" s="13">
        <f t="shared" si="6"/>
        <v>-0.12148899999999951</v>
      </c>
      <c r="P100" s="6">
        <f>'CL &amp; Data'!N312</f>
        <v>-23.393498999999998</v>
      </c>
      <c r="R100" s="6">
        <f>'CL &amp; Data'!M418</f>
        <v>-28.530971999999998</v>
      </c>
      <c r="S100" s="13">
        <f t="shared" si="7"/>
        <v>-19.061943499999998</v>
      </c>
      <c r="T100" s="6">
        <f>'CL &amp; Data'!N418</f>
        <v>-1.4826756999999999</v>
      </c>
      <c r="V100" s="80">
        <f>'CL &amp; Data'!B418/1000000000</f>
        <v>5.8230000000000004</v>
      </c>
    </row>
    <row r="101" spans="2:22" x14ac:dyDescent="0.25">
      <c r="B101" s="6">
        <f>'CL &amp; Data'!B313/1000000000</f>
        <v>0.218</v>
      </c>
      <c r="D101" s="6">
        <f>'CL &amp; Data'!C313</f>
        <v>-6.1248120999999998</v>
      </c>
      <c r="E101" s="13">
        <f t="shared" si="4"/>
        <v>-2.8700800000000193E-2</v>
      </c>
      <c r="F101" s="6">
        <f>'CL &amp; Data'!D313</f>
        <v>-32.814498999999998</v>
      </c>
      <c r="H101" s="6">
        <f>'CL &amp; Data'!C419</f>
        <v>-26.118040000000001</v>
      </c>
      <c r="I101" s="13">
        <f t="shared" si="5"/>
        <v>-18.531028200000002</v>
      </c>
      <c r="J101" s="6">
        <f>'CL &amp; Data'!D419</f>
        <v>-1.5056016000000001</v>
      </c>
      <c r="L101" s="6">
        <f>'CL &amp; Data'!L313/1000000000</f>
        <v>0.218</v>
      </c>
      <c r="N101" s="6">
        <f>'CL &amp; Data'!M313</f>
        <v>-7.8482037</v>
      </c>
      <c r="O101" s="13">
        <f t="shared" si="6"/>
        <v>-0.12500809999999962</v>
      </c>
      <c r="P101" s="6">
        <f>'CL &amp; Data'!N313</f>
        <v>-23.319721000000001</v>
      </c>
      <c r="R101" s="6">
        <f>'CL &amp; Data'!M419</f>
        <v>-27.582462</v>
      </c>
      <c r="S101" s="13">
        <f t="shared" si="7"/>
        <v>-18.113433499999999</v>
      </c>
      <c r="T101" s="6">
        <f>'CL &amp; Data'!N419</f>
        <v>-1.4786195</v>
      </c>
      <c r="V101" s="80">
        <f>'CL &amp; Data'!B419/1000000000</f>
        <v>5.8819999999999997</v>
      </c>
    </row>
    <row r="102" spans="2:22" x14ac:dyDescent="0.25">
      <c r="B102" s="6">
        <f>'CL &amp; Data'!B314/1000000000</f>
        <v>0.159</v>
      </c>
      <c r="D102" s="6">
        <f>'CL &amp; Data'!C314</f>
        <v>-6.1078619999999999</v>
      </c>
      <c r="E102" s="13">
        <f t="shared" si="4"/>
        <v>-1.1750700000000336E-2</v>
      </c>
      <c r="F102" s="6">
        <f>'CL &amp; Data'!D314</f>
        <v>-32.763741000000003</v>
      </c>
      <c r="H102" s="6">
        <f>'CL &amp; Data'!C420</f>
        <v>-25.248439999999999</v>
      </c>
      <c r="I102" s="13">
        <f t="shared" si="5"/>
        <v>-17.6614282</v>
      </c>
      <c r="J102" s="6">
        <f>'CL &amp; Data'!D420</f>
        <v>-1.5096847</v>
      </c>
      <c r="L102" s="6">
        <f>'CL &amp; Data'!L314/1000000000</f>
        <v>0.159</v>
      </c>
      <c r="N102" s="6">
        <f>'CL &amp; Data'!M314</f>
        <v>-7.8116832</v>
      </c>
      <c r="O102" s="13">
        <f t="shared" si="6"/>
        <v>-8.8487599999999667E-2</v>
      </c>
      <c r="P102" s="6">
        <f>'CL &amp; Data'!N314</f>
        <v>-23.124731000000001</v>
      </c>
      <c r="R102" s="6">
        <f>'CL &amp; Data'!M420</f>
        <v>-26.759274000000001</v>
      </c>
      <c r="S102" s="13">
        <f t="shared" si="7"/>
        <v>-17.290245500000001</v>
      </c>
      <c r="T102" s="6">
        <f>'CL &amp; Data'!N420</f>
        <v>-1.4771508</v>
      </c>
      <c r="V102" s="80">
        <f>'CL &amp; Data'!B420/1000000000</f>
        <v>5.9409999999999998</v>
      </c>
    </row>
    <row r="103" spans="2:22" x14ac:dyDescent="0.25">
      <c r="B103" s="6">
        <f>'CL &amp; Data'!B315/1000000000</f>
        <v>0.1</v>
      </c>
      <c r="D103" s="6">
        <f>'CL &amp; Data'!C315</f>
        <v>-6.0961112999999996</v>
      </c>
      <c r="E103" s="13">
        <f t="shared" si="4"/>
        <v>0</v>
      </c>
      <c r="F103" s="6">
        <f>'CL &amp; Data'!D315</f>
        <v>-32.793427000000001</v>
      </c>
      <c r="H103" s="6">
        <f>'CL &amp; Data'!C421</f>
        <v>-24.678370999999999</v>
      </c>
      <c r="I103" s="13">
        <f t="shared" si="5"/>
        <v>-17.091359199999999</v>
      </c>
      <c r="J103" s="6">
        <f>'CL &amp; Data'!D421</f>
        <v>-1.5154426999999999</v>
      </c>
      <c r="L103" s="6">
        <f>'CL &amp; Data'!L315/1000000000</f>
        <v>0.1</v>
      </c>
      <c r="N103" s="6">
        <f>'CL &amp; Data'!M315</f>
        <v>-7.8199401000000002</v>
      </c>
      <c r="O103" s="13">
        <f t="shared" si="6"/>
        <v>-9.6744499999999789E-2</v>
      </c>
      <c r="P103" s="6">
        <f>'CL &amp; Data'!N315</f>
        <v>-22.931393</v>
      </c>
      <c r="R103" s="6">
        <f>'CL &amp; Data'!M421</f>
        <v>-26.241364999999998</v>
      </c>
      <c r="S103" s="13">
        <f t="shared" si="7"/>
        <v>-16.772336499999998</v>
      </c>
      <c r="T103" s="6">
        <f>'CL &amp; Data'!N421</f>
        <v>-1.4770756</v>
      </c>
      <c r="V103" s="80">
        <f>'CL &amp; Data'!B421/1000000000</f>
        <v>6</v>
      </c>
    </row>
    <row r="105" spans="2:22" x14ac:dyDescent="0.25">
      <c r="D105" s="6" t="str">
        <f>ADDRESS(MATCH(MAX(D3:D103),D1:D103,0),4)</f>
        <v>$D$103</v>
      </c>
      <c r="H105" s="79" t="str">
        <f>ADDRESS(MATCH(MAX(H3:H103),H1:H103,0),8)</f>
        <v>$H$3</v>
      </c>
      <c r="N105" s="79" t="str">
        <f>ADDRESS(MATCH(MAX(N3:N103),N1:N103,0),14)</f>
        <v>$N$88</v>
      </c>
      <c r="R105" s="79" t="str">
        <f>ADDRESS(MATCH(MAX(R3:R103),R1:R103,0),18)</f>
        <v>$R$3</v>
      </c>
    </row>
    <row r="106" spans="2:22" x14ac:dyDescent="0.25">
      <c r="D106" s="6">
        <f>MAX(D3:D103)</f>
        <v>-6.0961112999999996</v>
      </c>
      <c r="H106" s="79">
        <f>MAX(H4:H104)</f>
        <v>-7.6190023</v>
      </c>
      <c r="N106" s="79">
        <f>MAX(N4:N104)</f>
        <v>-7.7231956000000004</v>
      </c>
      <c r="R106" s="79">
        <f>MAX(R4:R104)</f>
        <v>-9.4810046999999997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628"/>
  <sheetViews>
    <sheetView zoomScale="70" zoomScaleNormal="70" workbookViewId="0">
      <selection activeCell="AJ9" sqref="AJ9:AJ87"/>
    </sheetView>
  </sheetViews>
  <sheetFormatPr defaultRowHeight="15" x14ac:dyDescent="0.25"/>
  <cols>
    <col min="1" max="1" width="13.7109375" style="40" customWidth="1"/>
    <col min="2" max="3" width="9.140625" style="87"/>
    <col min="4" max="4" width="11.42578125" style="87" customWidth="1"/>
    <col min="5" max="5" width="13" style="87" customWidth="1"/>
    <col min="6" max="7" width="9.140625" style="87"/>
    <col min="8" max="8" width="2" style="7" customWidth="1"/>
    <col min="9" max="9" width="13.7109375" style="5" customWidth="1"/>
    <col min="10" max="10" width="14.42578125" style="5" bestFit="1" customWidth="1"/>
    <col min="11" max="26" width="14.28515625" style="5" customWidth="1"/>
    <col min="27" max="27" width="13.7109375" style="40" customWidth="1"/>
    <col min="28" max="28" width="10.7109375" style="87" customWidth="1"/>
    <col min="29" max="33" width="9.140625" style="87"/>
    <col min="34" max="34" width="2" style="7" customWidth="1"/>
    <col min="35" max="35" width="13.7109375" style="5" customWidth="1"/>
    <col min="36" max="36" width="14.5703125" style="5" bestFit="1" customWidth="1"/>
    <col min="37" max="37" width="14.5703125" style="5" customWidth="1"/>
    <col min="50" max="52" width="14.28515625" style="5" customWidth="1"/>
    <col min="53" max="53" width="2" style="7" customWidth="1"/>
    <col min="54" max="16384" width="9.140625" style="3"/>
  </cols>
  <sheetData>
    <row r="1" spans="1:53" x14ac:dyDescent="0.25">
      <c r="B1" s="90" t="s">
        <v>95</v>
      </c>
      <c r="C1" s="90"/>
      <c r="D1" s="90"/>
      <c r="E1" s="90"/>
      <c r="F1" s="90"/>
      <c r="G1" s="90"/>
      <c r="I1" s="5" t="s">
        <v>196</v>
      </c>
      <c r="J1" s="43" t="str">
        <f>E8</f>
        <v>IIP3 +15 dBm Log Mag(dBm)</v>
      </c>
      <c r="K1" s="43" t="str">
        <f>D8</f>
        <v>OIP3 +15dBm Log Mag(dBm)</v>
      </c>
      <c r="L1" s="5" t="s">
        <v>196</v>
      </c>
      <c r="M1" s="43" t="str">
        <f>C112</f>
        <v>IIP3 +13 dBm Log Mag(dBm)</v>
      </c>
      <c r="N1" s="43" t="str">
        <f>D112</f>
        <v>OIP3 +13dBm Log Mag(dBm)</v>
      </c>
      <c r="O1" s="5" t="s">
        <v>196</v>
      </c>
      <c r="P1" s="43" t="str">
        <f>C216</f>
        <v>IIP3 +11 dBm Log Mag(dBm)</v>
      </c>
      <c r="Q1" s="43">
        <f>D216</f>
        <v>0</v>
      </c>
      <c r="R1" s="5" t="s">
        <v>196</v>
      </c>
      <c r="S1" s="43" t="str">
        <f>C320</f>
        <v>IIP3 +9 dBm Log Mag(dBm)</v>
      </c>
      <c r="T1" s="43">
        <f>D320</f>
        <v>0</v>
      </c>
      <c r="U1" s="5" t="s">
        <v>196</v>
      </c>
      <c r="V1" s="43" t="str">
        <f>C424</f>
        <v>IIP3 +7 dBm Log Mag(dBm)</v>
      </c>
      <c r="W1" s="43">
        <f>D424</f>
        <v>0</v>
      </c>
      <c r="X1" s="43" t="str">
        <f>B528</f>
        <v>Freq(Hz)</v>
      </c>
      <c r="Y1" s="43" t="str">
        <f t="shared" ref="Y1:Z1" si="0">C528</f>
        <v>IIP3 +5 dBm Log Mag(dBm)</v>
      </c>
      <c r="Z1" s="43">
        <f t="shared" si="0"/>
        <v>0</v>
      </c>
      <c r="AB1" s="90" t="s">
        <v>95</v>
      </c>
      <c r="AC1" s="90"/>
      <c r="AD1" s="90"/>
      <c r="AE1" s="90"/>
      <c r="AF1" s="90"/>
      <c r="AG1" s="90"/>
      <c r="AI1" s="5" t="s">
        <v>196</v>
      </c>
      <c r="AJ1" s="43" t="str">
        <f>AE8</f>
        <v>IIP3 +15 dBm Log Mag(dBm)</v>
      </c>
      <c r="AK1" s="43" t="str">
        <f>AD8</f>
        <v>OIP3 +15dBm Log Mag(dBm)</v>
      </c>
      <c r="AL1" s="5" t="s">
        <v>196</v>
      </c>
      <c r="AM1" s="43" t="str">
        <f>AC112</f>
        <v>IIP3 +13 dBm Log Mag(dBm)</v>
      </c>
      <c r="AN1" s="43" t="str">
        <f>AD112</f>
        <v>OIP3 +13dBm Log Mag(dBm)</v>
      </c>
      <c r="AO1" s="5" t="s">
        <v>196</v>
      </c>
      <c r="AP1" s="43" t="str">
        <f>AC216</f>
        <v>IIP3 +11 dBm Log Mag(dBm)</v>
      </c>
      <c r="AQ1" s="43">
        <f>AD216</f>
        <v>0</v>
      </c>
      <c r="AR1" s="5" t="s">
        <v>196</v>
      </c>
      <c r="AS1" s="43" t="str">
        <f>AC320</f>
        <v>IIP3 +9 dBm Log Mag(dBm)</v>
      </c>
      <c r="AT1" s="43">
        <f>AD320</f>
        <v>0</v>
      </c>
      <c r="AU1" s="5" t="s">
        <v>196</v>
      </c>
      <c r="AV1" s="43" t="str">
        <f>AC424</f>
        <v>IIP3 +7 dBm Log Mag(dBm)</v>
      </c>
      <c r="AW1" s="43">
        <f>AD424</f>
        <v>0</v>
      </c>
      <c r="AX1" s="43" t="str">
        <f>AB528</f>
        <v>Freq(Hz)</v>
      </c>
      <c r="AY1" s="43" t="str">
        <f t="shared" ref="AY1" si="1">AC528</f>
        <v>IIP3 +5 dBm Log Mag(dBm)</v>
      </c>
      <c r="AZ1" s="43">
        <f t="shared" ref="AZ1" si="2">AD528</f>
        <v>0</v>
      </c>
    </row>
    <row r="2" spans="1:53" x14ac:dyDescent="0.25">
      <c r="A2" s="39" t="s">
        <v>101</v>
      </c>
      <c r="B2" s="90" t="s">
        <v>96</v>
      </c>
      <c r="C2" s="90" t="s">
        <v>97</v>
      </c>
      <c r="D2" s="90" t="s">
        <v>279</v>
      </c>
      <c r="E2" s="90" t="s">
        <v>204</v>
      </c>
      <c r="F2" s="90"/>
      <c r="G2" s="90"/>
      <c r="J2" s="71" t="s">
        <v>239</v>
      </c>
      <c r="M2" s="71" t="s">
        <v>227</v>
      </c>
      <c r="P2" s="71" t="s">
        <v>240</v>
      </c>
      <c r="S2" s="71" t="s">
        <v>244</v>
      </c>
      <c r="V2" s="71" t="s">
        <v>245</v>
      </c>
      <c r="Y2" s="71" t="s">
        <v>246</v>
      </c>
      <c r="AA2" s="39" t="s">
        <v>102</v>
      </c>
      <c r="AB2" s="90" t="s">
        <v>96</v>
      </c>
      <c r="AC2" s="90" t="s">
        <v>97</v>
      </c>
      <c r="AD2" s="90" t="s">
        <v>279</v>
      </c>
      <c r="AE2" s="90" t="s">
        <v>204</v>
      </c>
      <c r="AF2" s="90"/>
      <c r="AG2" s="90"/>
      <c r="AJ2" s="71" t="s">
        <v>239</v>
      </c>
      <c r="AL2" s="5"/>
      <c r="AM2" s="71" t="s">
        <v>227</v>
      </c>
      <c r="AN2" s="5"/>
      <c r="AO2" s="5"/>
      <c r="AP2" s="71" t="s">
        <v>240</v>
      </c>
      <c r="AQ2" s="5"/>
      <c r="AR2" s="5"/>
      <c r="AS2" s="71" t="s">
        <v>244</v>
      </c>
      <c r="AT2" s="5"/>
      <c r="AU2" s="5"/>
      <c r="AV2" s="71" t="s">
        <v>245</v>
      </c>
      <c r="AW2" s="5"/>
      <c r="AY2" s="71" t="s">
        <v>246</v>
      </c>
    </row>
    <row r="3" spans="1:53" s="18" customFormat="1" x14ac:dyDescent="0.25">
      <c r="A3" s="40"/>
      <c r="B3" s="90" t="s">
        <v>205</v>
      </c>
      <c r="C3" s="90"/>
      <c r="D3" s="90"/>
      <c r="E3" s="90"/>
      <c r="F3" s="90"/>
      <c r="G3" s="90"/>
      <c r="H3" s="16"/>
      <c r="I3" s="13" t="s">
        <v>12</v>
      </c>
      <c r="J3" s="17">
        <f>AVERAGE(J13:J90)</f>
        <v>20.309138730769224</v>
      </c>
      <c r="K3" s="17">
        <f>AVERAGE(K13:K90)</f>
        <v>13.026347576923078</v>
      </c>
      <c r="L3" s="13" t="s">
        <v>12</v>
      </c>
      <c r="M3" s="17">
        <f>AVERAGE(M16:M797)</f>
        <v>18.093339813270251</v>
      </c>
      <c r="N3" s="17">
        <f>AVERAGE(N26:N97)</f>
        <v>11.289054973611112</v>
      </c>
      <c r="O3" s="13" t="s">
        <v>12</v>
      </c>
      <c r="P3" s="17">
        <f>AVERAGE(P26:P97)</f>
        <v>17.45553271166666</v>
      </c>
      <c r="Q3" s="17">
        <f>AVERAGE(Q26:Q97)</f>
        <v>7.2277355611111078</v>
      </c>
      <c r="R3" s="13" t="s">
        <v>12</v>
      </c>
      <c r="S3" s="17">
        <f>AVERAGE(S26:S97)</f>
        <v>13.146355832222223</v>
      </c>
      <c r="T3" s="17">
        <f>AVERAGE(T26:T97)</f>
        <v>-0.77341376430555409</v>
      </c>
      <c r="U3" s="13" t="s">
        <v>12</v>
      </c>
      <c r="V3" s="17">
        <f>AVERAGE(V26:V97)</f>
        <v>4.2096037749305566</v>
      </c>
      <c r="W3" s="17">
        <f>AVERAGE(W26:W97)</f>
        <v>-15.931903516805555</v>
      </c>
      <c r="X3" s="13" t="s">
        <v>12</v>
      </c>
      <c r="Y3" s="17">
        <f>AVERAGE(Y26:Y97)</f>
        <v>1.1025068630416668</v>
      </c>
      <c r="Z3" s="17">
        <f>AVERAGE(Z26:Z97)</f>
        <v>-26.666045673611123</v>
      </c>
      <c r="AA3" s="40"/>
      <c r="AB3" s="90" t="s">
        <v>205</v>
      </c>
      <c r="AC3" s="90"/>
      <c r="AD3" s="90"/>
      <c r="AE3" s="90"/>
      <c r="AF3" s="90"/>
      <c r="AG3" s="90"/>
      <c r="AH3" s="16"/>
      <c r="AI3" s="13" t="s">
        <v>12</v>
      </c>
      <c r="AJ3" s="17">
        <f>AVERAGE(AJ13:AJ90)</f>
        <v>23.564266320512822</v>
      </c>
      <c r="AK3" s="17">
        <f>AVERAGE(AK13:AK90)</f>
        <v>14.584842128205128</v>
      </c>
      <c r="AL3" s="13" t="s">
        <v>12</v>
      </c>
      <c r="AM3" s="17">
        <f>AVERAGE(AM16:AM797)</f>
        <v>23.526965988636359</v>
      </c>
      <c r="AN3" s="17">
        <f>AVERAGE(AN26:AN97)</f>
        <v>13.835320902777774</v>
      </c>
      <c r="AO3" s="13" t="s">
        <v>12</v>
      </c>
      <c r="AP3" s="17">
        <f>AVERAGE(AP26:AP97)</f>
        <v>22.477976166666664</v>
      </c>
      <c r="AQ3" s="17">
        <f>AVERAGE(AQ26:AQ97)</f>
        <v>12.104461916666668</v>
      </c>
      <c r="AR3" s="13" t="s">
        <v>12</v>
      </c>
      <c r="AS3" s="17">
        <f>AVERAGE(AS26:AS97)</f>
        <v>20.487133062500007</v>
      </c>
      <c r="AT3" s="17">
        <f>AVERAGE(AT26:AT97)</f>
        <v>8.4004732249999972</v>
      </c>
      <c r="AU3" s="13" t="s">
        <v>12</v>
      </c>
      <c r="AV3" s="17">
        <f>AVERAGE(AV26:AV97)</f>
        <v>15.187731065555559</v>
      </c>
      <c r="AW3" s="17">
        <f>AVERAGE(AW26:AW97)</f>
        <v>-1.1762248684722227</v>
      </c>
      <c r="AX3" s="13" t="s">
        <v>12</v>
      </c>
      <c r="AY3" s="17">
        <f>AVERAGE(AY26:AY97)</f>
        <v>7.8895097588194449</v>
      </c>
      <c r="AZ3" s="17">
        <f>AVERAGE(AZ26:AZ97)</f>
        <v>-15.927895041666668</v>
      </c>
      <c r="BA3" s="16"/>
    </row>
    <row r="4" spans="1:53" x14ac:dyDescent="0.25">
      <c r="B4" s="90" t="s">
        <v>280</v>
      </c>
      <c r="C4" s="90" t="s">
        <v>281</v>
      </c>
      <c r="D4" s="90" t="s">
        <v>282</v>
      </c>
      <c r="E4" s="90"/>
      <c r="F4" s="90"/>
      <c r="G4" s="90"/>
      <c r="H4" s="8"/>
      <c r="AB4" s="90" t="s">
        <v>280</v>
      </c>
      <c r="AC4" s="90" t="s">
        <v>281</v>
      </c>
      <c r="AD4" s="90" t="s">
        <v>290</v>
      </c>
      <c r="AE4" s="90"/>
      <c r="AF4" s="90"/>
      <c r="AG4" s="90"/>
      <c r="AH4" s="8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BA4" s="8"/>
    </row>
    <row r="5" spans="1:53" x14ac:dyDescent="0.25">
      <c r="B5" s="90" t="s">
        <v>98</v>
      </c>
      <c r="C5" s="90"/>
      <c r="D5" s="90"/>
      <c r="E5" s="90"/>
      <c r="F5" s="90"/>
      <c r="G5" s="90"/>
      <c r="H5" s="8"/>
      <c r="I5" s="6">
        <f t="shared" ref="I5:I36" si="3">B9/1000000000</f>
        <v>1</v>
      </c>
      <c r="J5" s="6">
        <f t="shared" ref="J5:J36" si="4">E9</f>
        <v>5.7369652000000002</v>
      </c>
      <c r="K5" s="6">
        <f>D9</f>
        <v>-14.2104626</v>
      </c>
      <c r="L5" s="6">
        <f>B9/1000000000</f>
        <v>1</v>
      </c>
      <c r="M5" s="6">
        <f>C113</f>
        <v>1.7235290000000001</v>
      </c>
      <c r="N5" s="6">
        <f>D113</f>
        <v>-27.676207999999999</v>
      </c>
      <c r="O5" s="6">
        <f>B9/1000000000</f>
        <v>1</v>
      </c>
      <c r="P5" s="6">
        <f>C217</f>
        <v>-0.11854579</v>
      </c>
      <c r="Q5" s="6">
        <f>D217</f>
        <v>-41.229191</v>
      </c>
      <c r="R5" s="6">
        <f>B9/1000000000</f>
        <v>1</v>
      </c>
      <c r="S5" s="6">
        <f>C321</f>
        <v>-0.50810759999999999</v>
      </c>
      <c r="T5" s="6">
        <f>D321</f>
        <v>-54.961891000000001</v>
      </c>
      <c r="U5" s="6">
        <f>B9/1000000000</f>
        <v>1</v>
      </c>
      <c r="V5" s="6">
        <f>C425</f>
        <v>1.5434926</v>
      </c>
      <c r="W5" s="6">
        <f>D425</f>
        <v>-62.231445000000001</v>
      </c>
      <c r="X5" s="43">
        <f>B529/1000000000</f>
        <v>1</v>
      </c>
      <c r="Y5" s="43">
        <f>C529</f>
        <v>3.8469435999999999</v>
      </c>
      <c r="Z5" s="43">
        <f>D529</f>
        <v>-64.178291000000002</v>
      </c>
      <c r="AB5" s="90" t="s">
        <v>98</v>
      </c>
      <c r="AC5" s="90"/>
      <c r="AD5" s="90"/>
      <c r="AE5" s="90"/>
      <c r="AF5" s="90"/>
      <c r="AG5" s="90"/>
      <c r="AH5" s="8"/>
      <c r="AI5" s="6">
        <f t="shared" ref="AI5:AI36" si="5">AB9/1000000000</f>
        <v>1</v>
      </c>
      <c r="AJ5" s="6">
        <f t="shared" ref="AJ5:AJ36" si="6">AE9</f>
        <v>29.409175999999999</v>
      </c>
      <c r="AK5" s="6">
        <f>AD9</f>
        <v>13.787023999999999</v>
      </c>
      <c r="AL5" s="6">
        <f>AB9/1000000000</f>
        <v>1</v>
      </c>
      <c r="AM5" s="6">
        <f>AC113</f>
        <v>24.595721999999999</v>
      </c>
      <c r="AN5" s="6">
        <f>AD113</f>
        <v>8.5428709999999999</v>
      </c>
      <c r="AO5" s="6">
        <f>AB9/1000000000</f>
        <v>1</v>
      </c>
      <c r="AP5" s="43">
        <f>AC217</f>
        <v>25.464521000000001</v>
      </c>
      <c r="AQ5" s="6">
        <f>AD217</f>
        <v>7.4436859999999996</v>
      </c>
      <c r="AR5" s="6">
        <f>AB9/1000000000</f>
        <v>1</v>
      </c>
      <c r="AS5" s="6">
        <f>AC321</f>
        <v>16.639434999999999</v>
      </c>
      <c r="AT5" s="6">
        <f>AD321</f>
        <v>-7.0591828000000003</v>
      </c>
      <c r="AU5" s="6">
        <f>AB9/1000000000</f>
        <v>1</v>
      </c>
      <c r="AV5" s="6">
        <f>AC425</f>
        <v>7.2562952000000003</v>
      </c>
      <c r="AW5" s="6">
        <f>AD425</f>
        <v>-28.771023</v>
      </c>
      <c r="AX5" s="43">
        <f>AB529/1000000000</f>
        <v>1</v>
      </c>
      <c r="AY5" s="43">
        <f>AC529</f>
        <v>2.3013843999999999</v>
      </c>
      <c r="AZ5" s="43">
        <f>AD529</f>
        <v>-54.788628000000003</v>
      </c>
      <c r="BA5" s="8"/>
    </row>
    <row r="6" spans="1:53" x14ac:dyDescent="0.25">
      <c r="B6" s="90"/>
      <c r="C6" s="90"/>
      <c r="D6" s="90"/>
      <c r="E6" s="90"/>
      <c r="F6" s="90"/>
      <c r="G6" s="90"/>
      <c r="H6" s="8"/>
      <c r="I6" s="6">
        <f t="shared" si="3"/>
        <v>1.2551020408162998</v>
      </c>
      <c r="J6" s="6">
        <f t="shared" si="4"/>
        <v>9.5492934999999992</v>
      </c>
      <c r="K6" s="83">
        <f t="shared" ref="K6:K69" si="7">D10</f>
        <v>-5.4258306599999999</v>
      </c>
      <c r="L6" s="6">
        <f t="shared" ref="L6:L69" si="8">B10/1000000000</f>
        <v>1.2551020408162998</v>
      </c>
      <c r="M6" s="79">
        <f t="shared" ref="M6:M69" si="9">C114</f>
        <v>4.3721174999999999</v>
      </c>
      <c r="N6" s="83">
        <f t="shared" ref="N6:N69" si="10">D114</f>
        <v>-17.372605999999998</v>
      </c>
      <c r="O6" s="6">
        <f t="shared" ref="O6:O69" si="11">B10/1000000000</f>
        <v>1.2551020408162998</v>
      </c>
      <c r="P6" s="79">
        <f t="shared" ref="P6:P69" si="12">C218</f>
        <v>1.0481478</v>
      </c>
      <c r="Q6" s="83">
        <f t="shared" ref="Q6:Q69" si="13">D218</f>
        <v>-29.738119000000001</v>
      </c>
      <c r="R6" s="6">
        <f t="shared" ref="R6:R69" si="14">B10/1000000000</f>
        <v>1.2551020408162998</v>
      </c>
      <c r="S6" s="79">
        <f t="shared" ref="S6:S69" si="15">C322</f>
        <v>-0.28753339999999999</v>
      </c>
      <c r="T6" s="83">
        <f t="shared" ref="T6:T69" si="16">D322</f>
        <v>-41.666130000000003</v>
      </c>
      <c r="U6" s="6">
        <f t="shared" ref="U6:U69" si="17">B10/1000000000</f>
        <v>1.2551020408162998</v>
      </c>
      <c r="V6" s="79">
        <f t="shared" ref="V6:V69" si="18">C426</f>
        <v>0.13110526</v>
      </c>
      <c r="W6" s="83">
        <f t="shared" ref="W6:W69" si="19">D426</f>
        <v>-50.181114000000001</v>
      </c>
      <c r="X6" s="43">
        <f t="shared" ref="X6:X69" si="20">B530/1000000000</f>
        <v>1.2551020408162998</v>
      </c>
      <c r="Y6" s="43">
        <f t="shared" ref="Y6:Z6" si="21">C530</f>
        <v>0.99791377999999997</v>
      </c>
      <c r="Z6" s="43">
        <f t="shared" si="21"/>
        <v>-55.908638000000003</v>
      </c>
      <c r="AB6" s="90"/>
      <c r="AC6" s="90"/>
      <c r="AD6" s="90"/>
      <c r="AE6" s="90"/>
      <c r="AF6" s="90"/>
      <c r="AG6" s="90"/>
      <c r="AH6" s="8"/>
      <c r="AI6" s="6">
        <f t="shared" si="5"/>
        <v>1.2551020408162998</v>
      </c>
      <c r="AJ6" s="6">
        <f t="shared" si="6"/>
        <v>28.122011000000001</v>
      </c>
      <c r="AK6" s="83">
        <f t="shared" ref="AK6:AK69" si="22">AD10</f>
        <v>14.052935000000002</v>
      </c>
      <c r="AL6" s="6">
        <f t="shared" ref="AL6:AL69" si="23">AB10/1000000000</f>
        <v>1.2551020408162998</v>
      </c>
      <c r="AM6" s="79">
        <f t="shared" ref="AM6:AM69" si="24">AC114</f>
        <v>24.835650999999999</v>
      </c>
      <c r="AN6" s="83">
        <f t="shared" ref="AN6:AN69" si="25">AD114</f>
        <v>10.426586</v>
      </c>
      <c r="AO6" s="6">
        <f t="shared" ref="AO6:AO69" si="26">AB10/1000000000</f>
        <v>1.2551020408162998</v>
      </c>
      <c r="AP6" s="43">
        <f t="shared" ref="AP6:AP69" si="27">AC218</f>
        <v>26.559313</v>
      </c>
      <c r="AQ6" s="83">
        <f t="shared" ref="AQ6:AQ69" si="28">AD218</f>
        <v>10.897545000000001</v>
      </c>
      <c r="AR6" s="6">
        <f t="shared" ref="AR6:AR69" si="29">AB10/1000000000</f>
        <v>1.2551020408162998</v>
      </c>
      <c r="AS6" s="79">
        <f t="shared" ref="AS6:AS69" si="30">AC322</f>
        <v>18.614065</v>
      </c>
      <c r="AT6" s="83">
        <f t="shared" ref="AT6:AT69" si="31">AD322</f>
        <v>-0.6594534000000003</v>
      </c>
      <c r="AU6" s="6">
        <f t="shared" ref="AU6:AU69" si="32">AB10/1000000000</f>
        <v>1.2551020408162998</v>
      </c>
      <c r="AV6" s="79">
        <f t="shared" ref="AV6:AV69" si="33">AC426</f>
        <v>10.384183999999999</v>
      </c>
      <c r="AW6" s="83">
        <f t="shared" ref="AW6:AW69" si="34">AD426</f>
        <v>-17.594667000000001</v>
      </c>
      <c r="AX6" s="43">
        <f t="shared" ref="AX6:AX69" si="35">AB530/1000000000</f>
        <v>1.2551020408162998</v>
      </c>
      <c r="AY6" s="43">
        <f t="shared" ref="AY6:AY69" si="36">AC530</f>
        <v>4.1182870999999999</v>
      </c>
      <c r="AZ6" s="43">
        <f t="shared" ref="AZ6:AZ69" si="37">AD530</f>
        <v>-39.699005</v>
      </c>
      <c r="BA6" s="8"/>
    </row>
    <row r="7" spans="1:53" x14ac:dyDescent="0.25">
      <c r="B7" s="90" t="s">
        <v>99</v>
      </c>
      <c r="C7" s="90"/>
      <c r="D7" s="90"/>
      <c r="E7" s="90"/>
      <c r="F7" s="90"/>
      <c r="G7" s="90"/>
      <c r="H7" s="8"/>
      <c r="I7" s="6">
        <f t="shared" si="3"/>
        <v>1.5102040816327</v>
      </c>
      <c r="J7" s="6">
        <f t="shared" si="4"/>
        <v>15.414453</v>
      </c>
      <c r="K7" s="83">
        <f t="shared" si="7"/>
        <v>5.8404430000000005</v>
      </c>
      <c r="L7" s="6">
        <f t="shared" si="8"/>
        <v>1.5102040816327</v>
      </c>
      <c r="M7" s="79">
        <f t="shared" si="9"/>
        <v>9.7428684000000008</v>
      </c>
      <c r="N7" s="83">
        <f t="shared" si="10"/>
        <v>-3.1779730000000002</v>
      </c>
      <c r="O7" s="6">
        <f t="shared" si="11"/>
        <v>1.5102040816327</v>
      </c>
      <c r="P7" s="79">
        <f t="shared" si="12"/>
        <v>4.7276563999999999</v>
      </c>
      <c r="Q7" s="83">
        <f t="shared" si="13"/>
        <v>-13.460474999999999</v>
      </c>
      <c r="R7" s="6">
        <f t="shared" si="14"/>
        <v>1.5102040816327</v>
      </c>
      <c r="S7" s="79">
        <f t="shared" si="15"/>
        <v>1.2324138</v>
      </c>
      <c r="T7" s="83">
        <f t="shared" si="16"/>
        <v>-23.820837000000001</v>
      </c>
      <c r="U7" s="6">
        <f t="shared" si="17"/>
        <v>1.5102040816327</v>
      </c>
      <c r="V7" s="79">
        <f t="shared" si="18"/>
        <v>-0.39376612999999999</v>
      </c>
      <c r="W7" s="83">
        <f t="shared" si="19"/>
        <v>-32.973872999999998</v>
      </c>
      <c r="X7" s="43">
        <f t="shared" si="20"/>
        <v>1.5102040816327</v>
      </c>
      <c r="Y7" s="43">
        <f t="shared" ref="Y7:Z7" si="38">C531</f>
        <v>-1.1495385</v>
      </c>
      <c r="Z7" s="43">
        <f t="shared" si="38"/>
        <v>-41.546474000000003</v>
      </c>
      <c r="AB7" s="90" t="s">
        <v>99</v>
      </c>
      <c r="AC7" s="90"/>
      <c r="AD7" s="90"/>
      <c r="AE7" s="90"/>
      <c r="AF7" s="90"/>
      <c r="AG7" s="90"/>
      <c r="AH7" s="8"/>
      <c r="AI7" s="6">
        <f t="shared" si="5"/>
        <v>1.5102040816327</v>
      </c>
      <c r="AJ7" s="6">
        <f t="shared" si="6"/>
        <v>26.728183999999999</v>
      </c>
      <c r="AK7" s="83">
        <f t="shared" si="22"/>
        <v>14.665447</v>
      </c>
      <c r="AL7" s="6">
        <f t="shared" si="23"/>
        <v>1.5102040816327</v>
      </c>
      <c r="AM7" s="79">
        <f t="shared" si="24"/>
        <v>25.050930000000001</v>
      </c>
      <c r="AN7" s="83">
        <f t="shared" si="25"/>
        <v>12.754716999999999</v>
      </c>
      <c r="AO7" s="6">
        <f t="shared" si="26"/>
        <v>1.5102040816327</v>
      </c>
      <c r="AP7" s="43">
        <f t="shared" si="27"/>
        <v>25.976085999999999</v>
      </c>
      <c r="AQ7" s="83">
        <f t="shared" si="28"/>
        <v>13.170279000000001</v>
      </c>
      <c r="AR7" s="6">
        <f t="shared" si="29"/>
        <v>1.5102040816327</v>
      </c>
      <c r="AS7" s="79">
        <f t="shared" si="30"/>
        <v>22.039555</v>
      </c>
      <c r="AT7" s="83">
        <f t="shared" si="31"/>
        <v>7.8295929999999991</v>
      </c>
      <c r="AU7" s="6">
        <f t="shared" si="32"/>
        <v>1.5102040816327</v>
      </c>
      <c r="AV7" s="79">
        <f t="shared" si="33"/>
        <v>14.502224</v>
      </c>
      <c r="AW7" s="83">
        <f t="shared" si="34"/>
        <v>-4.0443867000000004</v>
      </c>
      <c r="AX7" s="43">
        <f t="shared" si="35"/>
        <v>1.5102040816327</v>
      </c>
      <c r="AY7" s="43">
        <f t="shared" si="36"/>
        <v>7.5095773000000001</v>
      </c>
      <c r="AZ7" s="43">
        <f t="shared" si="37"/>
        <v>-20.294702999999998</v>
      </c>
      <c r="BA7" s="8"/>
    </row>
    <row r="8" spans="1:53" x14ac:dyDescent="0.25">
      <c r="B8" s="90" t="s">
        <v>19</v>
      </c>
      <c r="C8" s="90" t="s">
        <v>104</v>
      </c>
      <c r="D8" s="90" t="s">
        <v>283</v>
      </c>
      <c r="E8" s="90" t="s">
        <v>271</v>
      </c>
      <c r="F8" s="90" t="s">
        <v>105</v>
      </c>
      <c r="G8" s="90" t="s">
        <v>284</v>
      </c>
      <c r="H8" s="8"/>
      <c r="I8" s="6">
        <f t="shared" si="3"/>
        <v>1.7653061224489999</v>
      </c>
      <c r="J8" s="6">
        <f t="shared" si="4"/>
        <v>19.791018999999999</v>
      </c>
      <c r="K8" s="83">
        <f t="shared" si="7"/>
        <v>12.543163</v>
      </c>
      <c r="L8" s="6">
        <f t="shared" si="8"/>
        <v>1.7653061224489999</v>
      </c>
      <c r="M8" s="79">
        <f t="shared" si="9"/>
        <v>14.699794000000001</v>
      </c>
      <c r="N8" s="83">
        <f t="shared" si="10"/>
        <v>6.2810959999999998</v>
      </c>
      <c r="O8" s="6">
        <f t="shared" si="11"/>
        <v>1.7653061224489999</v>
      </c>
      <c r="P8" s="79">
        <f t="shared" si="12"/>
        <v>9.7224426000000008</v>
      </c>
      <c r="Q8" s="83">
        <f t="shared" si="13"/>
        <v>-1.4574718000000004</v>
      </c>
      <c r="R8" s="6">
        <f t="shared" si="14"/>
        <v>1.7653061224489999</v>
      </c>
      <c r="S8" s="79">
        <f t="shared" si="15"/>
        <v>4.6327233000000003</v>
      </c>
      <c r="T8" s="83">
        <f t="shared" si="16"/>
        <v>-10.889752399999999</v>
      </c>
      <c r="U8" s="6">
        <f t="shared" si="17"/>
        <v>1.7653061224489999</v>
      </c>
      <c r="V8" s="79">
        <f t="shared" si="18"/>
        <v>1.6029229</v>
      </c>
      <c r="W8" s="83">
        <f t="shared" si="19"/>
        <v>-18.899730999999999</v>
      </c>
      <c r="X8" s="43">
        <f t="shared" si="20"/>
        <v>1.7653061224489999</v>
      </c>
      <c r="Y8" s="43">
        <f t="shared" ref="Y8:Z8" si="39">C532</f>
        <v>0.10698786</v>
      </c>
      <c r="Z8" s="43">
        <f t="shared" si="39"/>
        <v>-25.765612000000001</v>
      </c>
      <c r="AB8" s="90" t="s">
        <v>19</v>
      </c>
      <c r="AC8" s="90" t="s">
        <v>104</v>
      </c>
      <c r="AD8" s="90" t="s">
        <v>283</v>
      </c>
      <c r="AE8" s="90" t="s">
        <v>271</v>
      </c>
      <c r="AF8" s="90" t="s">
        <v>105</v>
      </c>
      <c r="AG8" s="90" t="s">
        <v>284</v>
      </c>
      <c r="AH8" s="8"/>
      <c r="AI8" s="6">
        <f t="shared" si="5"/>
        <v>1.7653061224489999</v>
      </c>
      <c r="AJ8" s="6">
        <f t="shared" si="6"/>
        <v>26.042937999999999</v>
      </c>
      <c r="AK8" s="83">
        <f t="shared" si="22"/>
        <v>15.440943000000001</v>
      </c>
      <c r="AL8" s="6">
        <f t="shared" si="23"/>
        <v>1.7653061224489999</v>
      </c>
      <c r="AM8" s="79">
        <f t="shared" si="24"/>
        <v>25.313203999999999</v>
      </c>
      <c r="AN8" s="83">
        <f t="shared" si="25"/>
        <v>14.585224</v>
      </c>
      <c r="AO8" s="6">
        <f t="shared" si="26"/>
        <v>1.7653061224489999</v>
      </c>
      <c r="AP8" s="43">
        <f t="shared" si="27"/>
        <v>25.153278</v>
      </c>
      <c r="AQ8" s="83">
        <f t="shared" si="28"/>
        <v>14.229807000000001</v>
      </c>
      <c r="AR8" s="6">
        <f t="shared" si="29"/>
        <v>1.7653061224489999</v>
      </c>
      <c r="AS8" s="79">
        <f t="shared" si="30"/>
        <v>21.048646999999999</v>
      </c>
      <c r="AT8" s="83">
        <f t="shared" si="31"/>
        <v>9.6469690000000003</v>
      </c>
      <c r="AU8" s="6">
        <f t="shared" si="32"/>
        <v>1.7653061224489999</v>
      </c>
      <c r="AV8" s="79">
        <f t="shared" si="33"/>
        <v>16.888548</v>
      </c>
      <c r="AW8" s="83">
        <f t="shared" si="34"/>
        <v>3.7878589999999992</v>
      </c>
      <c r="AX8" s="43">
        <f t="shared" si="35"/>
        <v>1.7653061224489999</v>
      </c>
      <c r="AY8" s="43">
        <f t="shared" si="36"/>
        <v>11.132428000000001</v>
      </c>
      <c r="AZ8" s="43">
        <f t="shared" si="37"/>
        <v>-6.6176018699999997</v>
      </c>
      <c r="BA8" s="8"/>
    </row>
    <row r="9" spans="1:53" x14ac:dyDescent="0.25">
      <c r="B9" s="90">
        <v>1000000000</v>
      </c>
      <c r="C9" s="90">
        <v>-26.051586</v>
      </c>
      <c r="D9" s="90">
        <v>-14.2104626</v>
      </c>
      <c r="E9" s="90">
        <v>5.7369652000000002</v>
      </c>
      <c r="F9" s="90">
        <v>-40.487369999999999</v>
      </c>
      <c r="G9" s="90">
        <v>-13.947428</v>
      </c>
      <c r="H9" s="8"/>
      <c r="I9" s="6">
        <f t="shared" si="3"/>
        <v>2.0204081632653001</v>
      </c>
      <c r="J9" s="6">
        <f t="shared" si="4"/>
        <v>20.379646000000001</v>
      </c>
      <c r="K9" s="83">
        <f t="shared" si="7"/>
        <v>13.707352</v>
      </c>
      <c r="L9" s="6">
        <f t="shared" si="8"/>
        <v>2.0204081632653001</v>
      </c>
      <c r="M9" s="79">
        <f t="shared" si="9"/>
        <v>17.623379</v>
      </c>
      <c r="N9" s="83">
        <f t="shared" si="10"/>
        <v>10.639178999999999</v>
      </c>
      <c r="O9" s="6">
        <f t="shared" si="11"/>
        <v>2.0204081632653001</v>
      </c>
      <c r="P9" s="79">
        <f t="shared" si="12"/>
        <v>15.415203999999999</v>
      </c>
      <c r="Q9" s="83">
        <f t="shared" si="13"/>
        <v>7.3705090000000002</v>
      </c>
      <c r="R9" s="6">
        <f t="shared" si="14"/>
        <v>2.0204081632653001</v>
      </c>
      <c r="S9" s="79">
        <f t="shared" si="15"/>
        <v>11.713058999999999</v>
      </c>
      <c r="T9" s="83">
        <f t="shared" si="16"/>
        <v>1.2101535999999999</v>
      </c>
      <c r="U9" s="6">
        <f t="shared" si="17"/>
        <v>2.0204081632653001</v>
      </c>
      <c r="V9" s="79">
        <f t="shared" si="18"/>
        <v>4.7876339000000003</v>
      </c>
      <c r="W9" s="83">
        <f t="shared" si="19"/>
        <v>-8.9494629000000003</v>
      </c>
      <c r="X9" s="43">
        <f t="shared" si="20"/>
        <v>2.0204081632653001</v>
      </c>
      <c r="Y9" s="43">
        <f t="shared" ref="Y9:Z9" si="40">C533</f>
        <v>2.3281529000000001</v>
      </c>
      <c r="Z9" s="43">
        <f t="shared" si="40"/>
        <v>-14.8945618</v>
      </c>
      <c r="AB9" s="90">
        <v>1000000000</v>
      </c>
      <c r="AC9" s="90">
        <v>-19.450844</v>
      </c>
      <c r="AD9" s="90">
        <v>13.787023999999999</v>
      </c>
      <c r="AE9" s="90">
        <v>29.409175999999999</v>
      </c>
      <c r="AF9" s="90">
        <v>-86.193366999999995</v>
      </c>
      <c r="AG9" s="90">
        <v>-9.6221522999999998</v>
      </c>
      <c r="AH9" s="8"/>
      <c r="AI9" s="6">
        <f t="shared" si="5"/>
        <v>2.0204081632653001</v>
      </c>
      <c r="AJ9" s="6">
        <f t="shared" si="6"/>
        <v>25.044644999999999</v>
      </c>
      <c r="AK9" s="83">
        <f t="shared" si="22"/>
        <v>15.405681999999999</v>
      </c>
      <c r="AL9" s="6">
        <f t="shared" si="23"/>
        <v>2.0204081632653001</v>
      </c>
      <c r="AM9" s="79">
        <f t="shared" si="24"/>
        <v>23.867315000000001</v>
      </c>
      <c r="AN9" s="83">
        <f t="shared" si="25"/>
        <v>14.137487</v>
      </c>
      <c r="AO9" s="6">
        <f t="shared" si="26"/>
        <v>2.0204081632653001</v>
      </c>
      <c r="AP9" s="43">
        <f t="shared" si="27"/>
        <v>21.697064999999998</v>
      </c>
      <c r="AQ9" s="83">
        <f t="shared" si="28"/>
        <v>11.822281</v>
      </c>
      <c r="AR9" s="6">
        <f t="shared" si="29"/>
        <v>2.0204081632653001</v>
      </c>
      <c r="AS9" s="79">
        <f t="shared" si="30"/>
        <v>19.975498000000002</v>
      </c>
      <c r="AT9" s="83">
        <f t="shared" si="31"/>
        <v>9.809965</v>
      </c>
      <c r="AU9" s="6">
        <f t="shared" si="32"/>
        <v>2.0204081632653001</v>
      </c>
      <c r="AV9" s="79">
        <f t="shared" si="33"/>
        <v>17.008452999999999</v>
      </c>
      <c r="AW9" s="83">
        <f t="shared" si="34"/>
        <v>6.1226979999999998</v>
      </c>
      <c r="AX9" s="43">
        <f t="shared" si="35"/>
        <v>2.0204081632653001</v>
      </c>
      <c r="AY9" s="43">
        <f t="shared" si="36"/>
        <v>13.090616000000001</v>
      </c>
      <c r="AZ9" s="43">
        <f t="shared" si="37"/>
        <v>-0.15322489999999966</v>
      </c>
      <c r="BA9" s="8"/>
    </row>
    <row r="10" spans="1:53" x14ac:dyDescent="0.25">
      <c r="B10" s="90">
        <v>1255102040.8162999</v>
      </c>
      <c r="C10" s="90">
        <v>-17.107482999999998</v>
      </c>
      <c r="D10" s="90">
        <v>-5.4258306599999999</v>
      </c>
      <c r="E10" s="90">
        <v>9.5492934999999992</v>
      </c>
      <c r="F10" s="90">
        <v>-41.394450999999997</v>
      </c>
      <c r="G10" s="90">
        <v>-8.9751244000000003</v>
      </c>
      <c r="H10" s="8"/>
      <c r="I10" s="6">
        <f t="shared" si="3"/>
        <v>2.2755102040816002</v>
      </c>
      <c r="J10" s="6">
        <f t="shared" si="4"/>
        <v>17.952621000000001</v>
      </c>
      <c r="K10" s="83">
        <f t="shared" si="7"/>
        <v>11.433993999999998</v>
      </c>
      <c r="L10" s="6">
        <f t="shared" si="8"/>
        <v>2.2755102040816002</v>
      </c>
      <c r="M10" s="79">
        <f t="shared" si="9"/>
        <v>16.295922999999998</v>
      </c>
      <c r="N10" s="83">
        <f t="shared" si="10"/>
        <v>9.580997</v>
      </c>
      <c r="O10" s="6">
        <f t="shared" si="11"/>
        <v>2.2755102040816002</v>
      </c>
      <c r="P10" s="79">
        <f t="shared" si="12"/>
        <v>16.187891</v>
      </c>
      <c r="Q10" s="83">
        <f t="shared" si="13"/>
        <v>9.0111000000000008</v>
      </c>
      <c r="R10" s="6">
        <f t="shared" si="14"/>
        <v>2.2755102040816002</v>
      </c>
      <c r="S10" s="79">
        <f t="shared" si="15"/>
        <v>15.240167</v>
      </c>
      <c r="T10" s="83">
        <f t="shared" si="16"/>
        <v>6.6838080000000009</v>
      </c>
      <c r="U10" s="6">
        <f t="shared" si="17"/>
        <v>2.2755102040816002</v>
      </c>
      <c r="V10" s="79">
        <f t="shared" si="18"/>
        <v>8.2859306000000004</v>
      </c>
      <c r="W10" s="83">
        <f t="shared" si="19"/>
        <v>-2.5645964000000001</v>
      </c>
      <c r="X10" s="43">
        <f t="shared" si="20"/>
        <v>2.2755102040816002</v>
      </c>
      <c r="Y10" s="43">
        <f t="shared" ref="Y10:Z10" si="41">C534</f>
        <v>4.4562244</v>
      </c>
      <c r="Z10" s="43">
        <f t="shared" si="41"/>
        <v>-8.9904317999999996</v>
      </c>
      <c r="AB10" s="90">
        <v>1255102040.8162999</v>
      </c>
      <c r="AC10" s="90">
        <v>-17.352875000000001</v>
      </c>
      <c r="AD10" s="90">
        <v>14.052935000000002</v>
      </c>
      <c r="AE10" s="90">
        <v>28.122011000000001</v>
      </c>
      <c r="AF10" s="90">
        <v>-79.099091000000001</v>
      </c>
      <c r="AG10" s="90">
        <v>-8.0690764999999995</v>
      </c>
      <c r="AH10" s="8"/>
      <c r="AI10" s="6">
        <f t="shared" si="5"/>
        <v>2.2755102040816002</v>
      </c>
      <c r="AJ10" s="6">
        <f t="shared" si="6"/>
        <v>22.150036</v>
      </c>
      <c r="AK10" s="83">
        <f t="shared" si="22"/>
        <v>13.033543000000002</v>
      </c>
      <c r="AL10" s="6">
        <f t="shared" si="23"/>
        <v>2.2755102040816002</v>
      </c>
      <c r="AM10" s="79">
        <f t="shared" si="24"/>
        <v>20.601797000000001</v>
      </c>
      <c r="AN10" s="83">
        <f t="shared" si="25"/>
        <v>11.401260000000001</v>
      </c>
      <c r="AO10" s="6">
        <f t="shared" si="26"/>
        <v>2.2755102040816002</v>
      </c>
      <c r="AP10" s="43">
        <f t="shared" si="27"/>
        <v>18.472076000000001</v>
      </c>
      <c r="AQ10" s="83">
        <f t="shared" si="28"/>
        <v>9.1473490000000002</v>
      </c>
      <c r="AR10" s="6">
        <f t="shared" si="29"/>
        <v>2.2755102040816002</v>
      </c>
      <c r="AS10" s="79">
        <f t="shared" si="30"/>
        <v>16.402733000000001</v>
      </c>
      <c r="AT10" s="83">
        <f t="shared" si="31"/>
        <v>6.8494890000000002</v>
      </c>
      <c r="AU10" s="6">
        <f t="shared" si="32"/>
        <v>2.2755102040816002</v>
      </c>
      <c r="AV10" s="79">
        <f t="shared" si="33"/>
        <v>15.478512</v>
      </c>
      <c r="AW10" s="83">
        <f t="shared" si="34"/>
        <v>5.4841569999999997</v>
      </c>
      <c r="AX10" s="43">
        <f t="shared" si="35"/>
        <v>2.2755102040816002</v>
      </c>
      <c r="AY10" s="43">
        <f t="shared" si="36"/>
        <v>13.740319</v>
      </c>
      <c r="AZ10" s="43">
        <f t="shared" si="37"/>
        <v>2.4584179000000006</v>
      </c>
      <c r="BA10" s="8"/>
    </row>
    <row r="11" spans="1:53" x14ac:dyDescent="0.25">
      <c r="B11" s="90">
        <v>1510204081.6327</v>
      </c>
      <c r="C11" s="90">
        <v>-12.343883999999999</v>
      </c>
      <c r="D11" s="90">
        <v>5.8404430000000005</v>
      </c>
      <c r="E11" s="90">
        <v>15.414453</v>
      </c>
      <c r="F11" s="90">
        <v>-52.072051999999999</v>
      </c>
      <c r="G11" s="90">
        <v>-3.5740094</v>
      </c>
      <c r="H11" s="8"/>
      <c r="I11" s="6">
        <f t="shared" si="3"/>
        <v>2.5306122448979997</v>
      </c>
      <c r="J11" s="6">
        <f t="shared" si="4"/>
        <v>15.189774</v>
      </c>
      <c r="K11" s="83">
        <f t="shared" si="7"/>
        <v>8.6305589999999999</v>
      </c>
      <c r="L11" s="6">
        <f t="shared" si="8"/>
        <v>2.5306122448979997</v>
      </c>
      <c r="M11" s="79">
        <f t="shared" si="9"/>
        <v>14.374886999999999</v>
      </c>
      <c r="N11" s="83">
        <f t="shared" si="10"/>
        <v>7.6160879999999995</v>
      </c>
      <c r="O11" s="6">
        <f t="shared" si="11"/>
        <v>2.5306122448979997</v>
      </c>
      <c r="P11" s="79">
        <f t="shared" si="12"/>
        <v>14.673317000000001</v>
      </c>
      <c r="Q11" s="83">
        <f t="shared" si="13"/>
        <v>7.6044699999999992</v>
      </c>
      <c r="R11" s="6">
        <f t="shared" si="14"/>
        <v>2.5306122448979997</v>
      </c>
      <c r="S11" s="79">
        <f t="shared" si="15"/>
        <v>15.430718000000001</v>
      </c>
      <c r="T11" s="83">
        <f t="shared" si="16"/>
        <v>7.5875219999999999</v>
      </c>
      <c r="U11" s="6">
        <f t="shared" si="17"/>
        <v>2.5306122448979997</v>
      </c>
      <c r="V11" s="79">
        <f t="shared" si="18"/>
        <v>10.109913000000001</v>
      </c>
      <c r="W11" s="83">
        <f t="shared" si="19"/>
        <v>0.5892204999999997</v>
      </c>
      <c r="X11" s="43">
        <f t="shared" si="20"/>
        <v>2.5306122448979997</v>
      </c>
      <c r="Y11" s="43">
        <f t="shared" ref="Y11:Z11" si="42">C535</f>
        <v>6.5686096999999997</v>
      </c>
      <c r="Z11" s="43">
        <f t="shared" si="42"/>
        <v>-5.1081293199999998</v>
      </c>
      <c r="AB11" s="90">
        <v>1510204081.6327</v>
      </c>
      <c r="AC11" s="90">
        <v>-16.094121999999999</v>
      </c>
      <c r="AD11" s="90">
        <v>14.665447</v>
      </c>
      <c r="AE11" s="90">
        <v>26.728183999999999</v>
      </c>
      <c r="AF11" s="90">
        <v>-77.718673999999993</v>
      </c>
      <c r="AG11" s="90">
        <v>-6.0627355999999999</v>
      </c>
      <c r="AH11" s="8"/>
      <c r="AI11" s="6">
        <f t="shared" si="5"/>
        <v>2.5306122448979997</v>
      </c>
      <c r="AJ11" s="6">
        <f t="shared" si="6"/>
        <v>19.141003000000001</v>
      </c>
      <c r="AK11" s="83">
        <f t="shared" si="22"/>
        <v>10.149325999999999</v>
      </c>
      <c r="AL11" s="6">
        <f t="shared" si="23"/>
        <v>2.5306122448979997</v>
      </c>
      <c r="AM11" s="79">
        <f t="shared" si="24"/>
        <v>17.682144000000001</v>
      </c>
      <c r="AN11" s="83">
        <f t="shared" si="25"/>
        <v>8.5366420000000005</v>
      </c>
      <c r="AO11" s="6">
        <f t="shared" si="26"/>
        <v>2.5306122448979997</v>
      </c>
      <c r="AP11" s="43">
        <f t="shared" si="27"/>
        <v>16.113606999999998</v>
      </c>
      <c r="AQ11" s="83">
        <f t="shared" si="28"/>
        <v>6.7867599999999992</v>
      </c>
      <c r="AR11" s="6">
        <f t="shared" si="29"/>
        <v>2.5306122448979997</v>
      </c>
      <c r="AS11" s="79">
        <f t="shared" si="30"/>
        <v>14.815697999999999</v>
      </c>
      <c r="AT11" s="83">
        <f t="shared" si="31"/>
        <v>5.2476970000000005</v>
      </c>
      <c r="AU11" s="6">
        <f t="shared" si="32"/>
        <v>2.5306122448979997</v>
      </c>
      <c r="AV11" s="79">
        <f t="shared" si="33"/>
        <v>14.260517999999999</v>
      </c>
      <c r="AW11" s="83">
        <f t="shared" si="34"/>
        <v>4.3512120000000003</v>
      </c>
      <c r="AX11" s="43">
        <f t="shared" si="35"/>
        <v>2.5306122448979997</v>
      </c>
      <c r="AY11" s="43">
        <f t="shared" si="36"/>
        <v>13.588816</v>
      </c>
      <c r="AZ11" s="43">
        <f t="shared" si="37"/>
        <v>2.9356728000000007</v>
      </c>
      <c r="BA11" s="8"/>
    </row>
    <row r="12" spans="1:53" x14ac:dyDescent="0.25">
      <c r="B12" s="90">
        <v>1765306122.4489999</v>
      </c>
      <c r="C12" s="90">
        <v>-10.344262000000001</v>
      </c>
      <c r="D12" s="90">
        <v>12.543163</v>
      </c>
      <c r="E12" s="90">
        <v>19.791018999999999</v>
      </c>
      <c r="F12" s="90">
        <v>-60.963039000000002</v>
      </c>
      <c r="G12" s="90">
        <v>-1.2478553999999999</v>
      </c>
      <c r="H12" s="8"/>
      <c r="I12" s="6">
        <f t="shared" si="3"/>
        <v>2.7857142857143002</v>
      </c>
      <c r="J12" s="6">
        <f t="shared" si="4"/>
        <v>13.927337</v>
      </c>
      <c r="K12" s="83">
        <f t="shared" si="7"/>
        <v>7.4143369999999997</v>
      </c>
      <c r="L12" s="6">
        <f t="shared" si="8"/>
        <v>2.7857142857143002</v>
      </c>
      <c r="M12" s="79">
        <f t="shared" si="9"/>
        <v>12.413281</v>
      </c>
      <c r="N12" s="83">
        <f t="shared" si="10"/>
        <v>5.6524999999999999</v>
      </c>
      <c r="O12" s="6">
        <f t="shared" si="11"/>
        <v>2.7857142857143002</v>
      </c>
      <c r="P12" s="79">
        <f t="shared" si="12"/>
        <v>11.323763</v>
      </c>
      <c r="Q12" s="83">
        <f t="shared" si="13"/>
        <v>4.1976999999999993</v>
      </c>
      <c r="R12" s="6">
        <f t="shared" si="14"/>
        <v>2.7857142857143002</v>
      </c>
      <c r="S12" s="79">
        <f t="shared" si="15"/>
        <v>11.219690999999999</v>
      </c>
      <c r="T12" s="83">
        <f t="shared" si="16"/>
        <v>3.4564647999999991</v>
      </c>
      <c r="U12" s="6">
        <f t="shared" si="17"/>
        <v>2.7857142857143002</v>
      </c>
      <c r="V12" s="79">
        <f t="shared" si="18"/>
        <v>10.195017999999999</v>
      </c>
      <c r="W12" s="83">
        <f t="shared" si="19"/>
        <v>1.1118893999999999</v>
      </c>
      <c r="X12" s="43">
        <f t="shared" si="20"/>
        <v>2.7857142857143002</v>
      </c>
      <c r="Y12" s="43">
        <f t="shared" ref="Y12:Z12" si="43">C536</f>
        <v>7.7548541999999996</v>
      </c>
      <c r="Z12" s="43">
        <f t="shared" si="43"/>
        <v>-3.2885203000000001</v>
      </c>
      <c r="AB12" s="90">
        <v>1765306122.4489999</v>
      </c>
      <c r="AC12" s="90">
        <v>-13.973622000000001</v>
      </c>
      <c r="AD12" s="90">
        <v>15.440943000000001</v>
      </c>
      <c r="AE12" s="90">
        <v>26.042937999999999</v>
      </c>
      <c r="AF12" s="90">
        <v>-73.436783000000005</v>
      </c>
      <c r="AG12" s="90">
        <v>-4.6019945</v>
      </c>
      <c r="AH12" s="8"/>
      <c r="AI12" s="6">
        <f t="shared" si="5"/>
        <v>2.7857142857143002</v>
      </c>
      <c r="AJ12" s="6">
        <f t="shared" si="6"/>
        <v>16.591505000000002</v>
      </c>
      <c r="AK12" s="83">
        <f t="shared" si="22"/>
        <v>7.6527820000000002</v>
      </c>
      <c r="AL12" s="6">
        <f t="shared" si="23"/>
        <v>2.7857142857143002</v>
      </c>
      <c r="AM12" s="79">
        <f t="shared" si="24"/>
        <v>15.150293</v>
      </c>
      <c r="AN12" s="83">
        <f t="shared" si="25"/>
        <v>5.9130950000000002</v>
      </c>
      <c r="AO12" s="6">
        <f t="shared" si="26"/>
        <v>2.7857142857143002</v>
      </c>
      <c r="AP12" s="43">
        <f t="shared" si="27"/>
        <v>13.951422000000001</v>
      </c>
      <c r="AQ12" s="83">
        <f t="shared" si="28"/>
        <v>4.3914989999999996</v>
      </c>
      <c r="AR12" s="6">
        <f t="shared" si="29"/>
        <v>2.7857142857143002</v>
      </c>
      <c r="AS12" s="79">
        <f t="shared" si="30"/>
        <v>13.118938999999999</v>
      </c>
      <c r="AT12" s="83">
        <f t="shared" si="31"/>
        <v>3.2135648999999997</v>
      </c>
      <c r="AU12" s="6">
        <f t="shared" si="32"/>
        <v>2.7857142857143002</v>
      </c>
      <c r="AV12" s="79">
        <f t="shared" si="33"/>
        <v>12.909521</v>
      </c>
      <c r="AW12" s="83">
        <f t="shared" si="34"/>
        <v>2.6298428000000005</v>
      </c>
      <c r="AX12" s="43">
        <f t="shared" si="35"/>
        <v>2.7857142857143002</v>
      </c>
      <c r="AY12" s="43">
        <f t="shared" si="36"/>
        <v>13.098820999999999</v>
      </c>
      <c r="AZ12" s="43">
        <f t="shared" si="37"/>
        <v>2.2484149999999996</v>
      </c>
      <c r="BA12" s="8"/>
    </row>
    <row r="13" spans="1:53" x14ac:dyDescent="0.25">
      <c r="B13" s="90">
        <v>2020408163.2653</v>
      </c>
      <c r="C13" s="90">
        <v>-9.5935669000000008</v>
      </c>
      <c r="D13" s="90">
        <v>13.707352</v>
      </c>
      <c r="E13" s="90">
        <v>20.379646000000001</v>
      </c>
      <c r="F13" s="90">
        <v>-59.069031000000003</v>
      </c>
      <c r="G13" s="90">
        <v>-0.67229432</v>
      </c>
      <c r="H13" s="8"/>
      <c r="I13" s="6">
        <f t="shared" si="3"/>
        <v>3.0408163265305999</v>
      </c>
      <c r="J13" s="6">
        <f t="shared" si="4"/>
        <v>14.03349</v>
      </c>
      <c r="K13" s="83">
        <f t="shared" si="7"/>
        <v>7.6135629999999992</v>
      </c>
      <c r="L13" s="6">
        <f t="shared" si="8"/>
        <v>3.0408163265305999</v>
      </c>
      <c r="M13" s="79">
        <f t="shared" si="9"/>
        <v>12.296453</v>
      </c>
      <c r="N13" s="83">
        <f t="shared" si="10"/>
        <v>5.5590589999999995</v>
      </c>
      <c r="O13" s="6">
        <f t="shared" si="11"/>
        <v>3.0408163265305999</v>
      </c>
      <c r="P13" s="79">
        <f t="shared" si="12"/>
        <v>10.636104</v>
      </c>
      <c r="Q13" s="83">
        <f t="shared" si="13"/>
        <v>3.4431399999999996</v>
      </c>
      <c r="R13" s="6">
        <f t="shared" si="14"/>
        <v>3.0408163265305999</v>
      </c>
      <c r="S13" s="79">
        <f t="shared" si="15"/>
        <v>9.3435658999999998</v>
      </c>
      <c r="T13" s="83">
        <f t="shared" si="16"/>
        <v>1.3978580999999997</v>
      </c>
      <c r="U13" s="6">
        <f t="shared" si="17"/>
        <v>3.0408163265305999</v>
      </c>
      <c r="V13" s="79">
        <f t="shared" si="18"/>
        <v>8.8413172000000007</v>
      </c>
      <c r="W13" s="83">
        <f t="shared" si="19"/>
        <v>-0.35087590000000013</v>
      </c>
      <c r="X13" s="43">
        <f t="shared" si="20"/>
        <v>3.0408163265305999</v>
      </c>
      <c r="Y13" s="43">
        <f t="shared" ref="Y13:Z13" si="44">C537</f>
        <v>8.0828208999999998</v>
      </c>
      <c r="Z13" s="43">
        <f t="shared" si="44"/>
        <v>-3.0445191999999999</v>
      </c>
      <c r="AB13" s="90">
        <v>2020408163.2653</v>
      </c>
      <c r="AC13" s="90">
        <v>-12.470699</v>
      </c>
      <c r="AD13" s="90">
        <v>15.405681999999999</v>
      </c>
      <c r="AE13" s="90">
        <v>25.044644999999999</v>
      </c>
      <c r="AF13" s="90">
        <v>-69.105536999999998</v>
      </c>
      <c r="AG13" s="90">
        <v>-3.6389637000000001</v>
      </c>
      <c r="AH13" s="8"/>
      <c r="AI13" s="6">
        <f t="shared" si="5"/>
        <v>3.0408163265305999</v>
      </c>
      <c r="AJ13" s="6">
        <f t="shared" si="6"/>
        <v>16.975849</v>
      </c>
      <c r="AK13" s="83">
        <f t="shared" si="22"/>
        <v>8.3401990000000001</v>
      </c>
      <c r="AL13" s="6">
        <f t="shared" si="23"/>
        <v>3.0408163265305999</v>
      </c>
      <c r="AM13" s="79">
        <f t="shared" si="24"/>
        <v>15.356373</v>
      </c>
      <c r="AN13" s="83">
        <f t="shared" si="25"/>
        <v>6.3078389999999995</v>
      </c>
      <c r="AO13" s="6">
        <f t="shared" si="26"/>
        <v>3.0408163265305999</v>
      </c>
      <c r="AP13" s="43">
        <f t="shared" si="27"/>
        <v>13.896739999999999</v>
      </c>
      <c r="AQ13" s="83">
        <f t="shared" si="28"/>
        <v>4.3749280000000006</v>
      </c>
      <c r="AR13" s="6">
        <f t="shared" si="29"/>
        <v>3.0408163265305999</v>
      </c>
      <c r="AS13" s="79">
        <f t="shared" si="30"/>
        <v>12.787618</v>
      </c>
      <c r="AT13" s="83">
        <f t="shared" si="31"/>
        <v>2.7351159999999997</v>
      </c>
      <c r="AU13" s="6">
        <f t="shared" si="32"/>
        <v>3.0408163265305999</v>
      </c>
      <c r="AV13" s="79">
        <f t="shared" si="33"/>
        <v>12.125667</v>
      </c>
      <c r="AW13" s="83">
        <f t="shared" si="34"/>
        <v>1.4914249999999996</v>
      </c>
      <c r="AX13" s="43">
        <f t="shared" si="35"/>
        <v>3.0408163265305999</v>
      </c>
      <c r="AY13" s="43">
        <f t="shared" si="36"/>
        <v>11.797131</v>
      </c>
      <c r="AZ13" s="43">
        <f t="shared" si="37"/>
        <v>0.45906499999999983</v>
      </c>
      <c r="BA13" s="8"/>
    </row>
    <row r="14" spans="1:53" x14ac:dyDescent="0.25">
      <c r="B14" s="90">
        <v>2275510204.0816002</v>
      </c>
      <c r="C14" s="90">
        <v>-9.4693661000000002</v>
      </c>
      <c r="D14" s="90">
        <v>11.433993999999998</v>
      </c>
      <c r="E14" s="90">
        <v>17.952621000000001</v>
      </c>
      <c r="F14" s="90">
        <v>-50.433632000000003</v>
      </c>
      <c r="G14" s="90">
        <v>-0.51862763999999995</v>
      </c>
      <c r="H14" s="8"/>
      <c r="I14" s="6">
        <f t="shared" si="3"/>
        <v>3.2959183673468999</v>
      </c>
      <c r="J14" s="6">
        <f t="shared" si="4"/>
        <v>14.023218</v>
      </c>
      <c r="K14" s="83">
        <f t="shared" si="7"/>
        <v>7.7292179999999995</v>
      </c>
      <c r="L14" s="6">
        <f t="shared" si="8"/>
        <v>3.2959183673468999</v>
      </c>
      <c r="M14" s="79">
        <f t="shared" si="9"/>
        <v>12.106394</v>
      </c>
      <c r="N14" s="83">
        <f t="shared" si="10"/>
        <v>5.3885629999999995</v>
      </c>
      <c r="O14" s="6">
        <f t="shared" si="11"/>
        <v>3.2959183673468999</v>
      </c>
      <c r="P14" s="79">
        <f t="shared" si="12"/>
        <v>10.368672999999999</v>
      </c>
      <c r="Q14" s="83">
        <f t="shared" si="13"/>
        <v>3.0802975000000004</v>
      </c>
      <c r="R14" s="6">
        <f t="shared" si="14"/>
        <v>3.2959183673468999</v>
      </c>
      <c r="S14" s="79">
        <f t="shared" si="15"/>
        <v>8.9324141000000008</v>
      </c>
      <c r="T14" s="83">
        <f t="shared" si="16"/>
        <v>0.79342169999999967</v>
      </c>
      <c r="U14" s="6">
        <f t="shared" si="17"/>
        <v>3.2959183673468999</v>
      </c>
      <c r="V14" s="79">
        <f t="shared" si="18"/>
        <v>8.0571175000000004</v>
      </c>
      <c r="W14" s="83">
        <f t="shared" si="19"/>
        <v>-1.3168677999999998</v>
      </c>
      <c r="X14" s="43">
        <f t="shared" si="20"/>
        <v>3.2959183673468999</v>
      </c>
      <c r="Y14" s="43">
        <f t="shared" ref="Y14:Z14" si="45">C538</f>
        <v>7.4091578</v>
      </c>
      <c r="Z14" s="43">
        <f t="shared" si="45"/>
        <v>-3.9877862999999998</v>
      </c>
      <c r="AB14" s="90">
        <v>2275510204.0816002</v>
      </c>
      <c r="AC14" s="90">
        <v>-11.815111999999999</v>
      </c>
      <c r="AD14" s="90">
        <v>13.033543000000002</v>
      </c>
      <c r="AE14" s="90">
        <v>22.150036</v>
      </c>
      <c r="AF14" s="90">
        <v>-64.670074</v>
      </c>
      <c r="AG14" s="90">
        <v>-3.1164931999999999</v>
      </c>
      <c r="AH14" s="8"/>
      <c r="AI14" s="6">
        <f t="shared" si="5"/>
        <v>3.2959183673468999</v>
      </c>
      <c r="AJ14" s="6">
        <f t="shared" si="6"/>
        <v>19.445854000000001</v>
      </c>
      <c r="AK14" s="83">
        <f t="shared" si="22"/>
        <v>11.282783999999999</v>
      </c>
      <c r="AL14" s="6">
        <f t="shared" si="23"/>
        <v>3.2959183673468999</v>
      </c>
      <c r="AM14" s="79">
        <f t="shared" si="24"/>
        <v>17.662199000000001</v>
      </c>
      <c r="AN14" s="83">
        <f t="shared" si="25"/>
        <v>9.0528580000000005</v>
      </c>
      <c r="AO14" s="6">
        <f t="shared" si="26"/>
        <v>3.2959183673468999</v>
      </c>
      <c r="AP14" s="43">
        <f t="shared" si="27"/>
        <v>15.829420000000001</v>
      </c>
      <c r="AQ14" s="83">
        <f t="shared" si="28"/>
        <v>6.6617350000000002</v>
      </c>
      <c r="AR14" s="6">
        <f t="shared" si="29"/>
        <v>3.2959183673468999</v>
      </c>
      <c r="AS14" s="79">
        <f t="shared" si="30"/>
        <v>14.056441</v>
      </c>
      <c r="AT14" s="83">
        <f t="shared" si="31"/>
        <v>4.1899420000000003</v>
      </c>
      <c r="AU14" s="6">
        <f t="shared" si="32"/>
        <v>3.2959183673468999</v>
      </c>
      <c r="AV14" s="79">
        <f t="shared" si="33"/>
        <v>12.554244000000001</v>
      </c>
      <c r="AW14" s="83">
        <f t="shared" si="34"/>
        <v>1.8296584999999999</v>
      </c>
      <c r="AX14" s="43">
        <f t="shared" si="35"/>
        <v>3.2959183673468999</v>
      </c>
      <c r="AY14" s="43">
        <f t="shared" si="36"/>
        <v>11.255255</v>
      </c>
      <c r="AZ14" s="43">
        <f t="shared" si="37"/>
        <v>-0.5362410999999998</v>
      </c>
      <c r="BA14" s="8"/>
    </row>
    <row r="15" spans="1:53" x14ac:dyDescent="0.25">
      <c r="B15" s="90">
        <v>2530612244.8979998</v>
      </c>
      <c r="C15" s="90">
        <v>-9.4146900000000002</v>
      </c>
      <c r="D15" s="90">
        <v>8.6305589999999999</v>
      </c>
      <c r="E15" s="90">
        <v>15.189774</v>
      </c>
      <c r="F15" s="90">
        <v>-44.534171999999998</v>
      </c>
      <c r="G15" s="90">
        <v>-0.55921465000000004</v>
      </c>
      <c r="H15" s="8"/>
      <c r="I15" s="6">
        <f t="shared" si="3"/>
        <v>3.5510204081632999</v>
      </c>
      <c r="J15" s="6">
        <f t="shared" si="4"/>
        <v>15.032506</v>
      </c>
      <c r="K15" s="83">
        <f t="shared" si="7"/>
        <v>8.8093029999999999</v>
      </c>
      <c r="L15" s="6">
        <f t="shared" si="8"/>
        <v>3.5510204081632999</v>
      </c>
      <c r="M15" s="79">
        <f t="shared" si="9"/>
        <v>12.974697000000001</v>
      </c>
      <c r="N15" s="83">
        <f t="shared" si="10"/>
        <v>6.2813619999999997</v>
      </c>
      <c r="O15" s="6">
        <f t="shared" si="11"/>
        <v>3.5510204081632999</v>
      </c>
      <c r="P15" s="79">
        <f t="shared" si="12"/>
        <v>11.096696</v>
      </c>
      <c r="Q15" s="83">
        <f t="shared" si="13"/>
        <v>3.7457933000000008</v>
      </c>
      <c r="R15" s="6">
        <f t="shared" si="14"/>
        <v>3.5510204081632999</v>
      </c>
      <c r="S15" s="79">
        <f t="shared" si="15"/>
        <v>9.2490091000000003</v>
      </c>
      <c r="T15" s="83">
        <f t="shared" si="16"/>
        <v>0.88670589999999994</v>
      </c>
      <c r="U15" s="6">
        <f t="shared" si="17"/>
        <v>3.5510204081632999</v>
      </c>
      <c r="V15" s="79">
        <f t="shared" si="18"/>
        <v>7.7814421999999999</v>
      </c>
      <c r="W15" s="83">
        <f t="shared" si="19"/>
        <v>-2.0216753000000001</v>
      </c>
      <c r="X15" s="43">
        <f t="shared" si="20"/>
        <v>3.5510204081632999</v>
      </c>
      <c r="Y15" s="43">
        <f t="shared" ref="Y15:Z15" si="46">C539</f>
        <v>6.6655211000000003</v>
      </c>
      <c r="Z15" s="43">
        <f t="shared" si="46"/>
        <v>-5.4660732200000002</v>
      </c>
      <c r="AB15" s="90">
        <v>2530612244.8979998</v>
      </c>
      <c r="AC15" s="90">
        <v>-11.941673</v>
      </c>
      <c r="AD15" s="90">
        <v>10.149325999999999</v>
      </c>
      <c r="AE15" s="90">
        <v>19.141003000000001</v>
      </c>
      <c r="AF15" s="90">
        <v>-53.108100999999998</v>
      </c>
      <c r="AG15" s="90">
        <v>-2.9916751000000001</v>
      </c>
      <c r="AH15" s="8"/>
      <c r="AI15" s="6">
        <f t="shared" si="5"/>
        <v>3.5510204081632999</v>
      </c>
      <c r="AJ15" s="6">
        <f t="shared" si="6"/>
        <v>22.487803</v>
      </c>
      <c r="AK15" s="83">
        <f t="shared" si="22"/>
        <v>14.726922999999999</v>
      </c>
      <c r="AL15" s="6">
        <f t="shared" si="23"/>
        <v>3.5510204081632999</v>
      </c>
      <c r="AM15" s="79">
        <f t="shared" si="24"/>
        <v>20.001522000000001</v>
      </c>
      <c r="AN15" s="83">
        <f t="shared" si="25"/>
        <v>11.825589999999998</v>
      </c>
      <c r="AO15" s="6">
        <f t="shared" si="26"/>
        <v>3.5510204081632999</v>
      </c>
      <c r="AP15" s="43">
        <f t="shared" si="27"/>
        <v>17.645063</v>
      </c>
      <c r="AQ15" s="83">
        <f t="shared" si="28"/>
        <v>8.8993950000000002</v>
      </c>
      <c r="AR15" s="6">
        <f t="shared" si="29"/>
        <v>3.5510204081632999</v>
      </c>
      <c r="AS15" s="79">
        <f t="shared" si="30"/>
        <v>15.395432</v>
      </c>
      <c r="AT15" s="83">
        <f t="shared" si="31"/>
        <v>5.852112</v>
      </c>
      <c r="AU15" s="6">
        <f t="shared" si="32"/>
        <v>3.5510204081632999</v>
      </c>
      <c r="AV15" s="79">
        <f t="shared" si="33"/>
        <v>13.178971000000001</v>
      </c>
      <c r="AW15" s="83">
        <f t="shared" si="34"/>
        <v>2.5345116000000001</v>
      </c>
      <c r="AX15" s="43">
        <f t="shared" si="35"/>
        <v>3.5510204081632999</v>
      </c>
      <c r="AY15" s="43">
        <f t="shared" si="36"/>
        <v>10.917379</v>
      </c>
      <c r="AZ15" s="43">
        <f t="shared" si="37"/>
        <v>-1.1949839999999998</v>
      </c>
      <c r="BA15" s="8"/>
    </row>
    <row r="16" spans="1:53" x14ac:dyDescent="0.25">
      <c r="B16" s="90">
        <v>2785714285.7143002</v>
      </c>
      <c r="C16" s="90">
        <v>-9.7478361000000007</v>
      </c>
      <c r="D16" s="90">
        <v>7.4143369999999997</v>
      </c>
      <c r="E16" s="90">
        <v>13.927337</v>
      </c>
      <c r="F16" s="90">
        <v>-42.711235000000002</v>
      </c>
      <c r="G16" s="90">
        <v>-0.51299888000000005</v>
      </c>
      <c r="H16" s="8"/>
      <c r="I16" s="6">
        <f t="shared" si="3"/>
        <v>3.8061224489795999</v>
      </c>
      <c r="J16" s="6">
        <f t="shared" si="4"/>
        <v>15.446102</v>
      </c>
      <c r="K16" s="83">
        <f t="shared" si="7"/>
        <v>9.2080380000000002</v>
      </c>
      <c r="L16" s="6">
        <f t="shared" si="8"/>
        <v>3.8061224489795999</v>
      </c>
      <c r="M16" s="79">
        <f t="shared" si="9"/>
        <v>13.406559</v>
      </c>
      <c r="N16" s="83">
        <f t="shared" si="10"/>
        <v>6.6437849999999994</v>
      </c>
      <c r="O16" s="6">
        <f t="shared" si="11"/>
        <v>3.8061224489795999</v>
      </c>
      <c r="P16" s="79">
        <f t="shared" si="12"/>
        <v>11.397402</v>
      </c>
      <c r="Q16" s="83">
        <f t="shared" si="13"/>
        <v>3.9207268000000006</v>
      </c>
      <c r="R16" s="6">
        <f t="shared" si="14"/>
        <v>3.8061224489795999</v>
      </c>
      <c r="S16" s="79">
        <f t="shared" si="15"/>
        <v>9.5200662999999999</v>
      </c>
      <c r="T16" s="83">
        <f t="shared" si="16"/>
        <v>1.0339378999999997</v>
      </c>
      <c r="U16" s="6">
        <f t="shared" si="17"/>
        <v>3.8061224489795999</v>
      </c>
      <c r="V16" s="79">
        <f t="shared" si="18"/>
        <v>7.9867067</v>
      </c>
      <c r="W16" s="83">
        <f t="shared" si="19"/>
        <v>-1.9378175999999998</v>
      </c>
      <c r="X16" s="43">
        <f t="shared" si="20"/>
        <v>3.8061224489795999</v>
      </c>
      <c r="Y16" s="43">
        <f t="shared" ref="Y16:Z16" si="47">C540</f>
        <v>6.3512287000000001</v>
      </c>
      <c r="Z16" s="43">
        <f t="shared" si="47"/>
        <v>-6.0538488739999998</v>
      </c>
      <c r="AB16" s="90">
        <v>2785714285.7143002</v>
      </c>
      <c r="AC16" s="90">
        <v>-11.929926999999999</v>
      </c>
      <c r="AD16" s="90">
        <v>7.6527820000000002</v>
      </c>
      <c r="AE16" s="90">
        <v>16.591505000000002</v>
      </c>
      <c r="AF16" s="90">
        <v>-50.177920999999998</v>
      </c>
      <c r="AG16" s="90">
        <v>-2.9387219</v>
      </c>
      <c r="AH16" s="8"/>
      <c r="AI16" s="6">
        <f t="shared" si="5"/>
        <v>3.8061224489795999</v>
      </c>
      <c r="AJ16" s="6">
        <f t="shared" si="6"/>
        <v>24.048794000000001</v>
      </c>
      <c r="AK16" s="83">
        <f t="shared" si="22"/>
        <v>16.394196000000001</v>
      </c>
      <c r="AL16" s="6">
        <f t="shared" si="23"/>
        <v>3.8061224489795999</v>
      </c>
      <c r="AM16" s="79">
        <f t="shared" si="24"/>
        <v>21.145775</v>
      </c>
      <c r="AN16" s="83">
        <f t="shared" si="25"/>
        <v>13.070885000000001</v>
      </c>
      <c r="AO16" s="6">
        <f t="shared" si="26"/>
        <v>3.8061224489795999</v>
      </c>
      <c r="AP16" s="43">
        <f t="shared" si="27"/>
        <v>18.650874999999999</v>
      </c>
      <c r="AQ16" s="83">
        <f t="shared" si="28"/>
        <v>9.9975909999999999</v>
      </c>
      <c r="AR16" s="6">
        <f t="shared" si="29"/>
        <v>3.8061224489795999</v>
      </c>
      <c r="AS16" s="79">
        <f t="shared" si="30"/>
        <v>16.343288000000001</v>
      </c>
      <c r="AT16" s="83">
        <f t="shared" si="31"/>
        <v>6.8589739999999999</v>
      </c>
      <c r="AU16" s="6">
        <f t="shared" si="32"/>
        <v>3.8061224489795999</v>
      </c>
      <c r="AV16" s="79">
        <f t="shared" si="33"/>
        <v>13.828307000000001</v>
      </c>
      <c r="AW16" s="83">
        <f t="shared" si="34"/>
        <v>3.1475314999999995</v>
      </c>
      <c r="AX16" s="43">
        <f t="shared" si="35"/>
        <v>3.8061224489795999</v>
      </c>
      <c r="AY16" s="43">
        <f t="shared" si="36"/>
        <v>11.258468000000001</v>
      </c>
      <c r="AZ16" s="43">
        <f t="shared" si="37"/>
        <v>-1.0775804999999998</v>
      </c>
      <c r="BA16" s="8"/>
    </row>
    <row r="17" spans="2:53" x14ac:dyDescent="0.25">
      <c r="B17" s="90">
        <v>3040816326.5306001</v>
      </c>
      <c r="C17" s="90">
        <v>-9.2301930999999993</v>
      </c>
      <c r="D17" s="90">
        <v>7.6135629999999992</v>
      </c>
      <c r="E17" s="90">
        <v>14.03349</v>
      </c>
      <c r="F17" s="90">
        <v>-42.418785</v>
      </c>
      <c r="G17" s="90">
        <v>-0.41992742</v>
      </c>
      <c r="H17" s="8"/>
      <c r="I17" s="6">
        <f t="shared" si="3"/>
        <v>4.0612244897959</v>
      </c>
      <c r="J17" s="6">
        <f t="shared" si="4"/>
        <v>16.230779999999999</v>
      </c>
      <c r="K17" s="83">
        <f t="shared" si="7"/>
        <v>10.074209</v>
      </c>
      <c r="L17" s="6">
        <f t="shared" si="8"/>
        <v>4.0612244897959</v>
      </c>
      <c r="M17" s="79">
        <f t="shared" si="9"/>
        <v>14.479072</v>
      </c>
      <c r="N17" s="83">
        <f t="shared" si="10"/>
        <v>7.8349119999999992</v>
      </c>
      <c r="O17" s="6">
        <f t="shared" si="11"/>
        <v>4.0612244897959</v>
      </c>
      <c r="P17" s="79">
        <f t="shared" si="12"/>
        <v>12.576338</v>
      </c>
      <c r="Q17" s="83">
        <f t="shared" si="13"/>
        <v>5.2032710000000009</v>
      </c>
      <c r="R17" s="6">
        <f t="shared" si="14"/>
        <v>4.0612244897959</v>
      </c>
      <c r="S17" s="79">
        <f t="shared" si="15"/>
        <v>10.546428000000001</v>
      </c>
      <c r="T17" s="83">
        <f t="shared" si="16"/>
        <v>2.1090488000000001</v>
      </c>
      <c r="U17" s="6">
        <f t="shared" si="17"/>
        <v>4.0612244897959</v>
      </c>
      <c r="V17" s="79">
        <f t="shared" si="18"/>
        <v>8.8567695999999998</v>
      </c>
      <c r="W17" s="83">
        <f t="shared" si="19"/>
        <v>-1.1223039999999997</v>
      </c>
      <c r="X17" s="43">
        <f t="shared" si="20"/>
        <v>4.0612244897959</v>
      </c>
      <c r="Y17" s="43">
        <f t="shared" ref="Y17:Z17" si="48">C541</f>
        <v>6.6513885999999998</v>
      </c>
      <c r="Z17" s="43">
        <f t="shared" si="48"/>
        <v>-5.9211993139999999</v>
      </c>
      <c r="AB17" s="90">
        <v>3040816326.5306001</v>
      </c>
      <c r="AC17" s="90">
        <v>-11.788349999999999</v>
      </c>
      <c r="AD17" s="90">
        <v>8.3401990000000001</v>
      </c>
      <c r="AE17" s="90">
        <v>16.975849</v>
      </c>
      <c r="AF17" s="90">
        <v>-49.610523000000001</v>
      </c>
      <c r="AG17" s="90">
        <v>-2.6356494000000001</v>
      </c>
      <c r="AH17" s="8"/>
      <c r="AI17" s="6">
        <f t="shared" si="5"/>
        <v>4.0612244897959</v>
      </c>
      <c r="AJ17" s="6">
        <f t="shared" si="6"/>
        <v>23.191011</v>
      </c>
      <c r="AK17" s="83">
        <f t="shared" si="22"/>
        <v>15.471748000000002</v>
      </c>
      <c r="AL17" s="6">
        <f t="shared" si="23"/>
        <v>4.0612244897959</v>
      </c>
      <c r="AM17" s="79">
        <f t="shared" si="24"/>
        <v>20.705715000000001</v>
      </c>
      <c r="AN17" s="83">
        <f t="shared" si="25"/>
        <v>12.558973000000002</v>
      </c>
      <c r="AO17" s="6">
        <f t="shared" si="26"/>
        <v>4.0612244897959</v>
      </c>
      <c r="AP17" s="43">
        <f t="shared" si="27"/>
        <v>18.751041000000001</v>
      </c>
      <c r="AQ17" s="83">
        <f t="shared" si="28"/>
        <v>10.032008999999999</v>
      </c>
      <c r="AR17" s="6">
        <f t="shared" si="29"/>
        <v>4.0612244897959</v>
      </c>
      <c r="AS17" s="79">
        <f t="shared" si="30"/>
        <v>16.812878000000001</v>
      </c>
      <c r="AT17" s="83">
        <f t="shared" si="31"/>
        <v>7.2740390000000001</v>
      </c>
      <c r="AU17" s="6">
        <f t="shared" si="32"/>
        <v>4.0612244897959</v>
      </c>
      <c r="AV17" s="79">
        <f t="shared" si="33"/>
        <v>14.229120999999999</v>
      </c>
      <c r="AW17" s="83">
        <f t="shared" si="34"/>
        <v>3.5073623999999999</v>
      </c>
      <c r="AX17" s="43">
        <f t="shared" si="35"/>
        <v>4.0612244897959</v>
      </c>
      <c r="AY17" s="43">
        <f t="shared" si="36"/>
        <v>11.912599999999999</v>
      </c>
      <c r="AZ17" s="43">
        <f t="shared" si="37"/>
        <v>-0.42770770000000002</v>
      </c>
      <c r="BA17" s="8"/>
    </row>
    <row r="18" spans="2:53" x14ac:dyDescent="0.25">
      <c r="B18" s="90">
        <v>3295918367.3469</v>
      </c>
      <c r="C18" s="90">
        <v>-9.2246819000000002</v>
      </c>
      <c r="D18" s="90">
        <v>7.7292179999999995</v>
      </c>
      <c r="E18" s="90">
        <v>14.023218</v>
      </c>
      <c r="F18" s="90">
        <v>-45.159492</v>
      </c>
      <c r="G18" s="90">
        <v>-0.29399908000000002</v>
      </c>
      <c r="H18" s="8"/>
      <c r="I18" s="6">
        <f t="shared" si="3"/>
        <v>4.3163265306121996</v>
      </c>
      <c r="J18" s="6">
        <f t="shared" si="4"/>
        <v>15.616469</v>
      </c>
      <c r="K18" s="83">
        <f t="shared" si="7"/>
        <v>9.3098890000000001</v>
      </c>
      <c r="L18" s="6">
        <f t="shared" si="8"/>
        <v>4.3163265306121996</v>
      </c>
      <c r="M18" s="79">
        <f t="shared" si="9"/>
        <v>14.333197999999999</v>
      </c>
      <c r="N18" s="83">
        <f t="shared" si="10"/>
        <v>7.5247170000000008</v>
      </c>
      <c r="O18" s="6">
        <f t="shared" si="11"/>
        <v>4.3163265306121996</v>
      </c>
      <c r="P18" s="79">
        <f t="shared" si="12"/>
        <v>12.688477000000001</v>
      </c>
      <c r="Q18" s="83">
        <f t="shared" si="13"/>
        <v>5.1781129999999997</v>
      </c>
      <c r="R18" s="6">
        <f t="shared" si="14"/>
        <v>4.3163265306121996</v>
      </c>
      <c r="S18" s="79">
        <f t="shared" si="15"/>
        <v>11.096219</v>
      </c>
      <c r="T18" s="83">
        <f t="shared" si="16"/>
        <v>2.6291170000000008</v>
      </c>
      <c r="U18" s="6">
        <f t="shared" si="17"/>
        <v>4.3163265306121996</v>
      </c>
      <c r="V18" s="79">
        <f t="shared" si="18"/>
        <v>9.8500204</v>
      </c>
      <c r="W18" s="83">
        <f t="shared" si="19"/>
        <v>1.4538999999995639E-3</v>
      </c>
      <c r="X18" s="43">
        <f t="shared" si="20"/>
        <v>4.3163265306121996</v>
      </c>
      <c r="Y18" s="43">
        <f t="shared" ref="Y18:Z18" si="49">C542</f>
        <v>7.1580700999999998</v>
      </c>
      <c r="Z18" s="43">
        <f t="shared" si="49"/>
        <v>-5.1653271299999997</v>
      </c>
      <c r="AB18" s="90">
        <v>3295918367.3469</v>
      </c>
      <c r="AC18" s="90">
        <v>-10.942558999999999</v>
      </c>
      <c r="AD18" s="90">
        <v>11.282783999999999</v>
      </c>
      <c r="AE18" s="90">
        <v>19.445854000000001</v>
      </c>
      <c r="AF18" s="90">
        <v>-54.235252000000003</v>
      </c>
      <c r="AG18" s="90">
        <v>-2.1630720999999999</v>
      </c>
      <c r="AH18" s="8"/>
      <c r="AI18" s="6">
        <f t="shared" si="5"/>
        <v>4.3163265306121996</v>
      </c>
      <c r="AJ18" s="6">
        <f t="shared" si="6"/>
        <v>21.600190999999999</v>
      </c>
      <c r="AK18" s="83">
        <f t="shared" si="22"/>
        <v>13.745557999999999</v>
      </c>
      <c r="AL18" s="6">
        <f t="shared" si="23"/>
        <v>4.3163265306121996</v>
      </c>
      <c r="AM18" s="79">
        <f t="shared" si="24"/>
        <v>20.176697000000001</v>
      </c>
      <c r="AN18" s="83">
        <f t="shared" si="25"/>
        <v>11.910129999999999</v>
      </c>
      <c r="AO18" s="6">
        <f t="shared" si="26"/>
        <v>4.3163265306121996</v>
      </c>
      <c r="AP18" s="43">
        <f t="shared" si="27"/>
        <v>18.793769999999999</v>
      </c>
      <c r="AQ18" s="83">
        <f t="shared" si="28"/>
        <v>9.9787510000000008</v>
      </c>
      <c r="AR18" s="6">
        <f t="shared" si="29"/>
        <v>4.3163265306121996</v>
      </c>
      <c r="AS18" s="79">
        <f t="shared" si="30"/>
        <v>16.982247999999998</v>
      </c>
      <c r="AT18" s="83">
        <f t="shared" si="31"/>
        <v>7.3784690000000008</v>
      </c>
      <c r="AU18" s="6">
        <f t="shared" si="32"/>
        <v>4.3163265306121996</v>
      </c>
      <c r="AV18" s="79">
        <f t="shared" si="33"/>
        <v>14.617875</v>
      </c>
      <c r="AW18" s="83">
        <f t="shared" si="34"/>
        <v>3.9175986999999992</v>
      </c>
      <c r="AX18" s="43">
        <f t="shared" si="35"/>
        <v>4.3163265306121996</v>
      </c>
      <c r="AY18" s="43">
        <f t="shared" si="36"/>
        <v>13.260456</v>
      </c>
      <c r="AZ18" s="43">
        <f t="shared" si="37"/>
        <v>1.0899505999999999</v>
      </c>
      <c r="BA18" s="8"/>
    </row>
    <row r="19" spans="2:53" x14ac:dyDescent="0.25">
      <c r="B19" s="90">
        <v>3551020408.1633</v>
      </c>
      <c r="C19" s="90">
        <v>-9.3023690999999999</v>
      </c>
      <c r="D19" s="90">
        <v>8.8093029999999999</v>
      </c>
      <c r="E19" s="90">
        <v>15.032506</v>
      </c>
      <c r="F19" s="90">
        <v>-42.068767999999999</v>
      </c>
      <c r="G19" s="90">
        <v>-0.22320323</v>
      </c>
      <c r="H19" s="8"/>
      <c r="I19" s="6">
        <f t="shared" si="3"/>
        <v>4.5714285714286005</v>
      </c>
      <c r="J19" s="6">
        <f t="shared" si="4"/>
        <v>15.52782</v>
      </c>
      <c r="K19" s="83">
        <f t="shared" si="7"/>
        <v>9.2424499999999998</v>
      </c>
      <c r="L19" s="6">
        <f t="shared" si="8"/>
        <v>4.5714285714286005</v>
      </c>
      <c r="M19" s="79">
        <f t="shared" si="9"/>
        <v>14.601184999999999</v>
      </c>
      <c r="N19" s="83">
        <f t="shared" si="10"/>
        <v>7.8808769999999999</v>
      </c>
      <c r="O19" s="6">
        <f t="shared" si="11"/>
        <v>4.5714285714286005</v>
      </c>
      <c r="P19" s="79">
        <f t="shared" si="12"/>
        <v>13.366925999999999</v>
      </c>
      <c r="Q19" s="83">
        <f t="shared" si="13"/>
        <v>5.9868459999999999</v>
      </c>
      <c r="R19" s="6">
        <f t="shared" si="14"/>
        <v>4.5714285714286005</v>
      </c>
      <c r="S19" s="79">
        <f t="shared" si="15"/>
        <v>11.867953999999999</v>
      </c>
      <c r="T19" s="83">
        <f t="shared" si="16"/>
        <v>3.5217209</v>
      </c>
      <c r="U19" s="6">
        <f t="shared" si="17"/>
        <v>4.5714285714286005</v>
      </c>
      <c r="V19" s="79">
        <f t="shared" si="18"/>
        <v>10.792725000000001</v>
      </c>
      <c r="W19" s="83">
        <f t="shared" si="19"/>
        <v>1.0172853000000002</v>
      </c>
      <c r="X19" s="43">
        <f t="shared" si="20"/>
        <v>4.5714285714286005</v>
      </c>
      <c r="Y19" s="43">
        <f t="shared" ref="Y19:Z19" si="50">C543</f>
        <v>7.6128640000000001</v>
      </c>
      <c r="Z19" s="43">
        <f t="shared" si="50"/>
        <v>-4.6389994999999997</v>
      </c>
      <c r="AB19" s="90">
        <v>3551020408.1633</v>
      </c>
      <c r="AC19" s="90">
        <v>-10.683171</v>
      </c>
      <c r="AD19" s="90">
        <v>14.726922999999999</v>
      </c>
      <c r="AE19" s="90">
        <v>22.487803</v>
      </c>
      <c r="AF19" s="90">
        <v>-64.093163000000004</v>
      </c>
      <c r="AG19" s="90">
        <v>-1.7608807</v>
      </c>
      <c r="AH19" s="8"/>
      <c r="AI19" s="6">
        <f t="shared" si="5"/>
        <v>4.5714285714286005</v>
      </c>
      <c r="AJ19" s="6">
        <f t="shared" si="6"/>
        <v>20.688858</v>
      </c>
      <c r="AK19" s="83">
        <f t="shared" si="22"/>
        <v>12.802471000000001</v>
      </c>
      <c r="AL19" s="6">
        <f t="shared" si="23"/>
        <v>4.5714285714286005</v>
      </c>
      <c r="AM19" s="79">
        <f t="shared" si="24"/>
        <v>20.008457</v>
      </c>
      <c r="AN19" s="83">
        <f t="shared" si="25"/>
        <v>11.780193000000001</v>
      </c>
      <c r="AO19" s="6">
        <f t="shared" si="26"/>
        <v>4.5714285714286005</v>
      </c>
      <c r="AP19" s="43">
        <f t="shared" si="27"/>
        <v>19.122420999999999</v>
      </c>
      <c r="AQ19" s="83">
        <f t="shared" si="28"/>
        <v>10.42098</v>
      </c>
      <c r="AR19" s="6">
        <f t="shared" si="29"/>
        <v>4.5714285714286005</v>
      </c>
      <c r="AS19" s="79">
        <f t="shared" si="30"/>
        <v>17.562342000000001</v>
      </c>
      <c r="AT19" s="83">
        <f t="shared" si="31"/>
        <v>8.1521120000000007</v>
      </c>
      <c r="AU19" s="6">
        <f t="shared" si="32"/>
        <v>4.5714285714286005</v>
      </c>
      <c r="AV19" s="79">
        <f t="shared" si="33"/>
        <v>15.520503</v>
      </c>
      <c r="AW19" s="83">
        <f t="shared" si="34"/>
        <v>5.1163469999999993</v>
      </c>
      <c r="AX19" s="43">
        <f t="shared" si="35"/>
        <v>4.5714285714286005</v>
      </c>
      <c r="AY19" s="43">
        <f t="shared" si="36"/>
        <v>15.220587999999999</v>
      </c>
      <c r="AZ19" s="43">
        <f t="shared" si="37"/>
        <v>3.4514914000000001</v>
      </c>
      <c r="BA19" s="8"/>
    </row>
    <row r="20" spans="2:53" x14ac:dyDescent="0.25">
      <c r="B20" s="90">
        <v>3806122448.9796</v>
      </c>
      <c r="C20" s="90">
        <v>-9.1265440000000009</v>
      </c>
      <c r="D20" s="90">
        <v>9.2080380000000002</v>
      </c>
      <c r="E20" s="90">
        <v>15.446102</v>
      </c>
      <c r="F20" s="90">
        <v>-48.588341</v>
      </c>
      <c r="G20" s="90">
        <v>-0.23806417999999999</v>
      </c>
      <c r="H20" s="8"/>
      <c r="I20" s="6">
        <f t="shared" si="3"/>
        <v>4.8265306122449001</v>
      </c>
      <c r="J20" s="6">
        <f t="shared" si="4"/>
        <v>15.420401999999999</v>
      </c>
      <c r="K20" s="83">
        <f t="shared" si="7"/>
        <v>8.9627970000000001</v>
      </c>
      <c r="L20" s="6">
        <f t="shared" si="8"/>
        <v>4.8265306122449001</v>
      </c>
      <c r="M20" s="79">
        <f t="shared" si="9"/>
        <v>14.456605</v>
      </c>
      <c r="N20" s="83">
        <f t="shared" si="10"/>
        <v>7.5524480000000001</v>
      </c>
      <c r="O20" s="6">
        <f t="shared" si="11"/>
        <v>4.8265306122449001</v>
      </c>
      <c r="P20" s="79">
        <f t="shared" si="12"/>
        <v>13.244965000000001</v>
      </c>
      <c r="Q20" s="83">
        <f t="shared" si="13"/>
        <v>5.7324380000000001</v>
      </c>
      <c r="R20" s="6">
        <f t="shared" si="14"/>
        <v>4.8265306122449001</v>
      </c>
      <c r="S20" s="79">
        <f t="shared" si="15"/>
        <v>12.156364</v>
      </c>
      <c r="T20" s="83">
        <f t="shared" si="16"/>
        <v>3.7454052000000004</v>
      </c>
      <c r="U20" s="6">
        <f t="shared" si="17"/>
        <v>4.8265306122449001</v>
      </c>
      <c r="V20" s="79">
        <f t="shared" si="18"/>
        <v>11.400466</v>
      </c>
      <c r="W20" s="83">
        <f t="shared" si="19"/>
        <v>1.5852317999999999</v>
      </c>
      <c r="X20" s="43">
        <f t="shared" si="20"/>
        <v>4.8265306122449001</v>
      </c>
      <c r="Y20" s="43">
        <f t="shared" ref="Y20:Z20" si="51">C544</f>
        <v>7.2768660000000001</v>
      </c>
      <c r="Z20" s="43">
        <f t="shared" si="51"/>
        <v>-5.1154290400000004</v>
      </c>
      <c r="AB20" s="90">
        <v>3806122448.9796</v>
      </c>
      <c r="AC20" s="90">
        <v>-10.541721000000001</v>
      </c>
      <c r="AD20" s="90">
        <v>16.394196000000001</v>
      </c>
      <c r="AE20" s="90">
        <v>24.048794000000001</v>
      </c>
      <c r="AF20" s="90">
        <v>-66.535469000000006</v>
      </c>
      <c r="AG20" s="90">
        <v>-1.6546000000000001</v>
      </c>
      <c r="AH20" s="8"/>
      <c r="AI20" s="6">
        <f t="shared" si="5"/>
        <v>4.8265306122449001</v>
      </c>
      <c r="AJ20" s="6">
        <f t="shared" si="6"/>
        <v>20.313046</v>
      </c>
      <c r="AK20" s="83">
        <f t="shared" si="22"/>
        <v>12.431484000000001</v>
      </c>
      <c r="AL20" s="6">
        <f t="shared" si="23"/>
        <v>4.8265306122449001</v>
      </c>
      <c r="AM20" s="79">
        <f t="shared" si="24"/>
        <v>19.622143000000001</v>
      </c>
      <c r="AN20" s="83">
        <f t="shared" si="25"/>
        <v>11.422885999999998</v>
      </c>
      <c r="AO20" s="6">
        <f t="shared" si="26"/>
        <v>4.8265306122449001</v>
      </c>
      <c r="AP20" s="43">
        <f t="shared" si="27"/>
        <v>18.522082999999999</v>
      </c>
      <c r="AQ20" s="83">
        <f t="shared" si="28"/>
        <v>9.8722110000000001</v>
      </c>
      <c r="AR20" s="6">
        <f t="shared" si="29"/>
        <v>4.8265306122449001</v>
      </c>
      <c r="AS20" s="79">
        <f t="shared" si="30"/>
        <v>17.025545000000001</v>
      </c>
      <c r="AT20" s="83">
        <f t="shared" si="31"/>
        <v>7.7237080000000002</v>
      </c>
      <c r="AU20" s="6">
        <f t="shared" si="32"/>
        <v>4.8265306122449001</v>
      </c>
      <c r="AV20" s="79">
        <f t="shared" si="33"/>
        <v>16.042431000000001</v>
      </c>
      <c r="AW20" s="83">
        <f t="shared" si="34"/>
        <v>5.8745189999999994</v>
      </c>
      <c r="AX20" s="43">
        <f t="shared" si="35"/>
        <v>4.8265306122449001</v>
      </c>
      <c r="AY20" s="43">
        <f t="shared" si="36"/>
        <v>16.417905999999999</v>
      </c>
      <c r="AZ20" s="43">
        <f t="shared" si="37"/>
        <v>4.9608609999999995</v>
      </c>
      <c r="BA20" s="8"/>
    </row>
    <row r="21" spans="2:53" x14ac:dyDescent="0.25">
      <c r="B21" s="90">
        <v>4061224489.7958999</v>
      </c>
      <c r="C21" s="90">
        <v>-9.1996403000000004</v>
      </c>
      <c r="D21" s="90">
        <v>10.074209</v>
      </c>
      <c r="E21" s="90">
        <v>16.230779999999999</v>
      </c>
      <c r="F21" s="90">
        <v>-47.476779999999998</v>
      </c>
      <c r="G21" s="90">
        <v>-0.15657061</v>
      </c>
      <c r="H21" s="8"/>
      <c r="I21" s="6">
        <f t="shared" si="3"/>
        <v>5.0816326530611997</v>
      </c>
      <c r="J21" s="6">
        <f t="shared" si="4"/>
        <v>16.212429</v>
      </c>
      <c r="K21" s="83">
        <f t="shared" si="7"/>
        <v>9.779128</v>
      </c>
      <c r="L21" s="6">
        <f t="shared" si="8"/>
        <v>5.0816326530611997</v>
      </c>
      <c r="M21" s="79">
        <f t="shared" si="9"/>
        <v>15.094954</v>
      </c>
      <c r="N21" s="83">
        <f t="shared" si="10"/>
        <v>8.2539259999999999</v>
      </c>
      <c r="O21" s="6">
        <f t="shared" si="11"/>
        <v>5.0816326530611997</v>
      </c>
      <c r="P21" s="79">
        <f t="shared" si="12"/>
        <v>13.869903000000001</v>
      </c>
      <c r="Q21" s="83">
        <f t="shared" si="13"/>
        <v>6.46312</v>
      </c>
      <c r="R21" s="6">
        <f t="shared" si="14"/>
        <v>5.0816326530611997</v>
      </c>
      <c r="S21" s="79">
        <f t="shared" si="15"/>
        <v>12.907214</v>
      </c>
      <c r="T21" s="83">
        <f t="shared" si="16"/>
        <v>4.5992569999999997</v>
      </c>
      <c r="U21" s="6">
        <f t="shared" si="17"/>
        <v>5.0816326530611997</v>
      </c>
      <c r="V21" s="79">
        <f t="shared" si="18"/>
        <v>12.217883</v>
      </c>
      <c r="W21" s="83">
        <f t="shared" si="19"/>
        <v>2.3562659999999997</v>
      </c>
      <c r="X21" s="43">
        <f t="shared" si="20"/>
        <v>5.0816326530611997</v>
      </c>
      <c r="Y21" s="43">
        <f t="shared" ref="Y21:Z21" si="52">C545</f>
        <v>6.9034791000000002</v>
      </c>
      <c r="Z21" s="43">
        <f t="shared" si="52"/>
        <v>-5.7444562299999999</v>
      </c>
      <c r="AB21" s="90">
        <v>4061224489.7958999</v>
      </c>
      <c r="AC21" s="90">
        <v>-10.728840999999999</v>
      </c>
      <c r="AD21" s="90">
        <v>15.471748000000002</v>
      </c>
      <c r="AE21" s="90">
        <v>23.191011</v>
      </c>
      <c r="AF21" s="90">
        <v>-63.597740000000002</v>
      </c>
      <c r="AG21" s="90">
        <v>-1.7192624999999999</v>
      </c>
      <c r="AH21" s="8"/>
      <c r="AI21" s="6">
        <f t="shared" si="5"/>
        <v>5.0816326530611997</v>
      </c>
      <c r="AJ21" s="6">
        <f t="shared" si="6"/>
        <v>20.319588</v>
      </c>
      <c r="AK21" s="83">
        <f t="shared" si="22"/>
        <v>12.549859999999999</v>
      </c>
      <c r="AL21" s="6">
        <f t="shared" si="23"/>
        <v>5.0816326530611997</v>
      </c>
      <c r="AM21" s="79">
        <f t="shared" si="24"/>
        <v>19.557905000000002</v>
      </c>
      <c r="AN21" s="83">
        <f t="shared" si="25"/>
        <v>11.503648999999999</v>
      </c>
      <c r="AO21" s="6">
        <f t="shared" si="26"/>
        <v>5.0816326530611997</v>
      </c>
      <c r="AP21" s="43">
        <f t="shared" si="27"/>
        <v>18.325188000000001</v>
      </c>
      <c r="AQ21" s="83">
        <f t="shared" si="28"/>
        <v>9.8589839999999995</v>
      </c>
      <c r="AR21" s="6">
        <f t="shared" si="29"/>
        <v>5.0816326530611997</v>
      </c>
      <c r="AS21" s="79">
        <f t="shared" si="30"/>
        <v>16.991261999999999</v>
      </c>
      <c r="AT21" s="83">
        <f t="shared" si="31"/>
        <v>7.9446279999999998</v>
      </c>
      <c r="AU21" s="6">
        <f t="shared" si="32"/>
        <v>5.0816326530611997</v>
      </c>
      <c r="AV21" s="79">
        <f t="shared" si="33"/>
        <v>16.931754999999999</v>
      </c>
      <c r="AW21" s="83">
        <f t="shared" si="34"/>
        <v>7.1082099999999997</v>
      </c>
      <c r="AX21" s="43">
        <f t="shared" si="35"/>
        <v>5.0816326530611997</v>
      </c>
      <c r="AY21" s="43">
        <f t="shared" si="36"/>
        <v>17.266977000000001</v>
      </c>
      <c r="AZ21" s="43">
        <f t="shared" si="37"/>
        <v>6.0992029999999993</v>
      </c>
      <c r="BA21" s="8"/>
    </row>
    <row r="22" spans="2:53" x14ac:dyDescent="0.25">
      <c r="B22" s="90">
        <v>4316326530.6121998</v>
      </c>
      <c r="C22" s="90">
        <v>-9.1124115000000003</v>
      </c>
      <c r="D22" s="90">
        <v>9.3098890000000001</v>
      </c>
      <c r="E22" s="90">
        <v>15.616469</v>
      </c>
      <c r="F22" s="90">
        <v>-46.695919000000004</v>
      </c>
      <c r="G22" s="90">
        <v>-0.30658089999999999</v>
      </c>
      <c r="H22" s="8"/>
      <c r="I22" s="6">
        <f t="shared" si="3"/>
        <v>5.3367346938775997</v>
      </c>
      <c r="J22" s="6">
        <f t="shared" si="4"/>
        <v>16.095313999999998</v>
      </c>
      <c r="K22" s="83">
        <f t="shared" si="7"/>
        <v>9.5183689999999999</v>
      </c>
      <c r="L22" s="6">
        <f t="shared" si="8"/>
        <v>5.3367346938775997</v>
      </c>
      <c r="M22" s="79">
        <f t="shared" si="9"/>
        <v>14.902934</v>
      </c>
      <c r="N22" s="83">
        <f t="shared" si="10"/>
        <v>7.9289170000000002</v>
      </c>
      <c r="O22" s="6">
        <f t="shared" si="11"/>
        <v>5.3367346938775997</v>
      </c>
      <c r="P22" s="79">
        <f t="shared" si="12"/>
        <v>13.791391000000001</v>
      </c>
      <c r="Q22" s="83">
        <f t="shared" si="13"/>
        <v>6.3159609999999997</v>
      </c>
      <c r="R22" s="6">
        <f t="shared" si="14"/>
        <v>5.3367346938775997</v>
      </c>
      <c r="S22" s="79">
        <f t="shared" si="15"/>
        <v>13.311838</v>
      </c>
      <c r="T22" s="83">
        <f t="shared" si="16"/>
        <v>5.008483</v>
      </c>
      <c r="U22" s="6">
        <f t="shared" si="17"/>
        <v>5.3367346938775997</v>
      </c>
      <c r="V22" s="79">
        <f t="shared" si="18"/>
        <v>12.374276999999999</v>
      </c>
      <c r="W22" s="83">
        <f t="shared" si="19"/>
        <v>2.4593029000000008</v>
      </c>
      <c r="X22" s="43">
        <f t="shared" si="20"/>
        <v>5.3367346938775997</v>
      </c>
      <c r="Y22" s="43">
        <f t="shared" ref="Y22:Z22" si="53">C546</f>
        <v>6.1536264000000003</v>
      </c>
      <c r="Z22" s="43">
        <f t="shared" si="53"/>
        <v>-6.7170541899999998</v>
      </c>
      <c r="AB22" s="90">
        <v>4316326530.6121998</v>
      </c>
      <c r="AC22" s="90">
        <v>-10.739579000000001</v>
      </c>
      <c r="AD22" s="90">
        <v>13.745557999999999</v>
      </c>
      <c r="AE22" s="90">
        <v>21.600190999999999</v>
      </c>
      <c r="AF22" s="90">
        <v>-58.727707000000002</v>
      </c>
      <c r="AG22" s="90">
        <v>-1.8546327</v>
      </c>
      <c r="AH22" s="8"/>
      <c r="AI22" s="6">
        <f t="shared" si="5"/>
        <v>5.3367346938775997</v>
      </c>
      <c r="AJ22" s="6">
        <f t="shared" si="6"/>
        <v>19.865086000000002</v>
      </c>
      <c r="AK22" s="83">
        <f t="shared" si="22"/>
        <v>12.085455</v>
      </c>
      <c r="AL22" s="6">
        <f t="shared" si="23"/>
        <v>5.3367346938775997</v>
      </c>
      <c r="AM22" s="79">
        <f t="shared" si="24"/>
        <v>18.990290000000002</v>
      </c>
      <c r="AN22" s="83">
        <f t="shared" si="25"/>
        <v>10.914860000000001</v>
      </c>
      <c r="AO22" s="6">
        <f t="shared" si="26"/>
        <v>5.3367346938775997</v>
      </c>
      <c r="AP22" s="43">
        <f t="shared" si="27"/>
        <v>17.777705999999998</v>
      </c>
      <c r="AQ22" s="83">
        <f t="shared" si="28"/>
        <v>9.3066779999999998</v>
      </c>
      <c r="AR22" s="6">
        <f t="shared" si="29"/>
        <v>5.3367346938775997</v>
      </c>
      <c r="AS22" s="79">
        <f t="shared" si="30"/>
        <v>17.095907</v>
      </c>
      <c r="AT22" s="83">
        <f t="shared" si="31"/>
        <v>8.1187590000000007</v>
      </c>
      <c r="AU22" s="6">
        <f t="shared" si="32"/>
        <v>5.3367346938775997</v>
      </c>
      <c r="AV22" s="79">
        <f t="shared" si="33"/>
        <v>17.752863000000001</v>
      </c>
      <c r="AW22" s="83">
        <f t="shared" si="34"/>
        <v>8.0788329999999995</v>
      </c>
      <c r="AX22" s="43">
        <f t="shared" si="35"/>
        <v>5.3367346938775997</v>
      </c>
      <c r="AY22" s="43">
        <f t="shared" si="36"/>
        <v>16.266166999999999</v>
      </c>
      <c r="AZ22" s="43">
        <f t="shared" si="37"/>
        <v>5.1233190000000004</v>
      </c>
      <c r="BA22" s="8"/>
    </row>
    <row r="23" spans="2:53" x14ac:dyDescent="0.25">
      <c r="B23" s="90">
        <v>4571428571.4286003</v>
      </c>
      <c r="C23" s="90">
        <v>-9.5822725000000002</v>
      </c>
      <c r="D23" s="90">
        <v>9.2424499999999998</v>
      </c>
      <c r="E23" s="90">
        <v>15.52782</v>
      </c>
      <c r="F23" s="90">
        <v>-45.369602</v>
      </c>
      <c r="G23" s="90">
        <v>-0.28537071000000003</v>
      </c>
      <c r="H23" s="8"/>
      <c r="I23" s="6">
        <f t="shared" si="3"/>
        <v>5.5918367346939002</v>
      </c>
      <c r="J23" s="6">
        <f t="shared" si="4"/>
        <v>16.477136999999999</v>
      </c>
      <c r="K23" s="83">
        <f t="shared" si="7"/>
        <v>9.9057870000000001</v>
      </c>
      <c r="L23" s="6">
        <f t="shared" si="8"/>
        <v>5.5918367346939002</v>
      </c>
      <c r="M23" s="79">
        <f t="shared" si="9"/>
        <v>15.445868000000001</v>
      </c>
      <c r="N23" s="83">
        <f t="shared" si="10"/>
        <v>8.5450309999999998</v>
      </c>
      <c r="O23" s="6">
        <f t="shared" si="11"/>
        <v>5.5918367346939002</v>
      </c>
      <c r="P23" s="79">
        <f t="shared" si="12"/>
        <v>14.57874</v>
      </c>
      <c r="Q23" s="83">
        <f t="shared" si="13"/>
        <v>7.2362699999999993</v>
      </c>
      <c r="R23" s="6">
        <f t="shared" si="14"/>
        <v>5.5918367346939002</v>
      </c>
      <c r="S23" s="79">
        <f t="shared" si="15"/>
        <v>14.361295</v>
      </c>
      <c r="T23" s="83">
        <f t="shared" si="16"/>
        <v>6.1928049999999999</v>
      </c>
      <c r="U23" s="6">
        <f t="shared" si="17"/>
        <v>5.5918367346939002</v>
      </c>
      <c r="V23" s="79">
        <f t="shared" si="18"/>
        <v>12.684435000000001</v>
      </c>
      <c r="W23" s="83">
        <f t="shared" si="19"/>
        <v>2.7178144</v>
      </c>
      <c r="X23" s="43">
        <f t="shared" si="20"/>
        <v>5.5918367346939002</v>
      </c>
      <c r="Y23" s="43">
        <f t="shared" ref="Y23:Z23" si="54">C547</f>
        <v>5.9164370999999996</v>
      </c>
      <c r="Z23" s="43">
        <f t="shared" si="54"/>
        <v>-7.1631653000000002</v>
      </c>
      <c r="AB23" s="90">
        <v>4571428571.4286003</v>
      </c>
      <c r="AC23" s="90">
        <v>-10.989193999999999</v>
      </c>
      <c r="AD23" s="90">
        <v>12.802471000000001</v>
      </c>
      <c r="AE23" s="90">
        <v>20.688858</v>
      </c>
      <c r="AF23" s="90">
        <v>-57.520744000000001</v>
      </c>
      <c r="AG23" s="90">
        <v>-1.8863869</v>
      </c>
      <c r="AH23" s="8"/>
      <c r="AI23" s="6">
        <f t="shared" si="5"/>
        <v>5.5918367346939002</v>
      </c>
      <c r="AJ23" s="6">
        <f t="shared" si="6"/>
        <v>19.627414999999999</v>
      </c>
      <c r="AK23" s="83">
        <f t="shared" si="22"/>
        <v>11.874093999999999</v>
      </c>
      <c r="AL23" s="6">
        <f t="shared" si="23"/>
        <v>5.5918367346939002</v>
      </c>
      <c r="AM23" s="79">
        <f t="shared" si="24"/>
        <v>18.763639000000001</v>
      </c>
      <c r="AN23" s="83">
        <f t="shared" si="25"/>
        <v>10.754632999999998</v>
      </c>
      <c r="AO23" s="6">
        <f t="shared" si="26"/>
        <v>5.5918367346939002</v>
      </c>
      <c r="AP23" s="43">
        <f t="shared" si="27"/>
        <v>17.835032999999999</v>
      </c>
      <c r="AQ23" s="83">
        <f t="shared" si="28"/>
        <v>9.5049829999999993</v>
      </c>
      <c r="AR23" s="6">
        <f t="shared" si="29"/>
        <v>5.5918367346939002</v>
      </c>
      <c r="AS23" s="79">
        <f t="shared" si="30"/>
        <v>17.787783000000001</v>
      </c>
      <c r="AT23" s="83">
        <f t="shared" si="31"/>
        <v>9.0430759999999992</v>
      </c>
      <c r="AU23" s="6">
        <f t="shared" si="32"/>
        <v>5.5918367346939002</v>
      </c>
      <c r="AV23" s="79">
        <f t="shared" si="33"/>
        <v>18.263672</v>
      </c>
      <c r="AW23" s="83">
        <f t="shared" si="34"/>
        <v>8.8201470000000004</v>
      </c>
      <c r="AX23" s="43">
        <f t="shared" si="35"/>
        <v>5.5918367346939002</v>
      </c>
      <c r="AY23" s="43">
        <f t="shared" si="36"/>
        <v>15.935267</v>
      </c>
      <c r="AZ23" s="43">
        <f t="shared" si="37"/>
        <v>4.7490100000000002</v>
      </c>
      <c r="BA23" s="8"/>
    </row>
    <row r="24" spans="2:53" x14ac:dyDescent="0.25">
      <c r="B24" s="90">
        <v>4826530612.2448997</v>
      </c>
      <c r="C24" s="90">
        <v>-9.0533713999999996</v>
      </c>
      <c r="D24" s="90">
        <v>8.9627970000000001</v>
      </c>
      <c r="E24" s="90">
        <v>15.420401999999999</v>
      </c>
      <c r="F24" s="90">
        <v>-46.633338999999999</v>
      </c>
      <c r="G24" s="90">
        <v>-0.45760450000000003</v>
      </c>
      <c r="H24" s="8"/>
      <c r="I24" s="6">
        <f t="shared" si="3"/>
        <v>5.8469387755101998</v>
      </c>
      <c r="J24" s="6">
        <f t="shared" si="4"/>
        <v>16.345580999999999</v>
      </c>
      <c r="K24" s="83">
        <f t="shared" si="7"/>
        <v>9.7939559999999997</v>
      </c>
      <c r="L24" s="6">
        <f t="shared" si="8"/>
        <v>5.8469387755101998</v>
      </c>
      <c r="M24" s="79">
        <f t="shared" si="9"/>
        <v>15.671161</v>
      </c>
      <c r="N24" s="83">
        <f t="shared" si="10"/>
        <v>8.8695989999999991</v>
      </c>
      <c r="O24" s="6">
        <f t="shared" si="11"/>
        <v>5.8469387755101998</v>
      </c>
      <c r="P24" s="79">
        <f t="shared" si="12"/>
        <v>15.429717999999999</v>
      </c>
      <c r="Q24" s="83">
        <f t="shared" si="13"/>
        <v>8.2657570000000007</v>
      </c>
      <c r="R24" s="6">
        <f t="shared" si="14"/>
        <v>5.8469387755101998</v>
      </c>
      <c r="S24" s="79">
        <f t="shared" si="15"/>
        <v>15.38984</v>
      </c>
      <c r="T24" s="83">
        <f t="shared" si="16"/>
        <v>7.4227620000000005</v>
      </c>
      <c r="U24" s="6">
        <f t="shared" si="17"/>
        <v>5.8469387755101998</v>
      </c>
      <c r="V24" s="79">
        <f t="shared" si="18"/>
        <v>12.397698</v>
      </c>
      <c r="W24" s="83">
        <f t="shared" si="19"/>
        <v>2.5658072999999995</v>
      </c>
      <c r="X24" s="43">
        <f t="shared" si="20"/>
        <v>5.8469387755101998</v>
      </c>
      <c r="Y24" s="43">
        <f t="shared" ref="Y24:Z24" si="55">C548</f>
        <v>5.6443076000000003</v>
      </c>
      <c r="Z24" s="43">
        <f t="shared" si="55"/>
        <v>-7.3374956000000005</v>
      </c>
      <c r="AB24" s="90">
        <v>4826530612.2448997</v>
      </c>
      <c r="AC24" s="90">
        <v>-10.784148</v>
      </c>
      <c r="AD24" s="90">
        <v>12.431484000000001</v>
      </c>
      <c r="AE24" s="90">
        <v>20.313046</v>
      </c>
      <c r="AF24" s="90">
        <v>-58.105136999999999</v>
      </c>
      <c r="AG24" s="90">
        <v>-1.8815599999999999</v>
      </c>
      <c r="AH24" s="8"/>
      <c r="AI24" s="6">
        <f t="shared" si="5"/>
        <v>5.8469387755101998</v>
      </c>
      <c r="AJ24" s="6">
        <f t="shared" si="6"/>
        <v>19.262671000000001</v>
      </c>
      <c r="AK24" s="83">
        <f t="shared" si="22"/>
        <v>11.50009</v>
      </c>
      <c r="AL24" s="6">
        <f t="shared" si="23"/>
        <v>5.8469387755101998</v>
      </c>
      <c r="AM24" s="79">
        <f t="shared" si="24"/>
        <v>18.480388999999999</v>
      </c>
      <c r="AN24" s="83">
        <f t="shared" si="25"/>
        <v>10.500923</v>
      </c>
      <c r="AO24" s="6">
        <f t="shared" si="26"/>
        <v>5.8469387755101998</v>
      </c>
      <c r="AP24" s="43">
        <f t="shared" si="27"/>
        <v>18.134623999999999</v>
      </c>
      <c r="AQ24" s="83">
        <f t="shared" si="28"/>
        <v>9.9074539999999995</v>
      </c>
      <c r="AR24" s="6">
        <f t="shared" si="29"/>
        <v>5.8469387755101998</v>
      </c>
      <c r="AS24" s="79">
        <f t="shared" si="30"/>
        <v>18.844211999999999</v>
      </c>
      <c r="AT24" s="83">
        <f t="shared" si="31"/>
        <v>10.267250000000001</v>
      </c>
      <c r="AU24" s="6">
        <f t="shared" si="32"/>
        <v>5.8469387755101998</v>
      </c>
      <c r="AV24" s="79">
        <f t="shared" si="33"/>
        <v>18.519129</v>
      </c>
      <c r="AW24" s="83">
        <f t="shared" si="34"/>
        <v>9.1868770000000008</v>
      </c>
      <c r="AX24" s="43">
        <f t="shared" si="35"/>
        <v>5.8469387755101998</v>
      </c>
      <c r="AY24" s="43">
        <f t="shared" si="36"/>
        <v>15.132796000000001</v>
      </c>
      <c r="AZ24" s="43">
        <f t="shared" si="37"/>
        <v>3.7353363000000002</v>
      </c>
      <c r="BA24" s="8"/>
    </row>
    <row r="25" spans="2:53" x14ac:dyDescent="0.25">
      <c r="B25" s="90">
        <v>5081632653.0612001</v>
      </c>
      <c r="C25" s="90">
        <v>-9.5551863000000008</v>
      </c>
      <c r="D25" s="90">
        <v>9.779128</v>
      </c>
      <c r="E25" s="90">
        <v>16.212429</v>
      </c>
      <c r="F25" s="90">
        <v>-46.346333000000001</v>
      </c>
      <c r="G25" s="90">
        <v>-0.4333013</v>
      </c>
      <c r="H25" s="8"/>
      <c r="I25" s="6">
        <f t="shared" si="3"/>
        <v>6.1020408163265003</v>
      </c>
      <c r="J25" s="6">
        <f t="shared" si="4"/>
        <v>17.010483000000001</v>
      </c>
      <c r="K25" s="83">
        <f t="shared" si="7"/>
        <v>10.544294000000001</v>
      </c>
      <c r="L25" s="6">
        <f t="shared" si="8"/>
        <v>6.1020408163265003</v>
      </c>
      <c r="M25" s="79">
        <f t="shared" si="9"/>
        <v>16.661532999999999</v>
      </c>
      <c r="N25" s="83">
        <f t="shared" si="10"/>
        <v>10.015370999999998</v>
      </c>
      <c r="O25" s="6">
        <f t="shared" si="11"/>
        <v>6.1020408163265003</v>
      </c>
      <c r="P25" s="79">
        <f t="shared" si="12"/>
        <v>16.676022</v>
      </c>
      <c r="Q25" s="83">
        <f t="shared" si="13"/>
        <v>9.7083150000000007</v>
      </c>
      <c r="R25" s="6">
        <f t="shared" si="14"/>
        <v>6.1020408163265003</v>
      </c>
      <c r="S25" s="79">
        <f t="shared" si="15"/>
        <v>16.439139999999998</v>
      </c>
      <c r="T25" s="83">
        <f t="shared" si="16"/>
        <v>8.6209720000000001</v>
      </c>
      <c r="U25" s="6">
        <f t="shared" si="17"/>
        <v>6.1020408163265003</v>
      </c>
      <c r="V25" s="79">
        <f t="shared" si="18"/>
        <v>12.768532</v>
      </c>
      <c r="W25" s="83">
        <f t="shared" si="19"/>
        <v>2.9190988999999998</v>
      </c>
      <c r="X25" s="43">
        <f t="shared" si="20"/>
        <v>6.1020408163265003</v>
      </c>
      <c r="Y25" s="43">
        <f t="shared" ref="Y25:Z25" si="56">C549</f>
        <v>5.5697136</v>
      </c>
      <c r="Z25" s="43">
        <f t="shared" si="56"/>
        <v>-7.5443598000000005</v>
      </c>
      <c r="AB25" s="90">
        <v>5081632653.0612001</v>
      </c>
      <c r="AC25" s="90">
        <v>-10.711327000000001</v>
      </c>
      <c r="AD25" s="90">
        <v>12.549859999999999</v>
      </c>
      <c r="AE25" s="90">
        <v>20.319588</v>
      </c>
      <c r="AF25" s="90">
        <v>-56.417034000000001</v>
      </c>
      <c r="AG25" s="90">
        <v>-1.7697271999999999</v>
      </c>
      <c r="AH25" s="8"/>
      <c r="AI25" s="6">
        <f t="shared" si="5"/>
        <v>6.1020408163265003</v>
      </c>
      <c r="AJ25" s="6">
        <f t="shared" si="6"/>
        <v>19.254090999999999</v>
      </c>
      <c r="AK25" s="83">
        <f t="shared" si="22"/>
        <v>11.536048999999998</v>
      </c>
      <c r="AL25" s="6">
        <f t="shared" si="23"/>
        <v>6.1020408163265003</v>
      </c>
      <c r="AM25" s="79">
        <f t="shared" si="24"/>
        <v>18.768896000000002</v>
      </c>
      <c r="AN25" s="83">
        <f t="shared" si="25"/>
        <v>10.892310999999999</v>
      </c>
      <c r="AO25" s="6">
        <f t="shared" si="26"/>
        <v>6.1020408163265003</v>
      </c>
      <c r="AP25" s="43">
        <f t="shared" si="27"/>
        <v>18.988181999999998</v>
      </c>
      <c r="AQ25" s="83">
        <f t="shared" si="28"/>
        <v>10.919301999999998</v>
      </c>
      <c r="AR25" s="6">
        <f t="shared" si="29"/>
        <v>6.1020408163265003</v>
      </c>
      <c r="AS25" s="79">
        <f t="shared" si="30"/>
        <v>19.669191000000001</v>
      </c>
      <c r="AT25" s="83">
        <f t="shared" si="31"/>
        <v>11.249528999999999</v>
      </c>
      <c r="AU25" s="6">
        <f t="shared" si="32"/>
        <v>6.1020408163265003</v>
      </c>
      <c r="AV25" s="79">
        <f t="shared" si="33"/>
        <v>18.390825</v>
      </c>
      <c r="AW25" s="83">
        <f t="shared" si="34"/>
        <v>9.1000589999999999</v>
      </c>
      <c r="AX25" s="43">
        <f t="shared" si="35"/>
        <v>6.1020408163265003</v>
      </c>
      <c r="AY25" s="43">
        <f t="shared" si="36"/>
        <v>16.417503</v>
      </c>
      <c r="AZ25" s="43">
        <f t="shared" si="37"/>
        <v>4.7432529999999993</v>
      </c>
      <c r="BA25" s="8"/>
    </row>
    <row r="26" spans="2:53" x14ac:dyDescent="0.25">
      <c r="B26" s="90">
        <v>5336734693.8775997</v>
      </c>
      <c r="C26" s="90">
        <v>-9.5688762999999994</v>
      </c>
      <c r="D26" s="90">
        <v>9.5183689999999999</v>
      </c>
      <c r="E26" s="90">
        <v>16.095313999999998</v>
      </c>
      <c r="F26" s="90">
        <v>-50.227398000000001</v>
      </c>
      <c r="G26" s="90">
        <v>-0.57694577999999996</v>
      </c>
      <c r="H26" s="8"/>
      <c r="I26" s="6">
        <f t="shared" si="3"/>
        <v>6.3571428571429003</v>
      </c>
      <c r="J26" s="6">
        <f t="shared" si="4"/>
        <v>17.479931000000001</v>
      </c>
      <c r="K26" s="83">
        <f t="shared" si="7"/>
        <v>11.066389000000001</v>
      </c>
      <c r="L26" s="6">
        <f t="shared" si="8"/>
        <v>6.3571428571429003</v>
      </c>
      <c r="M26" s="79">
        <f t="shared" si="9"/>
        <v>17.242892999999999</v>
      </c>
      <c r="N26" s="83">
        <f t="shared" si="10"/>
        <v>10.689419000000001</v>
      </c>
      <c r="O26" s="6">
        <f t="shared" si="11"/>
        <v>6.3571428571429003</v>
      </c>
      <c r="P26" s="79">
        <f t="shared" si="12"/>
        <v>17.500111</v>
      </c>
      <c r="Q26" s="83">
        <f t="shared" si="13"/>
        <v>10.630444000000001</v>
      </c>
      <c r="R26" s="6">
        <f t="shared" si="14"/>
        <v>6.3571428571429003</v>
      </c>
      <c r="S26" s="79">
        <f t="shared" si="15"/>
        <v>17.083418000000002</v>
      </c>
      <c r="T26" s="83">
        <f t="shared" si="16"/>
        <v>9.3040319999999994</v>
      </c>
      <c r="U26" s="6">
        <f t="shared" si="17"/>
        <v>6.3571428571429003</v>
      </c>
      <c r="V26" s="79">
        <f t="shared" si="18"/>
        <v>12.043787999999999</v>
      </c>
      <c r="W26" s="83">
        <f t="shared" si="19"/>
        <v>2.0855455000000003</v>
      </c>
      <c r="X26" s="43">
        <f t="shared" si="20"/>
        <v>6.3571428571429003</v>
      </c>
      <c r="Y26" s="43">
        <f t="shared" ref="Y26:Z26" si="57">C550</f>
        <v>5.2387724000000002</v>
      </c>
      <c r="Z26" s="43">
        <f t="shared" si="57"/>
        <v>-8.0825551000000004</v>
      </c>
      <c r="AB26" s="90">
        <v>5336734693.8775997</v>
      </c>
      <c r="AC26" s="90">
        <v>-10.68901</v>
      </c>
      <c r="AD26" s="90">
        <v>12.085455</v>
      </c>
      <c r="AE26" s="90">
        <v>19.865086000000002</v>
      </c>
      <c r="AF26" s="90">
        <v>-57.330444</v>
      </c>
      <c r="AG26" s="90">
        <v>-1.7796307</v>
      </c>
      <c r="AH26" s="8"/>
      <c r="AI26" s="6">
        <f t="shared" si="5"/>
        <v>6.3571428571429003</v>
      </c>
      <c r="AJ26" s="6">
        <f t="shared" si="6"/>
        <v>19.569451999999998</v>
      </c>
      <c r="AK26" s="83">
        <f t="shared" si="22"/>
        <v>11.905290999999998</v>
      </c>
      <c r="AL26" s="6">
        <f t="shared" si="23"/>
        <v>6.3571428571429003</v>
      </c>
      <c r="AM26" s="79">
        <f t="shared" si="24"/>
        <v>19.376013</v>
      </c>
      <c r="AN26" s="83">
        <f t="shared" si="25"/>
        <v>11.587876999999999</v>
      </c>
      <c r="AO26" s="6">
        <f t="shared" si="26"/>
        <v>6.3571428571429003</v>
      </c>
      <c r="AP26" s="43">
        <f t="shared" si="27"/>
        <v>19.855865000000001</v>
      </c>
      <c r="AQ26" s="83">
        <f t="shared" si="28"/>
        <v>11.901814000000002</v>
      </c>
      <c r="AR26" s="6">
        <f t="shared" si="29"/>
        <v>6.3571428571429003</v>
      </c>
      <c r="AS26" s="79">
        <f t="shared" si="30"/>
        <v>20.247519</v>
      </c>
      <c r="AT26" s="83">
        <f t="shared" si="31"/>
        <v>11.925519999999999</v>
      </c>
      <c r="AU26" s="6">
        <f t="shared" si="32"/>
        <v>6.3571428571429003</v>
      </c>
      <c r="AV26" s="79">
        <f t="shared" si="33"/>
        <v>18.613517999999999</v>
      </c>
      <c r="AW26" s="83">
        <f t="shared" si="34"/>
        <v>9.3401169999999993</v>
      </c>
      <c r="AX26" s="43">
        <f t="shared" si="35"/>
        <v>6.3571428571429003</v>
      </c>
      <c r="AY26" s="43">
        <f t="shared" si="36"/>
        <v>16.433311</v>
      </c>
      <c r="AZ26" s="43">
        <f t="shared" si="37"/>
        <v>4.6063489999999998</v>
      </c>
      <c r="BA26" s="8"/>
    </row>
    <row r="27" spans="2:53" x14ac:dyDescent="0.25">
      <c r="B27" s="90">
        <v>5591836734.6939001</v>
      </c>
      <c r="C27" s="90">
        <v>-9.5175619000000005</v>
      </c>
      <c r="D27" s="90">
        <v>9.9057870000000001</v>
      </c>
      <c r="E27" s="90">
        <v>16.477136999999999</v>
      </c>
      <c r="F27" s="90">
        <v>-46.461353000000003</v>
      </c>
      <c r="G27" s="90">
        <v>-0.57135009999999997</v>
      </c>
      <c r="H27" s="8"/>
      <c r="I27" s="6">
        <f t="shared" si="3"/>
        <v>6.6122448979591999</v>
      </c>
      <c r="J27" s="6">
        <f t="shared" si="4"/>
        <v>18.252680000000002</v>
      </c>
      <c r="K27" s="83">
        <f t="shared" si="7"/>
        <v>11.904194</v>
      </c>
      <c r="L27" s="6">
        <f t="shared" si="8"/>
        <v>6.6122448979591999</v>
      </c>
      <c r="M27" s="79">
        <f t="shared" si="9"/>
        <v>17.75441</v>
      </c>
      <c r="N27" s="83">
        <f t="shared" si="10"/>
        <v>11.263940999999999</v>
      </c>
      <c r="O27" s="6">
        <f t="shared" si="11"/>
        <v>6.6122448979591999</v>
      </c>
      <c r="P27" s="79">
        <f t="shared" si="12"/>
        <v>17.605775999999999</v>
      </c>
      <c r="Q27" s="83">
        <f t="shared" si="13"/>
        <v>10.758074000000001</v>
      </c>
      <c r="R27" s="6">
        <f t="shared" si="14"/>
        <v>6.6122448979591999</v>
      </c>
      <c r="S27" s="79">
        <f t="shared" si="15"/>
        <v>16.826908</v>
      </c>
      <c r="T27" s="83">
        <f t="shared" si="16"/>
        <v>8.9345809999999997</v>
      </c>
      <c r="U27" s="6">
        <f t="shared" si="17"/>
        <v>6.6122448979591999</v>
      </c>
      <c r="V27" s="79">
        <f t="shared" si="18"/>
        <v>11.545621000000001</v>
      </c>
      <c r="W27" s="83">
        <f t="shared" si="19"/>
        <v>1.2007732000000004</v>
      </c>
      <c r="X27" s="43">
        <f t="shared" si="20"/>
        <v>6.6122448979591999</v>
      </c>
      <c r="Y27" s="43">
        <f t="shared" ref="Y27:Z27" si="58">C551</f>
        <v>4.9075670000000002</v>
      </c>
      <c r="Z27" s="43">
        <f t="shared" si="58"/>
        <v>-8.9820115999999999</v>
      </c>
      <c r="AB27" s="90">
        <v>5591836734.6939001</v>
      </c>
      <c r="AC27" s="90">
        <v>-10.753015</v>
      </c>
      <c r="AD27" s="90">
        <v>11.874093999999999</v>
      </c>
      <c r="AE27" s="90">
        <v>19.627414999999999</v>
      </c>
      <c r="AF27" s="90">
        <v>-55.225307000000001</v>
      </c>
      <c r="AG27" s="90">
        <v>-1.7533209000000001</v>
      </c>
      <c r="AH27" s="8"/>
      <c r="AI27" s="6">
        <f t="shared" si="5"/>
        <v>6.6122448979591999</v>
      </c>
      <c r="AJ27" s="6">
        <f t="shared" si="6"/>
        <v>20.169041</v>
      </c>
      <c r="AK27" s="83">
        <f t="shared" si="22"/>
        <v>12.575462000000002</v>
      </c>
      <c r="AL27" s="6">
        <f t="shared" si="23"/>
        <v>6.6122448979591999</v>
      </c>
      <c r="AM27" s="79">
        <f t="shared" si="24"/>
        <v>20.355716999999999</v>
      </c>
      <c r="AN27" s="83">
        <f t="shared" si="25"/>
        <v>12.656548999999998</v>
      </c>
      <c r="AO27" s="6">
        <f t="shared" si="26"/>
        <v>6.6122448979591999</v>
      </c>
      <c r="AP27" s="43">
        <f t="shared" si="27"/>
        <v>21.476227000000002</v>
      </c>
      <c r="AQ27" s="83">
        <f t="shared" si="28"/>
        <v>13.604721000000001</v>
      </c>
      <c r="AR27" s="6">
        <f t="shared" si="29"/>
        <v>6.6122448979591999</v>
      </c>
      <c r="AS27" s="79">
        <f t="shared" si="30"/>
        <v>22.974619000000001</v>
      </c>
      <c r="AT27" s="83">
        <f t="shared" si="31"/>
        <v>14.702860000000001</v>
      </c>
      <c r="AU27" s="6">
        <f t="shared" si="32"/>
        <v>6.6122448979591999</v>
      </c>
      <c r="AV27" s="79">
        <f t="shared" si="33"/>
        <v>20.285906000000001</v>
      </c>
      <c r="AW27" s="83">
        <f t="shared" si="34"/>
        <v>11.042608000000001</v>
      </c>
      <c r="AX27" s="43">
        <f t="shared" si="35"/>
        <v>6.6122448979591999</v>
      </c>
      <c r="AY27" s="43">
        <f t="shared" si="36"/>
        <v>18.633763999999999</v>
      </c>
      <c r="AZ27" s="43">
        <f t="shared" si="37"/>
        <v>6.8586340000000003</v>
      </c>
      <c r="BA27" s="8"/>
    </row>
    <row r="28" spans="2:53" x14ac:dyDescent="0.25">
      <c r="B28" s="90">
        <v>5846938775.5101995</v>
      </c>
      <c r="C28" s="90">
        <v>-9.6104231000000002</v>
      </c>
      <c r="D28" s="90">
        <v>9.7939559999999997</v>
      </c>
      <c r="E28" s="90">
        <v>16.345580999999999</v>
      </c>
      <c r="F28" s="90">
        <v>-48.836554999999997</v>
      </c>
      <c r="G28" s="90">
        <v>-0.55162697999999999</v>
      </c>
      <c r="H28" s="8"/>
      <c r="I28" s="6">
        <f t="shared" si="3"/>
        <v>6.8673469387755004</v>
      </c>
      <c r="J28" s="6">
        <f t="shared" si="4"/>
        <v>19.351412</v>
      </c>
      <c r="K28" s="83">
        <f t="shared" si="7"/>
        <v>13.080019</v>
      </c>
      <c r="L28" s="6">
        <f t="shared" si="8"/>
        <v>6.8673469387755004</v>
      </c>
      <c r="M28" s="79">
        <f t="shared" si="9"/>
        <v>18.071075</v>
      </c>
      <c r="N28" s="83">
        <f t="shared" si="10"/>
        <v>11.663392999999999</v>
      </c>
      <c r="O28" s="6">
        <f t="shared" si="11"/>
        <v>6.8673469387755004</v>
      </c>
      <c r="P28" s="79">
        <f t="shared" si="12"/>
        <v>17.422739</v>
      </c>
      <c r="Q28" s="83">
        <f t="shared" si="13"/>
        <v>10.632736000000001</v>
      </c>
      <c r="R28" s="6">
        <f t="shared" si="14"/>
        <v>6.8673469387755004</v>
      </c>
      <c r="S28" s="79">
        <f t="shared" si="15"/>
        <v>17.148851000000001</v>
      </c>
      <c r="T28" s="83">
        <f t="shared" si="16"/>
        <v>9.1990770000000008</v>
      </c>
      <c r="U28" s="6">
        <f t="shared" si="17"/>
        <v>6.8673469387755004</v>
      </c>
      <c r="V28" s="79">
        <f t="shared" si="18"/>
        <v>10.329108</v>
      </c>
      <c r="W28" s="83">
        <f t="shared" si="19"/>
        <v>-0.30293230000000015</v>
      </c>
      <c r="X28" s="43">
        <f t="shared" si="20"/>
        <v>6.8673469387755004</v>
      </c>
      <c r="Y28" s="43">
        <f t="shared" ref="Y28:Z28" si="59">C552</f>
        <v>4.4442348000000003</v>
      </c>
      <c r="Z28" s="43">
        <f t="shared" si="59"/>
        <v>-9.8764874999999996</v>
      </c>
      <c r="AB28" s="90">
        <v>5846938775.5101995</v>
      </c>
      <c r="AC28" s="90">
        <v>-10.703052</v>
      </c>
      <c r="AD28" s="90">
        <v>11.50009</v>
      </c>
      <c r="AE28" s="90">
        <v>19.262671000000001</v>
      </c>
      <c r="AF28" s="90">
        <v>-55.124043</v>
      </c>
      <c r="AG28" s="90">
        <v>-1.7625804</v>
      </c>
      <c r="AH28" s="8"/>
      <c r="AI28" s="6">
        <f t="shared" si="5"/>
        <v>6.8673469387755004</v>
      </c>
      <c r="AJ28" s="6">
        <f t="shared" si="6"/>
        <v>21.192684</v>
      </c>
      <c r="AK28" s="83">
        <f t="shared" si="22"/>
        <v>13.664988000000001</v>
      </c>
      <c r="AL28" s="6">
        <f t="shared" si="23"/>
        <v>6.8673469387755004</v>
      </c>
      <c r="AM28" s="79">
        <f t="shared" si="24"/>
        <v>21.653407999999999</v>
      </c>
      <c r="AN28" s="83">
        <f t="shared" si="25"/>
        <v>14.026420999999999</v>
      </c>
      <c r="AO28" s="6">
        <f t="shared" si="26"/>
        <v>6.8673469387755004</v>
      </c>
      <c r="AP28" s="43">
        <f t="shared" si="27"/>
        <v>22.885195</v>
      </c>
      <c r="AQ28" s="83">
        <f t="shared" si="28"/>
        <v>15.075430000000001</v>
      </c>
      <c r="AR28" s="6">
        <f t="shared" si="29"/>
        <v>6.8673469387755004</v>
      </c>
      <c r="AS28" s="79">
        <f t="shared" si="30"/>
        <v>23.704926</v>
      </c>
      <c r="AT28" s="83">
        <f t="shared" si="31"/>
        <v>15.459610000000001</v>
      </c>
      <c r="AU28" s="6">
        <f t="shared" si="32"/>
        <v>6.8673469387755004</v>
      </c>
      <c r="AV28" s="79">
        <f t="shared" si="33"/>
        <v>20.357574</v>
      </c>
      <c r="AW28" s="83">
        <f t="shared" si="34"/>
        <v>11.077158000000001</v>
      </c>
      <c r="AX28" s="43">
        <f t="shared" si="35"/>
        <v>6.8673469387755004</v>
      </c>
      <c r="AY28" s="43">
        <f t="shared" si="36"/>
        <v>19.59919</v>
      </c>
      <c r="AZ28" s="43">
        <f t="shared" si="37"/>
        <v>7.6817530000000005</v>
      </c>
      <c r="BA28" s="8"/>
    </row>
    <row r="29" spans="2:53" x14ac:dyDescent="0.25">
      <c r="B29" s="90">
        <v>6102040816.3264999</v>
      </c>
      <c r="C29" s="90">
        <v>-9.4150772000000007</v>
      </c>
      <c r="D29" s="90">
        <v>10.544294000000001</v>
      </c>
      <c r="E29" s="90">
        <v>17.010483000000001</v>
      </c>
      <c r="F29" s="90">
        <v>-49.095008999999997</v>
      </c>
      <c r="G29" s="90">
        <v>-0.46618861</v>
      </c>
      <c r="H29" s="8"/>
      <c r="I29" s="6">
        <f t="shared" si="3"/>
        <v>7.1224489795918</v>
      </c>
      <c r="J29" s="6">
        <f t="shared" si="4"/>
        <v>20.395289999999999</v>
      </c>
      <c r="K29" s="83">
        <f t="shared" si="7"/>
        <v>14.239868000000001</v>
      </c>
      <c r="L29" s="6">
        <f t="shared" si="8"/>
        <v>7.1224489795918</v>
      </c>
      <c r="M29" s="79">
        <f t="shared" si="9"/>
        <v>18.498923999999999</v>
      </c>
      <c r="N29" s="83">
        <f t="shared" si="10"/>
        <v>12.189453</v>
      </c>
      <c r="O29" s="6">
        <f t="shared" si="11"/>
        <v>7.1224489795918</v>
      </c>
      <c r="P29" s="79">
        <f t="shared" si="12"/>
        <v>17.782523999999999</v>
      </c>
      <c r="Q29" s="83">
        <f t="shared" si="13"/>
        <v>11.030539999999998</v>
      </c>
      <c r="R29" s="6">
        <f t="shared" si="14"/>
        <v>7.1224489795918</v>
      </c>
      <c r="S29" s="79">
        <f t="shared" si="15"/>
        <v>18.672094000000001</v>
      </c>
      <c r="T29" s="83">
        <f t="shared" si="16"/>
        <v>10.626545</v>
      </c>
      <c r="U29" s="6">
        <f t="shared" si="17"/>
        <v>7.1224489795918</v>
      </c>
      <c r="V29" s="79">
        <f t="shared" si="18"/>
        <v>9.8409966999999998</v>
      </c>
      <c r="W29" s="83">
        <f t="shared" si="19"/>
        <v>-1.0736822999999998</v>
      </c>
      <c r="X29" s="43">
        <f t="shared" si="20"/>
        <v>7.1224489795918</v>
      </c>
      <c r="Y29" s="43">
        <f t="shared" ref="Y29:Z29" si="60">C553</f>
        <v>4.2626819999999999</v>
      </c>
      <c r="Z29" s="43">
        <f t="shared" si="60"/>
        <v>-10.388102499999999</v>
      </c>
      <c r="AB29" s="90">
        <v>6102040816.3264999</v>
      </c>
      <c r="AC29" s="90">
        <v>-10.705289</v>
      </c>
      <c r="AD29" s="90">
        <v>11.536048999999998</v>
      </c>
      <c r="AE29" s="90">
        <v>19.254090999999999</v>
      </c>
      <c r="AF29" s="90">
        <v>-55.135258</v>
      </c>
      <c r="AG29" s="90">
        <v>-1.7180434</v>
      </c>
      <c r="AH29" s="8"/>
      <c r="AI29" s="6">
        <f t="shared" si="5"/>
        <v>7.1224489795918</v>
      </c>
      <c r="AJ29" s="6">
        <f t="shared" si="6"/>
        <v>22.555520999999999</v>
      </c>
      <c r="AK29" s="83">
        <f t="shared" si="22"/>
        <v>15.01585</v>
      </c>
      <c r="AL29" s="6">
        <f t="shared" si="23"/>
        <v>7.1224489795918</v>
      </c>
      <c r="AM29" s="79">
        <f t="shared" si="24"/>
        <v>23.594014999999999</v>
      </c>
      <c r="AN29" s="83">
        <f t="shared" si="25"/>
        <v>15.943446999999999</v>
      </c>
      <c r="AO29" s="6">
        <f t="shared" si="26"/>
        <v>7.1224489795918</v>
      </c>
      <c r="AP29" s="43">
        <f t="shared" si="27"/>
        <v>23.483414</v>
      </c>
      <c r="AQ29" s="83">
        <f t="shared" si="28"/>
        <v>15.613703000000001</v>
      </c>
      <c r="AR29" s="6">
        <f t="shared" si="29"/>
        <v>7.1224489795918</v>
      </c>
      <c r="AS29" s="79">
        <f t="shared" si="30"/>
        <v>24.006056000000001</v>
      </c>
      <c r="AT29" s="83">
        <f t="shared" si="31"/>
        <v>15.636759000000001</v>
      </c>
      <c r="AU29" s="6">
        <f t="shared" si="32"/>
        <v>7.1224489795918</v>
      </c>
      <c r="AV29" s="79">
        <f t="shared" si="33"/>
        <v>21.365722999999999</v>
      </c>
      <c r="AW29" s="83">
        <f t="shared" si="34"/>
        <v>11.896028999999999</v>
      </c>
      <c r="AX29" s="43">
        <f t="shared" si="35"/>
        <v>7.1224489795918</v>
      </c>
      <c r="AY29" s="43">
        <f t="shared" si="36"/>
        <v>19.935783000000001</v>
      </c>
      <c r="AZ29" s="43">
        <f t="shared" si="37"/>
        <v>7.7560040000000008</v>
      </c>
      <c r="BA29" s="8"/>
    </row>
    <row r="30" spans="2:53" x14ac:dyDescent="0.25">
      <c r="B30" s="90">
        <v>6357142857.1429005</v>
      </c>
      <c r="C30" s="90">
        <v>-9.3812008000000002</v>
      </c>
      <c r="D30" s="90">
        <v>11.066389000000001</v>
      </c>
      <c r="E30" s="90">
        <v>17.479931000000001</v>
      </c>
      <c r="F30" s="90">
        <v>-50.554310000000001</v>
      </c>
      <c r="G30" s="90">
        <v>-0.41354278</v>
      </c>
      <c r="H30" s="8"/>
      <c r="I30" s="6">
        <f t="shared" si="3"/>
        <v>7.3775510204082</v>
      </c>
      <c r="J30" s="6">
        <f t="shared" si="4"/>
        <v>21.078875</v>
      </c>
      <c r="K30" s="83">
        <f t="shared" si="7"/>
        <v>15.007625999999998</v>
      </c>
      <c r="L30" s="6">
        <f t="shared" si="8"/>
        <v>7.3775510204082</v>
      </c>
      <c r="M30" s="79">
        <f t="shared" si="9"/>
        <v>18.929392</v>
      </c>
      <c r="N30" s="83">
        <f t="shared" si="10"/>
        <v>12.705034000000001</v>
      </c>
      <c r="O30" s="6">
        <f t="shared" si="11"/>
        <v>7.3775510204082</v>
      </c>
      <c r="P30" s="79">
        <f t="shared" si="12"/>
        <v>19.221326999999999</v>
      </c>
      <c r="Q30" s="83">
        <f t="shared" si="13"/>
        <v>12.492525000000001</v>
      </c>
      <c r="R30" s="6">
        <f t="shared" si="14"/>
        <v>7.3775510204082</v>
      </c>
      <c r="S30" s="79">
        <f t="shared" si="15"/>
        <v>20.894839999999999</v>
      </c>
      <c r="T30" s="83">
        <f t="shared" si="16"/>
        <v>12.730796999999999</v>
      </c>
      <c r="U30" s="6">
        <f t="shared" si="17"/>
        <v>7.3775510204082</v>
      </c>
      <c r="V30" s="79">
        <f t="shared" si="18"/>
        <v>8.9879742</v>
      </c>
      <c r="W30" s="83">
        <f t="shared" si="19"/>
        <v>-2.1680674999999998</v>
      </c>
      <c r="X30" s="43">
        <f t="shared" si="20"/>
        <v>7.3775510204082</v>
      </c>
      <c r="Y30" s="43">
        <f t="shared" ref="Y30:Z30" si="61">C554</f>
        <v>4.0772671999999996</v>
      </c>
      <c r="Z30" s="43">
        <f t="shared" si="61"/>
        <v>-10.7969589</v>
      </c>
      <c r="AB30" s="90">
        <v>6357142857.1429005</v>
      </c>
      <c r="AC30" s="90">
        <v>-10.620955</v>
      </c>
      <c r="AD30" s="90">
        <v>11.905290999999998</v>
      </c>
      <c r="AE30" s="90">
        <v>19.569451999999998</v>
      </c>
      <c r="AF30" s="90">
        <v>-55.044879999999999</v>
      </c>
      <c r="AG30" s="90">
        <v>-1.6641623999999999</v>
      </c>
      <c r="AH30" s="8"/>
      <c r="AI30" s="6">
        <f t="shared" si="5"/>
        <v>7.3775510204082</v>
      </c>
      <c r="AJ30" s="6">
        <f t="shared" si="6"/>
        <v>25.403912999999999</v>
      </c>
      <c r="AK30" s="83">
        <f t="shared" si="22"/>
        <v>17.803698000000001</v>
      </c>
      <c r="AL30" s="6">
        <f t="shared" si="23"/>
        <v>7.3775510204082</v>
      </c>
      <c r="AM30" s="79">
        <f t="shared" si="24"/>
        <v>24.335377000000001</v>
      </c>
      <c r="AN30" s="83">
        <f t="shared" si="25"/>
        <v>16.595206999999998</v>
      </c>
      <c r="AO30" s="6">
        <f t="shared" si="26"/>
        <v>7.3775510204082</v>
      </c>
      <c r="AP30" s="43">
        <f t="shared" si="27"/>
        <v>23.142782</v>
      </c>
      <c r="AQ30" s="83">
        <f t="shared" si="28"/>
        <v>15.142645000000002</v>
      </c>
      <c r="AR30" s="6">
        <f t="shared" si="29"/>
        <v>7.3775510204082</v>
      </c>
      <c r="AS30" s="79">
        <f t="shared" si="30"/>
        <v>22.354337999999998</v>
      </c>
      <c r="AT30" s="83">
        <f t="shared" si="31"/>
        <v>13.802994000000002</v>
      </c>
      <c r="AU30" s="6">
        <f t="shared" si="32"/>
        <v>7.3775510204082</v>
      </c>
      <c r="AV30" s="79">
        <f t="shared" si="33"/>
        <v>21.468864</v>
      </c>
      <c r="AW30" s="83">
        <f t="shared" si="34"/>
        <v>11.754743999999999</v>
      </c>
      <c r="AX30" s="43">
        <f t="shared" si="35"/>
        <v>7.3775510204082</v>
      </c>
      <c r="AY30" s="43">
        <f t="shared" si="36"/>
        <v>18.706484</v>
      </c>
      <c r="AZ30" s="43">
        <f t="shared" si="37"/>
        <v>6.1518390000000007</v>
      </c>
      <c r="BA30" s="8"/>
    </row>
    <row r="31" spans="2:53" x14ac:dyDescent="0.25">
      <c r="B31" s="90">
        <v>6612244897.9591999</v>
      </c>
      <c r="C31" s="90">
        <v>-9.4518652000000003</v>
      </c>
      <c r="D31" s="90">
        <v>11.904194</v>
      </c>
      <c r="E31" s="90">
        <v>18.252680000000002</v>
      </c>
      <c r="F31" s="90">
        <v>-51.493442999999999</v>
      </c>
      <c r="G31" s="90">
        <v>-0.34848638999999998</v>
      </c>
      <c r="H31" s="8"/>
      <c r="I31" s="6">
        <f t="shared" si="3"/>
        <v>7.6326530612244996</v>
      </c>
      <c r="J31" s="6">
        <f t="shared" si="4"/>
        <v>20.881091999999999</v>
      </c>
      <c r="K31" s="83">
        <f t="shared" si="7"/>
        <v>14.780317</v>
      </c>
      <c r="L31" s="6">
        <f t="shared" si="8"/>
        <v>7.6326530612244996</v>
      </c>
      <c r="M31" s="79">
        <f t="shared" si="9"/>
        <v>19.700572999999999</v>
      </c>
      <c r="N31" s="83">
        <f t="shared" si="10"/>
        <v>13.398468000000001</v>
      </c>
      <c r="O31" s="6">
        <f t="shared" si="11"/>
        <v>7.6326530612244996</v>
      </c>
      <c r="P31" s="79">
        <f t="shared" si="12"/>
        <v>21.893148</v>
      </c>
      <c r="Q31" s="83">
        <f t="shared" si="13"/>
        <v>14.992146999999999</v>
      </c>
      <c r="R31" s="6">
        <f t="shared" si="14"/>
        <v>7.6326530612244996</v>
      </c>
      <c r="S31" s="79">
        <f t="shared" si="15"/>
        <v>21.872519</v>
      </c>
      <c r="T31" s="83">
        <f t="shared" si="16"/>
        <v>13.456154000000002</v>
      </c>
      <c r="U31" s="6">
        <f t="shared" si="17"/>
        <v>7.6326530612244996</v>
      </c>
      <c r="V31" s="79">
        <f t="shared" si="18"/>
        <v>8.899044</v>
      </c>
      <c r="W31" s="83">
        <f t="shared" si="19"/>
        <v>-2.5865068</v>
      </c>
      <c r="X31" s="43">
        <f t="shared" si="20"/>
        <v>7.6326530612244996</v>
      </c>
      <c r="Y31" s="43">
        <f t="shared" ref="Y31:Z31" si="62">C555</f>
        <v>4.1092820000000003</v>
      </c>
      <c r="Z31" s="43">
        <f t="shared" si="62"/>
        <v>-11.1293144</v>
      </c>
      <c r="AB31" s="90">
        <v>6612244897.9591999</v>
      </c>
      <c r="AC31" s="90">
        <v>-10.525349</v>
      </c>
      <c r="AD31" s="90">
        <v>12.575462000000002</v>
      </c>
      <c r="AE31" s="90">
        <v>20.169041</v>
      </c>
      <c r="AF31" s="90">
        <v>-56.806389000000003</v>
      </c>
      <c r="AG31" s="90">
        <v>-1.5935779999999999</v>
      </c>
      <c r="AH31" s="8"/>
      <c r="AI31" s="6">
        <f t="shared" si="5"/>
        <v>7.6326530612244996</v>
      </c>
      <c r="AJ31" s="6">
        <f t="shared" si="6"/>
        <v>28.196847999999999</v>
      </c>
      <c r="AK31" s="83">
        <f t="shared" si="22"/>
        <v>20.497381000000001</v>
      </c>
      <c r="AL31" s="6">
        <f t="shared" si="23"/>
        <v>7.6326530612244996</v>
      </c>
      <c r="AM31" s="79">
        <f t="shared" si="24"/>
        <v>25.262333000000002</v>
      </c>
      <c r="AN31" s="83">
        <f t="shared" si="25"/>
        <v>17.383202000000001</v>
      </c>
      <c r="AO31" s="6">
        <f t="shared" si="26"/>
        <v>7.6326530612244996</v>
      </c>
      <c r="AP31" s="43">
        <f t="shared" si="27"/>
        <v>23.074155999999999</v>
      </c>
      <c r="AQ31" s="83">
        <f t="shared" si="28"/>
        <v>14.862535000000001</v>
      </c>
      <c r="AR31" s="6">
        <f t="shared" si="29"/>
        <v>7.6326530612244996</v>
      </c>
      <c r="AS31" s="79">
        <f t="shared" si="30"/>
        <v>21.669001000000002</v>
      </c>
      <c r="AT31" s="83">
        <f t="shared" si="31"/>
        <v>12.819136</v>
      </c>
      <c r="AU31" s="6">
        <f t="shared" si="32"/>
        <v>7.6326530612244996</v>
      </c>
      <c r="AV31" s="79">
        <f t="shared" si="33"/>
        <v>21.140059000000001</v>
      </c>
      <c r="AW31" s="83">
        <f t="shared" si="34"/>
        <v>11.059422000000001</v>
      </c>
      <c r="AX31" s="43">
        <f t="shared" si="35"/>
        <v>7.6326530612244996</v>
      </c>
      <c r="AY31" s="43">
        <f t="shared" si="36"/>
        <v>15.762394</v>
      </c>
      <c r="AZ31" s="43">
        <f t="shared" si="37"/>
        <v>2.7058219999999995</v>
      </c>
      <c r="BA31" s="8"/>
    </row>
    <row r="32" spans="2:53" x14ac:dyDescent="0.25">
      <c r="B32" s="90">
        <v>6867346938.7755003</v>
      </c>
      <c r="C32" s="90">
        <v>-9.2351036000000004</v>
      </c>
      <c r="D32" s="90">
        <v>13.080019</v>
      </c>
      <c r="E32" s="90">
        <v>19.351412</v>
      </c>
      <c r="F32" s="90">
        <v>-53.581916999999997</v>
      </c>
      <c r="G32" s="90">
        <v>-0.27139195999999999</v>
      </c>
      <c r="H32" s="8"/>
      <c r="I32" s="6">
        <f t="shared" si="3"/>
        <v>7.8877551020408001</v>
      </c>
      <c r="J32" s="6">
        <f t="shared" si="4"/>
        <v>20.608574000000001</v>
      </c>
      <c r="K32" s="83">
        <f t="shared" si="7"/>
        <v>14.448874</v>
      </c>
      <c r="L32" s="6">
        <f t="shared" si="8"/>
        <v>7.8877551020408001</v>
      </c>
      <c r="M32" s="79">
        <f t="shared" si="9"/>
        <v>21.813766000000001</v>
      </c>
      <c r="N32" s="83">
        <f t="shared" si="10"/>
        <v>15.40568</v>
      </c>
      <c r="O32" s="6">
        <f t="shared" si="11"/>
        <v>7.8877551020408001</v>
      </c>
      <c r="P32" s="79">
        <f t="shared" si="12"/>
        <v>22.138020999999998</v>
      </c>
      <c r="Q32" s="83">
        <f t="shared" si="13"/>
        <v>15.075430000000001</v>
      </c>
      <c r="R32" s="6">
        <f t="shared" si="14"/>
        <v>7.8877551020408001</v>
      </c>
      <c r="S32" s="79">
        <f t="shared" si="15"/>
        <v>19.951027</v>
      </c>
      <c r="T32" s="83">
        <f t="shared" si="16"/>
        <v>11.333113000000001</v>
      </c>
      <c r="U32" s="6">
        <f t="shared" si="17"/>
        <v>7.8877551020408001</v>
      </c>
      <c r="V32" s="79">
        <f t="shared" si="18"/>
        <v>8.6190604999999998</v>
      </c>
      <c r="W32" s="83">
        <f t="shared" si="19"/>
        <v>-3.1614482000000002</v>
      </c>
      <c r="X32" s="43">
        <f t="shared" si="20"/>
        <v>7.8877551020408001</v>
      </c>
      <c r="Y32" s="43">
        <f t="shared" ref="Y32:Z32" si="63">C556</f>
        <v>3.9439517999999998</v>
      </c>
      <c r="Z32" s="43">
        <f t="shared" si="63"/>
        <v>-11.7323203</v>
      </c>
      <c r="AB32" s="90">
        <v>6867346938.7755003</v>
      </c>
      <c r="AC32" s="90">
        <v>-10.474453</v>
      </c>
      <c r="AD32" s="90">
        <v>13.664988000000001</v>
      </c>
      <c r="AE32" s="90">
        <v>21.192684</v>
      </c>
      <c r="AF32" s="90">
        <v>-58.463782999999999</v>
      </c>
      <c r="AG32" s="90">
        <v>-1.527698</v>
      </c>
      <c r="AH32" s="8"/>
      <c r="AI32" s="6">
        <f t="shared" si="5"/>
        <v>7.8877551020408001</v>
      </c>
      <c r="AJ32" s="6">
        <f t="shared" si="6"/>
        <v>28.805456</v>
      </c>
      <c r="AK32" s="83">
        <f t="shared" si="22"/>
        <v>20.939011000000001</v>
      </c>
      <c r="AL32" s="6">
        <f t="shared" si="23"/>
        <v>7.8877551020408001</v>
      </c>
      <c r="AM32" s="79">
        <f t="shared" si="24"/>
        <v>25.636310999999999</v>
      </c>
      <c r="AN32" s="83">
        <f t="shared" si="25"/>
        <v>17.533943000000001</v>
      </c>
      <c r="AO32" s="6">
        <f t="shared" si="26"/>
        <v>7.8877551020408001</v>
      </c>
      <c r="AP32" s="43">
        <f t="shared" si="27"/>
        <v>23.785254999999999</v>
      </c>
      <c r="AQ32" s="83">
        <f t="shared" si="28"/>
        <v>15.290026000000001</v>
      </c>
      <c r="AR32" s="6">
        <f t="shared" si="29"/>
        <v>7.8877551020408001</v>
      </c>
      <c r="AS32" s="79">
        <f t="shared" si="30"/>
        <v>22.123522000000001</v>
      </c>
      <c r="AT32" s="83">
        <f t="shared" si="31"/>
        <v>12.951792000000001</v>
      </c>
      <c r="AU32" s="6">
        <f t="shared" si="32"/>
        <v>7.8877551020408001</v>
      </c>
      <c r="AV32" s="79">
        <f t="shared" si="33"/>
        <v>20.571332999999999</v>
      </c>
      <c r="AW32" s="83">
        <f t="shared" si="34"/>
        <v>10.115466999999999</v>
      </c>
      <c r="AX32" s="43">
        <f t="shared" si="35"/>
        <v>7.8877551020408001</v>
      </c>
      <c r="AY32" s="43">
        <f t="shared" si="36"/>
        <v>14.590159999999999</v>
      </c>
      <c r="AZ32" s="43">
        <f t="shared" si="37"/>
        <v>0.98697280000000021</v>
      </c>
      <c r="BA32" s="8"/>
    </row>
    <row r="33" spans="2:53" x14ac:dyDescent="0.25">
      <c r="B33" s="90">
        <v>7122448979.5917997</v>
      </c>
      <c r="C33" s="90">
        <v>-9.2006864999999998</v>
      </c>
      <c r="D33" s="90">
        <v>14.239868000000001</v>
      </c>
      <c r="E33" s="90">
        <v>20.395289999999999</v>
      </c>
      <c r="F33" s="90">
        <v>-57.067722000000003</v>
      </c>
      <c r="G33" s="90">
        <v>-0.15542263000000001</v>
      </c>
      <c r="H33" s="8"/>
      <c r="I33" s="6">
        <f t="shared" si="3"/>
        <v>8.1428571428570997</v>
      </c>
      <c r="J33" s="6">
        <f t="shared" si="4"/>
        <v>21.331505</v>
      </c>
      <c r="K33" s="83">
        <f t="shared" si="7"/>
        <v>14.988018</v>
      </c>
      <c r="L33" s="6">
        <f t="shared" si="8"/>
        <v>8.1428571428570997</v>
      </c>
      <c r="M33" s="79">
        <f t="shared" si="9"/>
        <v>23.643560000000001</v>
      </c>
      <c r="N33" s="83">
        <f t="shared" si="10"/>
        <v>16.959392999999999</v>
      </c>
      <c r="O33" s="6">
        <f t="shared" si="11"/>
        <v>8.1428571428570997</v>
      </c>
      <c r="P33" s="79">
        <f t="shared" si="12"/>
        <v>21.822609</v>
      </c>
      <c r="Q33" s="83">
        <f t="shared" si="13"/>
        <v>14.416879999999999</v>
      </c>
      <c r="R33" s="6">
        <f t="shared" si="14"/>
        <v>8.1428571428570997</v>
      </c>
      <c r="S33" s="79">
        <f t="shared" si="15"/>
        <v>17.584586999999999</v>
      </c>
      <c r="T33" s="83">
        <f t="shared" si="16"/>
        <v>8.5967350000000007</v>
      </c>
      <c r="U33" s="6">
        <f t="shared" si="17"/>
        <v>8.1428571428570997</v>
      </c>
      <c r="V33" s="79">
        <f t="shared" si="18"/>
        <v>8.4397459000000001</v>
      </c>
      <c r="W33" s="83">
        <f t="shared" si="19"/>
        <v>-3.84179</v>
      </c>
      <c r="X33" s="43">
        <f t="shared" si="20"/>
        <v>8.1428571428570997</v>
      </c>
      <c r="Y33" s="43">
        <f t="shared" ref="Y33:Z33" si="64">C557</f>
        <v>3.7918596</v>
      </c>
      <c r="Z33" s="43">
        <f t="shared" si="64"/>
        <v>-12.561694599999999</v>
      </c>
      <c r="AB33" s="90">
        <v>7122448979.5917997</v>
      </c>
      <c r="AC33" s="90">
        <v>-10.431535</v>
      </c>
      <c r="AD33" s="90">
        <v>15.01585</v>
      </c>
      <c r="AE33" s="90">
        <v>22.555520999999999</v>
      </c>
      <c r="AF33" s="90">
        <v>-61.013759999999998</v>
      </c>
      <c r="AG33" s="90">
        <v>-1.5396709</v>
      </c>
      <c r="AH33" s="8"/>
      <c r="AI33" s="6">
        <f t="shared" si="5"/>
        <v>8.1428571428570997</v>
      </c>
      <c r="AJ33" s="6">
        <f t="shared" si="6"/>
        <v>28.456703000000001</v>
      </c>
      <c r="AK33" s="83">
        <f t="shared" si="22"/>
        <v>20.422249000000001</v>
      </c>
      <c r="AL33" s="6">
        <f t="shared" si="23"/>
        <v>8.1428571428570997</v>
      </c>
      <c r="AM33" s="79">
        <f t="shared" si="24"/>
        <v>26.280339999999999</v>
      </c>
      <c r="AN33" s="83">
        <f t="shared" si="25"/>
        <v>17.975408999999999</v>
      </c>
      <c r="AO33" s="6">
        <f t="shared" si="26"/>
        <v>8.1428571428570997</v>
      </c>
      <c r="AP33" s="43">
        <f t="shared" si="27"/>
        <v>24.574306</v>
      </c>
      <c r="AQ33" s="83">
        <f t="shared" si="28"/>
        <v>15.834972</v>
      </c>
      <c r="AR33" s="6">
        <f t="shared" si="29"/>
        <v>8.1428571428570997</v>
      </c>
      <c r="AS33" s="79">
        <f t="shared" si="30"/>
        <v>22.165738999999999</v>
      </c>
      <c r="AT33" s="83">
        <f t="shared" si="31"/>
        <v>12.711224000000001</v>
      </c>
      <c r="AU33" s="6">
        <f t="shared" si="32"/>
        <v>8.1428571428570997</v>
      </c>
      <c r="AV33" s="79">
        <f t="shared" si="33"/>
        <v>19.41865</v>
      </c>
      <c r="AW33" s="83">
        <f t="shared" si="34"/>
        <v>8.6182829999999999</v>
      </c>
      <c r="AX33" s="43">
        <f t="shared" si="35"/>
        <v>8.1428571428570997</v>
      </c>
      <c r="AY33" s="43">
        <f t="shared" si="36"/>
        <v>13.193395000000001</v>
      </c>
      <c r="AZ33" s="43">
        <f t="shared" si="37"/>
        <v>-0.88849589999999967</v>
      </c>
      <c r="BA33" s="8"/>
    </row>
    <row r="34" spans="2:53" x14ac:dyDescent="0.25">
      <c r="B34" s="90">
        <v>7377551020.4082003</v>
      </c>
      <c r="C34" s="90">
        <v>-9.0339364999999994</v>
      </c>
      <c r="D34" s="90">
        <v>15.007625999999998</v>
      </c>
      <c r="E34" s="90">
        <v>21.078875</v>
      </c>
      <c r="F34" s="90">
        <v>-57.198753000000004</v>
      </c>
      <c r="G34" s="90">
        <v>-7.1247569999999996E-2</v>
      </c>
      <c r="H34" s="8"/>
      <c r="I34" s="6">
        <f t="shared" si="3"/>
        <v>8.3979591836734997</v>
      </c>
      <c r="J34" s="6">
        <f t="shared" si="4"/>
        <v>23.313600999999998</v>
      </c>
      <c r="K34" s="83">
        <f t="shared" si="7"/>
        <v>16.764621999999999</v>
      </c>
      <c r="L34" s="6">
        <f t="shared" si="8"/>
        <v>8.3979591836734997</v>
      </c>
      <c r="M34" s="79">
        <f t="shared" si="9"/>
        <v>24.824869</v>
      </c>
      <c r="N34" s="83">
        <f t="shared" si="10"/>
        <v>17.863941000000001</v>
      </c>
      <c r="O34" s="6">
        <f t="shared" si="11"/>
        <v>8.3979591836734997</v>
      </c>
      <c r="P34" s="79">
        <f t="shared" si="12"/>
        <v>20.204522999999998</v>
      </c>
      <c r="Q34" s="83">
        <f t="shared" si="13"/>
        <v>12.480556</v>
      </c>
      <c r="R34" s="6">
        <f t="shared" si="14"/>
        <v>8.3979591836734997</v>
      </c>
      <c r="S34" s="79">
        <f t="shared" si="15"/>
        <v>15.872166999999999</v>
      </c>
      <c r="T34" s="83">
        <f t="shared" si="16"/>
        <v>6.5334190000000003</v>
      </c>
      <c r="U34" s="6">
        <f t="shared" si="17"/>
        <v>8.3979591836734997</v>
      </c>
      <c r="V34" s="79">
        <f t="shared" si="18"/>
        <v>8.1115455999999995</v>
      </c>
      <c r="W34" s="83">
        <f t="shared" si="19"/>
        <v>-4.6457889999999997</v>
      </c>
      <c r="X34" s="43">
        <f t="shared" si="20"/>
        <v>8.3979591836734997</v>
      </c>
      <c r="Y34" s="43">
        <f t="shared" ref="Y34:Z34" si="65">C558</f>
        <v>3.5590093</v>
      </c>
      <c r="Z34" s="43">
        <f t="shared" si="65"/>
        <v>-13.4450045</v>
      </c>
      <c r="AB34" s="90">
        <v>7377551020.4082003</v>
      </c>
      <c r="AC34" s="90">
        <v>-10.554774999999999</v>
      </c>
      <c r="AD34" s="90">
        <v>17.803698000000001</v>
      </c>
      <c r="AE34" s="90">
        <v>25.403912999999999</v>
      </c>
      <c r="AF34" s="90">
        <v>-64.999854999999997</v>
      </c>
      <c r="AG34" s="90">
        <v>-1.6002156000000001</v>
      </c>
      <c r="AH34" s="8"/>
      <c r="AI34" s="6">
        <f t="shared" si="5"/>
        <v>8.3979591836734997</v>
      </c>
      <c r="AJ34" s="6">
        <f t="shared" si="6"/>
        <v>26.584745000000002</v>
      </c>
      <c r="AK34" s="83">
        <f t="shared" si="22"/>
        <v>18.42099</v>
      </c>
      <c r="AL34" s="6">
        <f t="shared" si="23"/>
        <v>8.3979591836734997</v>
      </c>
      <c r="AM34" s="79">
        <f t="shared" si="24"/>
        <v>25.673173999999999</v>
      </c>
      <c r="AN34" s="83">
        <f t="shared" si="25"/>
        <v>17.221491</v>
      </c>
      <c r="AO34" s="6">
        <f t="shared" si="26"/>
        <v>8.3979591836734997</v>
      </c>
      <c r="AP34" s="43">
        <f t="shared" si="27"/>
        <v>24.720409</v>
      </c>
      <c r="AQ34" s="83">
        <f t="shared" si="28"/>
        <v>15.831655999999999</v>
      </c>
      <c r="AR34" s="6">
        <f t="shared" si="29"/>
        <v>8.3979591836734997</v>
      </c>
      <c r="AS34" s="79">
        <f t="shared" si="30"/>
        <v>23.534669999999998</v>
      </c>
      <c r="AT34" s="83">
        <f t="shared" si="31"/>
        <v>13.934854999999999</v>
      </c>
      <c r="AU34" s="6">
        <f t="shared" si="32"/>
        <v>8.3979591836734997</v>
      </c>
      <c r="AV34" s="79">
        <f t="shared" si="33"/>
        <v>22.925407</v>
      </c>
      <c r="AW34" s="83">
        <f t="shared" si="34"/>
        <v>11.953886000000001</v>
      </c>
      <c r="AX34" s="43">
        <f t="shared" si="35"/>
        <v>8.3979591836734997</v>
      </c>
      <c r="AY34" s="43">
        <f t="shared" si="36"/>
        <v>13.452631999999999</v>
      </c>
      <c r="AZ34" s="43">
        <f t="shared" si="37"/>
        <v>-0.87971779999999988</v>
      </c>
      <c r="BA34" s="8"/>
    </row>
    <row r="35" spans="2:53" x14ac:dyDescent="0.25">
      <c r="B35" s="90">
        <v>7632653061.2244997</v>
      </c>
      <c r="C35" s="90">
        <v>-8.9305964000000007</v>
      </c>
      <c r="D35" s="90">
        <v>14.780317</v>
      </c>
      <c r="E35" s="90">
        <v>20.881091999999999</v>
      </c>
      <c r="F35" s="90">
        <v>-57.274943999999998</v>
      </c>
      <c r="G35" s="90">
        <v>-0.10077366</v>
      </c>
      <c r="H35" s="8"/>
      <c r="I35" s="6">
        <f t="shared" si="3"/>
        <v>8.6530612244898002</v>
      </c>
      <c r="J35" s="6">
        <f t="shared" si="4"/>
        <v>24.164268</v>
      </c>
      <c r="K35" s="83">
        <f t="shared" si="7"/>
        <v>17.448512999999998</v>
      </c>
      <c r="L35" s="6">
        <f t="shared" si="8"/>
        <v>8.6530612244898002</v>
      </c>
      <c r="M35" s="79">
        <f t="shared" si="9"/>
        <v>23.85615</v>
      </c>
      <c r="N35" s="83">
        <f t="shared" si="10"/>
        <v>16.686001000000001</v>
      </c>
      <c r="O35" s="6">
        <f t="shared" si="11"/>
        <v>8.6530612244898002</v>
      </c>
      <c r="P35" s="79">
        <f t="shared" si="12"/>
        <v>20.116506999999999</v>
      </c>
      <c r="Q35" s="83">
        <f t="shared" si="13"/>
        <v>12.154608</v>
      </c>
      <c r="R35" s="6">
        <f t="shared" si="14"/>
        <v>8.6530612244898002</v>
      </c>
      <c r="S35" s="79">
        <f t="shared" si="15"/>
        <v>16.016724</v>
      </c>
      <c r="T35" s="83">
        <f t="shared" si="16"/>
        <v>6.409637</v>
      </c>
      <c r="U35" s="6">
        <f t="shared" si="17"/>
        <v>8.6530612244898002</v>
      </c>
      <c r="V35" s="79">
        <f t="shared" si="18"/>
        <v>7.9628005000000002</v>
      </c>
      <c r="W35" s="83">
        <f t="shared" si="19"/>
        <v>-5.1491061399999998</v>
      </c>
      <c r="X35" s="43">
        <f t="shared" si="20"/>
        <v>8.6530612244898002</v>
      </c>
      <c r="Y35" s="43">
        <f t="shared" ref="Y35:Z35" si="66">C559</f>
        <v>3.5256330999999999</v>
      </c>
      <c r="Z35" s="43">
        <f t="shared" si="66"/>
        <v>-13.8560038</v>
      </c>
      <c r="AB35" s="90">
        <v>7632653061.2244997</v>
      </c>
      <c r="AC35" s="90">
        <v>-10.722008000000001</v>
      </c>
      <c r="AD35" s="90">
        <v>20.497381000000001</v>
      </c>
      <c r="AE35" s="90">
        <v>28.196847999999999</v>
      </c>
      <c r="AF35" s="90">
        <v>-75.933525000000003</v>
      </c>
      <c r="AG35" s="90">
        <v>-1.6994670999999999</v>
      </c>
      <c r="AH35" s="8"/>
      <c r="AI35" s="6">
        <f t="shared" si="5"/>
        <v>8.6530612244898002</v>
      </c>
      <c r="AJ35" s="6">
        <f t="shared" si="6"/>
        <v>25.883151999999999</v>
      </c>
      <c r="AK35" s="83">
        <f t="shared" si="22"/>
        <v>17.628014</v>
      </c>
      <c r="AL35" s="6">
        <f t="shared" si="23"/>
        <v>8.6530612244898002</v>
      </c>
      <c r="AM35" s="79">
        <f t="shared" si="24"/>
        <v>24.217119</v>
      </c>
      <c r="AN35" s="83">
        <f t="shared" si="25"/>
        <v>15.686958000000001</v>
      </c>
      <c r="AO35" s="6">
        <f t="shared" si="26"/>
        <v>8.6530612244898002</v>
      </c>
      <c r="AP35" s="43">
        <f t="shared" si="27"/>
        <v>24.379185</v>
      </c>
      <c r="AQ35" s="83">
        <f t="shared" si="28"/>
        <v>15.426715999999999</v>
      </c>
      <c r="AR35" s="6">
        <f t="shared" si="29"/>
        <v>8.6530612244898002</v>
      </c>
      <c r="AS35" s="79">
        <f t="shared" si="30"/>
        <v>24.057272000000001</v>
      </c>
      <c r="AT35" s="83">
        <f t="shared" si="31"/>
        <v>14.393426999999999</v>
      </c>
      <c r="AU35" s="6">
        <f t="shared" si="32"/>
        <v>8.6530612244898002</v>
      </c>
      <c r="AV35" s="79">
        <f t="shared" si="33"/>
        <v>24.152947999999999</v>
      </c>
      <c r="AW35" s="83">
        <f t="shared" si="34"/>
        <v>13.119698</v>
      </c>
      <c r="AX35" s="43">
        <f t="shared" si="35"/>
        <v>8.6530612244898002</v>
      </c>
      <c r="AY35" s="43">
        <f t="shared" si="36"/>
        <v>13.481697</v>
      </c>
      <c r="AZ35" s="43">
        <f t="shared" si="37"/>
        <v>-0.90472559999999991</v>
      </c>
      <c r="BA35" s="8"/>
    </row>
    <row r="36" spans="2:53" x14ac:dyDescent="0.25">
      <c r="B36" s="90">
        <v>7887755102.0408001</v>
      </c>
      <c r="C36" s="90">
        <v>-9.1197815000000002</v>
      </c>
      <c r="D36" s="90">
        <v>14.448874</v>
      </c>
      <c r="E36" s="90">
        <v>20.608574000000001</v>
      </c>
      <c r="F36" s="90">
        <v>-55.461154999999998</v>
      </c>
      <c r="G36" s="90">
        <v>-0.1596996</v>
      </c>
      <c r="H36" s="8"/>
      <c r="I36" s="6">
        <f t="shared" si="3"/>
        <v>8.9081632653061007</v>
      </c>
      <c r="J36" s="6">
        <f t="shared" si="4"/>
        <v>23.750257000000001</v>
      </c>
      <c r="K36" s="83">
        <f t="shared" si="7"/>
        <v>17.000038</v>
      </c>
      <c r="L36" s="6">
        <f t="shared" si="8"/>
        <v>8.9081632653061007</v>
      </c>
      <c r="M36" s="79">
        <f t="shared" si="9"/>
        <v>22.57094</v>
      </c>
      <c r="N36" s="83">
        <f t="shared" si="10"/>
        <v>15.380941</v>
      </c>
      <c r="O36" s="6">
        <f t="shared" si="11"/>
        <v>8.9081632653061007</v>
      </c>
      <c r="P36" s="79">
        <f t="shared" si="12"/>
        <v>19.495047</v>
      </c>
      <c r="Q36" s="83">
        <f t="shared" si="13"/>
        <v>11.552068999999999</v>
      </c>
      <c r="R36" s="6">
        <f t="shared" si="14"/>
        <v>8.9081632653061007</v>
      </c>
      <c r="S36" s="79">
        <f t="shared" si="15"/>
        <v>16.243086000000002</v>
      </c>
      <c r="T36" s="83">
        <f t="shared" si="16"/>
        <v>6.7471180000000004</v>
      </c>
      <c r="U36" s="6">
        <f t="shared" si="17"/>
        <v>8.9081632653061007</v>
      </c>
      <c r="V36" s="79">
        <f t="shared" si="18"/>
        <v>7.9622307000000001</v>
      </c>
      <c r="W36" s="83">
        <f t="shared" si="19"/>
        <v>-4.9772295</v>
      </c>
      <c r="X36" s="43">
        <f t="shared" si="20"/>
        <v>8.9081632653061007</v>
      </c>
      <c r="Y36" s="43">
        <f t="shared" ref="Y36:Z36" si="67">C560</f>
        <v>3.4364325999999998</v>
      </c>
      <c r="Z36" s="43">
        <f t="shared" si="67"/>
        <v>-13.7431693</v>
      </c>
      <c r="AB36" s="90">
        <v>7887755102.0408001</v>
      </c>
      <c r="AC36" s="90">
        <v>-10.837128</v>
      </c>
      <c r="AD36" s="90">
        <v>20.939011000000001</v>
      </c>
      <c r="AE36" s="90">
        <v>28.805456</v>
      </c>
      <c r="AF36" s="90">
        <v>-78.392646999999997</v>
      </c>
      <c r="AG36" s="90">
        <v>-1.8664464000000001</v>
      </c>
      <c r="AH36" s="8"/>
      <c r="AI36" s="6">
        <f t="shared" si="5"/>
        <v>8.9081632653061007</v>
      </c>
      <c r="AJ36" s="6">
        <f t="shared" si="6"/>
        <v>24.131128</v>
      </c>
      <c r="AK36" s="83">
        <f t="shared" si="22"/>
        <v>15.797338</v>
      </c>
      <c r="AL36" s="6">
        <f t="shared" si="23"/>
        <v>8.9081632653061007</v>
      </c>
      <c r="AM36" s="79">
        <f t="shared" si="24"/>
        <v>23.163512999999998</v>
      </c>
      <c r="AN36" s="83">
        <f t="shared" si="25"/>
        <v>14.561095999999999</v>
      </c>
      <c r="AO36" s="6">
        <f t="shared" si="26"/>
        <v>8.9081632653061007</v>
      </c>
      <c r="AP36" s="43">
        <f t="shared" si="27"/>
        <v>23.920449999999999</v>
      </c>
      <c r="AQ36" s="83">
        <f t="shared" si="28"/>
        <v>14.908621</v>
      </c>
      <c r="AR36" s="6">
        <f t="shared" si="29"/>
        <v>8.9081632653061007</v>
      </c>
      <c r="AS36" s="79">
        <f t="shared" si="30"/>
        <v>24.998825</v>
      </c>
      <c r="AT36" s="83">
        <f t="shared" si="31"/>
        <v>15.268892000000001</v>
      </c>
      <c r="AU36" s="6">
        <f t="shared" si="32"/>
        <v>8.9081632653061007</v>
      </c>
      <c r="AV36" s="79">
        <f t="shared" si="33"/>
        <v>25.060918999999998</v>
      </c>
      <c r="AW36" s="83">
        <f t="shared" si="34"/>
        <v>13.893383</v>
      </c>
      <c r="AX36" s="43">
        <f t="shared" si="35"/>
        <v>8.9081632653061007</v>
      </c>
      <c r="AY36" s="43">
        <f t="shared" si="36"/>
        <v>12.752231999999999</v>
      </c>
      <c r="AZ36" s="43">
        <f t="shared" si="37"/>
        <v>-2.0057721000000002</v>
      </c>
      <c r="BA36" s="8"/>
    </row>
    <row r="37" spans="2:53" x14ac:dyDescent="0.25">
      <c r="B37" s="90">
        <v>8142857142.8570995</v>
      </c>
      <c r="C37" s="90">
        <v>-9.3021344999999993</v>
      </c>
      <c r="D37" s="90">
        <v>14.988018</v>
      </c>
      <c r="E37" s="90">
        <v>21.331505</v>
      </c>
      <c r="F37" s="90">
        <v>-56.014682999999998</v>
      </c>
      <c r="G37" s="90">
        <v>-0.3434875</v>
      </c>
      <c r="H37" s="8"/>
      <c r="I37" s="6">
        <f t="shared" ref="I37:I68" si="68">B41/1000000000</f>
        <v>9.1632653061223994</v>
      </c>
      <c r="J37" s="6">
        <f t="shared" ref="J37:J68" si="69">E41</f>
        <v>22.51568</v>
      </c>
      <c r="K37" s="83">
        <f t="shared" si="7"/>
        <v>15.865192</v>
      </c>
      <c r="L37" s="6">
        <f t="shared" si="8"/>
        <v>9.1632653061223994</v>
      </c>
      <c r="M37" s="79">
        <f t="shared" si="9"/>
        <v>21.703091000000001</v>
      </c>
      <c r="N37" s="83">
        <f t="shared" si="10"/>
        <v>14.647283999999999</v>
      </c>
      <c r="O37" s="6">
        <f t="shared" si="11"/>
        <v>9.1632653061223994</v>
      </c>
      <c r="P37" s="79">
        <f t="shared" si="12"/>
        <v>19.419761999999999</v>
      </c>
      <c r="Q37" s="83">
        <f t="shared" si="13"/>
        <v>11.657309000000001</v>
      </c>
      <c r="R37" s="6">
        <f t="shared" si="14"/>
        <v>9.1632653061223994</v>
      </c>
      <c r="S37" s="79">
        <f t="shared" si="15"/>
        <v>16.970001</v>
      </c>
      <c r="T37" s="83">
        <f t="shared" si="16"/>
        <v>7.6958190000000002</v>
      </c>
      <c r="U37" s="6">
        <f t="shared" si="17"/>
        <v>9.1632653061223994</v>
      </c>
      <c r="V37" s="79">
        <f t="shared" si="18"/>
        <v>7.8002582</v>
      </c>
      <c r="W37" s="83">
        <f t="shared" si="19"/>
        <v>-4.8875574000000004</v>
      </c>
      <c r="X37" s="43">
        <f t="shared" si="20"/>
        <v>9.1632653061223994</v>
      </c>
      <c r="Y37" s="43">
        <f t="shared" ref="Y37:Z37" si="70">C561</f>
        <v>3.3782128999999999</v>
      </c>
      <c r="Z37" s="43">
        <f t="shared" si="70"/>
        <v>-13.436728500000001</v>
      </c>
      <c r="AB37" s="90">
        <v>8142857142.8570995</v>
      </c>
      <c r="AC37" s="90">
        <v>-10.992825</v>
      </c>
      <c r="AD37" s="90">
        <v>20.422249000000001</v>
      </c>
      <c r="AE37" s="90">
        <v>28.456703000000001</v>
      </c>
      <c r="AF37" s="90">
        <v>-68.963775999999996</v>
      </c>
      <c r="AG37" s="90">
        <v>-2.0344547999999998</v>
      </c>
      <c r="AH37" s="8"/>
      <c r="AI37" s="6">
        <f t="shared" ref="AI37:AI68" si="71">AB41/1000000000</f>
        <v>9.1632653061223994</v>
      </c>
      <c r="AJ37" s="6">
        <f t="shared" ref="AJ37:AJ68" si="72">AE41</f>
        <v>23.214774999999999</v>
      </c>
      <c r="AK37" s="83">
        <f t="shared" si="22"/>
        <v>14.812370000000001</v>
      </c>
      <c r="AL37" s="6">
        <f t="shared" si="23"/>
        <v>9.1632653061223994</v>
      </c>
      <c r="AM37" s="79">
        <f t="shared" si="24"/>
        <v>22.801469999999998</v>
      </c>
      <c r="AN37" s="83">
        <f t="shared" si="25"/>
        <v>14.136858</v>
      </c>
      <c r="AO37" s="6">
        <f t="shared" si="26"/>
        <v>9.1632653061223994</v>
      </c>
      <c r="AP37" s="43">
        <f t="shared" si="27"/>
        <v>23.585042999999999</v>
      </c>
      <c r="AQ37" s="83">
        <f t="shared" si="28"/>
        <v>14.525986</v>
      </c>
      <c r="AR37" s="6">
        <f t="shared" si="29"/>
        <v>9.1632653061223994</v>
      </c>
      <c r="AS37" s="79">
        <f t="shared" si="30"/>
        <v>25.869447999999998</v>
      </c>
      <c r="AT37" s="83">
        <f t="shared" si="31"/>
        <v>16.107029000000001</v>
      </c>
      <c r="AU37" s="6">
        <f t="shared" si="32"/>
        <v>9.1632653061223994</v>
      </c>
      <c r="AV37" s="79">
        <f t="shared" si="33"/>
        <v>22.738264000000001</v>
      </c>
      <c r="AW37" s="83">
        <f t="shared" si="34"/>
        <v>11.534566999999999</v>
      </c>
      <c r="AX37" s="43">
        <f t="shared" si="35"/>
        <v>9.1632653061223994</v>
      </c>
      <c r="AY37" s="43">
        <f t="shared" si="36"/>
        <v>12.5959</v>
      </c>
      <c r="AZ37" s="43">
        <f t="shared" si="37"/>
        <v>-2.2352547999999999</v>
      </c>
      <c r="BA37" s="8"/>
    </row>
    <row r="38" spans="2:53" x14ac:dyDescent="0.25">
      <c r="B38" s="90">
        <v>8397959183.6735001</v>
      </c>
      <c r="C38" s="90">
        <v>-9.4409323000000001</v>
      </c>
      <c r="D38" s="90">
        <v>16.764621999999999</v>
      </c>
      <c r="E38" s="90">
        <v>23.313600999999998</v>
      </c>
      <c r="F38" s="90">
        <v>-62.040813</v>
      </c>
      <c r="G38" s="90">
        <v>-0.54897945999999997</v>
      </c>
      <c r="H38" s="8"/>
      <c r="I38" s="6">
        <f t="shared" si="68"/>
        <v>9.4183673469388012</v>
      </c>
      <c r="J38" s="6">
        <f t="shared" si="69"/>
        <v>22.384623000000001</v>
      </c>
      <c r="K38" s="83">
        <f t="shared" si="7"/>
        <v>15.698844999999999</v>
      </c>
      <c r="L38" s="6">
        <f t="shared" si="8"/>
        <v>9.4183673469388012</v>
      </c>
      <c r="M38" s="79">
        <f t="shared" si="9"/>
        <v>21.422011999999999</v>
      </c>
      <c r="N38" s="83">
        <f t="shared" si="10"/>
        <v>14.350467999999999</v>
      </c>
      <c r="O38" s="6">
        <f t="shared" si="11"/>
        <v>9.4183673469388012</v>
      </c>
      <c r="P38" s="79">
        <f t="shared" si="12"/>
        <v>19.232115</v>
      </c>
      <c r="Q38" s="83">
        <f t="shared" si="13"/>
        <v>11.479990000000001</v>
      </c>
      <c r="R38" s="6">
        <f t="shared" si="14"/>
        <v>9.4183673469388012</v>
      </c>
      <c r="S38" s="79">
        <f t="shared" si="15"/>
        <v>17.136396000000001</v>
      </c>
      <c r="T38" s="83">
        <f t="shared" si="16"/>
        <v>7.8692410000000006</v>
      </c>
      <c r="U38" s="6">
        <f t="shared" si="17"/>
        <v>9.4183673469388012</v>
      </c>
      <c r="V38" s="79">
        <f t="shared" si="18"/>
        <v>7.4098724999999996</v>
      </c>
      <c r="W38" s="83">
        <f t="shared" si="19"/>
        <v>-5.3499778500000001</v>
      </c>
      <c r="X38" s="43">
        <f t="shared" si="20"/>
        <v>9.4183673469388012</v>
      </c>
      <c r="Y38" s="43">
        <f t="shared" ref="Y38:Z38" si="73">C562</f>
        <v>3.1219448999999999</v>
      </c>
      <c r="Z38" s="43">
        <f t="shared" si="73"/>
        <v>-13.8632803</v>
      </c>
      <c r="AB38" s="90">
        <v>8397959183.6735001</v>
      </c>
      <c r="AC38" s="90">
        <v>-11.267556000000001</v>
      </c>
      <c r="AD38" s="90">
        <v>18.42099</v>
      </c>
      <c r="AE38" s="90">
        <v>26.584745000000002</v>
      </c>
      <c r="AF38" s="90">
        <v>-74.469596999999993</v>
      </c>
      <c r="AG38" s="90">
        <v>-2.1637545</v>
      </c>
      <c r="AH38" s="8"/>
      <c r="AI38" s="6">
        <f t="shared" si="71"/>
        <v>9.4183673469388012</v>
      </c>
      <c r="AJ38" s="6">
        <f t="shared" si="72"/>
        <v>22.685659000000001</v>
      </c>
      <c r="AK38" s="83">
        <f t="shared" si="22"/>
        <v>14.337761</v>
      </c>
      <c r="AL38" s="6">
        <f t="shared" si="23"/>
        <v>9.4183673469388012</v>
      </c>
      <c r="AM38" s="79">
        <f t="shared" si="24"/>
        <v>22.885878000000002</v>
      </c>
      <c r="AN38" s="83">
        <f t="shared" si="25"/>
        <v>14.28558</v>
      </c>
      <c r="AO38" s="6">
        <f t="shared" si="26"/>
        <v>9.4183673469388012</v>
      </c>
      <c r="AP38" s="43">
        <f t="shared" si="27"/>
        <v>23.643616000000002</v>
      </c>
      <c r="AQ38" s="83">
        <f t="shared" si="28"/>
        <v>14.667846999999998</v>
      </c>
      <c r="AR38" s="6">
        <f t="shared" si="29"/>
        <v>9.4183673469388012</v>
      </c>
      <c r="AS38" s="79">
        <f t="shared" si="30"/>
        <v>28.223210999999999</v>
      </c>
      <c r="AT38" s="83">
        <f t="shared" si="31"/>
        <v>18.551241000000001</v>
      </c>
      <c r="AU38" s="6">
        <f t="shared" si="32"/>
        <v>9.4183673469388012</v>
      </c>
      <c r="AV38" s="79">
        <f t="shared" si="33"/>
        <v>21.702461</v>
      </c>
      <c r="AW38" s="83">
        <f t="shared" si="34"/>
        <v>10.548007999999999</v>
      </c>
      <c r="AX38" s="43">
        <f t="shared" si="35"/>
        <v>9.4183673469388012</v>
      </c>
      <c r="AY38" s="43">
        <f t="shared" si="36"/>
        <v>12.371169</v>
      </c>
      <c r="AZ38" s="43">
        <f t="shared" si="37"/>
        <v>-2.5413519999999998</v>
      </c>
      <c r="BA38" s="8"/>
    </row>
    <row r="39" spans="2:53" x14ac:dyDescent="0.25">
      <c r="B39" s="90">
        <v>8653061224.4897995</v>
      </c>
      <c r="C39" s="90">
        <v>-9.7789859999999997</v>
      </c>
      <c r="D39" s="90">
        <v>17.448512999999998</v>
      </c>
      <c r="E39" s="90">
        <v>24.164268</v>
      </c>
      <c r="F39" s="90">
        <v>-68.098388999999997</v>
      </c>
      <c r="G39" s="90">
        <v>-0.71575480999999996</v>
      </c>
      <c r="H39" s="8"/>
      <c r="I39" s="6">
        <f t="shared" si="68"/>
        <v>9.6734693877550999</v>
      </c>
      <c r="J39" s="6">
        <f t="shared" si="69"/>
        <v>22.362452000000001</v>
      </c>
      <c r="K39" s="83">
        <f t="shared" si="7"/>
        <v>15.619240000000001</v>
      </c>
      <c r="L39" s="6">
        <f t="shared" si="8"/>
        <v>9.6734693877550999</v>
      </c>
      <c r="M39" s="79">
        <f t="shared" si="9"/>
        <v>21.500982</v>
      </c>
      <c r="N39" s="83">
        <f t="shared" si="10"/>
        <v>14.373266000000001</v>
      </c>
      <c r="O39" s="6">
        <f t="shared" si="11"/>
        <v>9.6734693877550999</v>
      </c>
      <c r="P39" s="79">
        <f t="shared" si="12"/>
        <v>19.265312000000002</v>
      </c>
      <c r="Q39" s="83">
        <f t="shared" si="13"/>
        <v>11.453925999999999</v>
      </c>
      <c r="R39" s="6">
        <f t="shared" si="14"/>
        <v>9.6734693877550999</v>
      </c>
      <c r="S39" s="79">
        <f t="shared" si="15"/>
        <v>17.643139000000001</v>
      </c>
      <c r="T39" s="83">
        <f t="shared" si="16"/>
        <v>8.2162489999999995</v>
      </c>
      <c r="U39" s="6">
        <f t="shared" si="17"/>
        <v>9.6734693877550999</v>
      </c>
      <c r="V39" s="79">
        <f t="shared" si="18"/>
        <v>6.9749093000000002</v>
      </c>
      <c r="W39" s="83">
        <f t="shared" si="19"/>
        <v>-6.1078796200000003</v>
      </c>
      <c r="X39" s="43">
        <f t="shared" si="20"/>
        <v>9.6734693877550999</v>
      </c>
      <c r="Y39" s="43">
        <f t="shared" ref="Y39:Z39" si="74">C563</f>
        <v>2.9379374999999999</v>
      </c>
      <c r="Z39" s="43">
        <f t="shared" si="74"/>
        <v>-14.459741599999999</v>
      </c>
      <c r="AB39" s="90">
        <v>8653061224.4897995</v>
      </c>
      <c r="AC39" s="90">
        <v>-11.211370000000001</v>
      </c>
      <c r="AD39" s="90">
        <v>17.628014</v>
      </c>
      <c r="AE39" s="90">
        <v>25.883151999999999</v>
      </c>
      <c r="AF39" s="90">
        <v>-67.507812999999999</v>
      </c>
      <c r="AG39" s="90">
        <v>-2.2551378999999998</v>
      </c>
      <c r="AH39" s="8"/>
      <c r="AI39" s="6">
        <f t="shared" si="71"/>
        <v>9.6734693877550999</v>
      </c>
      <c r="AJ39" s="6">
        <f t="shared" si="72"/>
        <v>22.491658999999999</v>
      </c>
      <c r="AK39" s="83">
        <f t="shared" si="22"/>
        <v>14.206713000000001</v>
      </c>
      <c r="AL39" s="6">
        <f t="shared" si="23"/>
        <v>9.6734693877550999</v>
      </c>
      <c r="AM39" s="79">
        <f t="shared" si="24"/>
        <v>23.271303</v>
      </c>
      <c r="AN39" s="83">
        <f t="shared" si="25"/>
        <v>14.746964999999999</v>
      </c>
      <c r="AO39" s="6">
        <f t="shared" si="26"/>
        <v>9.6734693877550999</v>
      </c>
      <c r="AP39" s="43">
        <f t="shared" si="27"/>
        <v>23.942753</v>
      </c>
      <c r="AQ39" s="83">
        <f t="shared" si="28"/>
        <v>15.058043000000001</v>
      </c>
      <c r="AR39" s="6">
        <f t="shared" si="29"/>
        <v>9.6734693877550999</v>
      </c>
      <c r="AS39" s="79">
        <f t="shared" si="30"/>
        <v>27.813120000000001</v>
      </c>
      <c r="AT39" s="83">
        <f t="shared" si="31"/>
        <v>18.250149</v>
      </c>
      <c r="AU39" s="6">
        <f t="shared" si="32"/>
        <v>9.6734693877550999</v>
      </c>
      <c r="AV39" s="79">
        <f t="shared" si="33"/>
        <v>20.619883000000002</v>
      </c>
      <c r="AW39" s="83">
        <f t="shared" si="34"/>
        <v>9.6179179999999995</v>
      </c>
      <c r="AX39" s="43">
        <f t="shared" si="35"/>
        <v>9.6734693877550999</v>
      </c>
      <c r="AY39" s="43">
        <f t="shared" si="36"/>
        <v>12.496522000000001</v>
      </c>
      <c r="AZ39" s="43">
        <f t="shared" si="37"/>
        <v>-2.1439154</v>
      </c>
      <c r="BA39" s="8"/>
    </row>
    <row r="40" spans="2:53" x14ac:dyDescent="0.25">
      <c r="B40" s="90">
        <v>8908163265.3061008</v>
      </c>
      <c r="C40" s="90">
        <v>-9.6232424000000005</v>
      </c>
      <c r="D40" s="90">
        <v>17.000038</v>
      </c>
      <c r="E40" s="90">
        <v>23.750257000000001</v>
      </c>
      <c r="F40" s="90">
        <v>-61.081359999999997</v>
      </c>
      <c r="G40" s="90">
        <v>-0.75021905</v>
      </c>
      <c r="H40" s="8"/>
      <c r="I40" s="6">
        <f t="shared" si="68"/>
        <v>9.9285714285714004</v>
      </c>
      <c r="J40" s="6">
        <f t="shared" si="69"/>
        <v>21.945829</v>
      </c>
      <c r="K40" s="83">
        <f t="shared" si="7"/>
        <v>15.080010999999999</v>
      </c>
      <c r="L40" s="6">
        <f t="shared" si="8"/>
        <v>9.9285714285714004</v>
      </c>
      <c r="M40" s="79">
        <f t="shared" si="9"/>
        <v>21.107189000000002</v>
      </c>
      <c r="N40" s="83">
        <f t="shared" si="10"/>
        <v>13.843139999999998</v>
      </c>
      <c r="O40" s="6">
        <f t="shared" si="11"/>
        <v>9.9285714285714004</v>
      </c>
      <c r="P40" s="79">
        <f t="shared" si="12"/>
        <v>18.741737000000001</v>
      </c>
      <c r="Q40" s="83">
        <f t="shared" si="13"/>
        <v>10.770963999999999</v>
      </c>
      <c r="R40" s="6">
        <f t="shared" si="14"/>
        <v>9.9285714285714004</v>
      </c>
      <c r="S40" s="79">
        <f t="shared" si="15"/>
        <v>17.113752000000002</v>
      </c>
      <c r="T40" s="83">
        <f t="shared" si="16"/>
        <v>7.4009979999999995</v>
      </c>
      <c r="U40" s="6">
        <f t="shared" si="17"/>
        <v>9.9285714285714004</v>
      </c>
      <c r="V40" s="79">
        <f t="shared" si="18"/>
        <v>6.3522458000000004</v>
      </c>
      <c r="W40" s="83">
        <f t="shared" si="19"/>
        <v>-7.2176913999999996</v>
      </c>
      <c r="X40" s="43">
        <f t="shared" si="20"/>
        <v>9.9285714285714004</v>
      </c>
      <c r="Y40" s="43">
        <f t="shared" ref="Y40:Z40" si="75">C564</f>
        <v>2.6123707</v>
      </c>
      <c r="Z40" s="43">
        <f t="shared" si="75"/>
        <v>-15.4440002</v>
      </c>
      <c r="AB40" s="90">
        <v>8908163265.3061008</v>
      </c>
      <c r="AC40" s="90">
        <v>-11.401149999999999</v>
      </c>
      <c r="AD40" s="90">
        <v>15.797338</v>
      </c>
      <c r="AE40" s="90">
        <v>24.131128</v>
      </c>
      <c r="AF40" s="90">
        <v>-65.430885000000004</v>
      </c>
      <c r="AG40" s="90">
        <v>-2.3337891000000002</v>
      </c>
      <c r="AH40" s="8"/>
      <c r="AI40" s="6">
        <f t="shared" si="71"/>
        <v>9.9285714285714004</v>
      </c>
      <c r="AJ40" s="6">
        <f t="shared" si="72"/>
        <v>23.060680000000001</v>
      </c>
      <c r="AK40" s="83">
        <f t="shared" si="22"/>
        <v>14.823622</v>
      </c>
      <c r="AL40" s="6">
        <f t="shared" si="23"/>
        <v>9.9285714285714004</v>
      </c>
      <c r="AM40" s="79">
        <f t="shared" si="24"/>
        <v>24.158004999999999</v>
      </c>
      <c r="AN40" s="83">
        <f t="shared" si="25"/>
        <v>15.695588999999998</v>
      </c>
      <c r="AO40" s="6">
        <f t="shared" si="26"/>
        <v>9.9285714285714004</v>
      </c>
      <c r="AP40" s="43">
        <f t="shared" si="27"/>
        <v>25.821621</v>
      </c>
      <c r="AQ40" s="83">
        <f t="shared" si="28"/>
        <v>17.009910999999999</v>
      </c>
      <c r="AR40" s="6">
        <f t="shared" si="29"/>
        <v>9.9285714285714004</v>
      </c>
      <c r="AS40" s="79">
        <f t="shared" si="30"/>
        <v>26.495944999999999</v>
      </c>
      <c r="AT40" s="83">
        <f t="shared" si="31"/>
        <v>17.017681</v>
      </c>
      <c r="AU40" s="6">
        <f t="shared" si="32"/>
        <v>9.9285714285714004</v>
      </c>
      <c r="AV40" s="79">
        <f t="shared" si="33"/>
        <v>19.88203</v>
      </c>
      <c r="AW40" s="83">
        <f t="shared" si="34"/>
        <v>9.0002530000000007</v>
      </c>
      <c r="AX40" s="43">
        <f t="shared" si="35"/>
        <v>9.9285714285714004</v>
      </c>
      <c r="AY40" s="43">
        <f t="shared" si="36"/>
        <v>12.618957999999999</v>
      </c>
      <c r="AZ40" s="43">
        <f t="shared" si="37"/>
        <v>-1.8413557999999997</v>
      </c>
      <c r="BA40" s="8"/>
    </row>
    <row r="41" spans="2:53" x14ac:dyDescent="0.25">
      <c r="B41" s="90">
        <v>9163265306.1224003</v>
      </c>
      <c r="C41" s="90">
        <v>-9.6515579000000002</v>
      </c>
      <c r="D41" s="90">
        <v>15.865192</v>
      </c>
      <c r="E41" s="90">
        <v>22.51568</v>
      </c>
      <c r="F41" s="90">
        <v>-59.981842</v>
      </c>
      <c r="G41" s="90">
        <v>-0.65048771999999999</v>
      </c>
      <c r="H41" s="8"/>
      <c r="I41" s="6">
        <f t="shared" si="68"/>
        <v>10.183673469388001</v>
      </c>
      <c r="J41" s="6">
        <f t="shared" si="69"/>
        <v>21.434362</v>
      </c>
      <c r="K41" s="83">
        <f t="shared" si="7"/>
        <v>14.645451000000001</v>
      </c>
      <c r="L41" s="6">
        <f t="shared" si="8"/>
        <v>10.183673469388001</v>
      </c>
      <c r="M41" s="79">
        <f t="shared" si="9"/>
        <v>20.692017</v>
      </c>
      <c r="N41" s="83">
        <f t="shared" si="10"/>
        <v>13.510767000000001</v>
      </c>
      <c r="O41" s="6">
        <f t="shared" si="11"/>
        <v>10.183673469388001</v>
      </c>
      <c r="P41" s="79">
        <f t="shared" si="12"/>
        <v>18.571808000000001</v>
      </c>
      <c r="Q41" s="83">
        <f t="shared" si="13"/>
        <v>10.693966</v>
      </c>
      <c r="R41" s="6">
        <f t="shared" si="14"/>
        <v>10.183673469388001</v>
      </c>
      <c r="S41" s="79">
        <f t="shared" si="15"/>
        <v>16.937533999999999</v>
      </c>
      <c r="T41" s="83">
        <f t="shared" si="16"/>
        <v>7.2525209999999998</v>
      </c>
      <c r="U41" s="6">
        <f t="shared" si="17"/>
        <v>10.183673469388001</v>
      </c>
      <c r="V41" s="79">
        <f t="shared" si="18"/>
        <v>6.0623708000000001</v>
      </c>
      <c r="W41" s="83">
        <f t="shared" si="19"/>
        <v>-7.4831845999999995</v>
      </c>
      <c r="X41" s="43">
        <f t="shared" si="20"/>
        <v>10.183673469388001</v>
      </c>
      <c r="Y41" s="43">
        <f t="shared" ref="Y41:Z41" si="76">C565</f>
        <v>2.5164181999999999</v>
      </c>
      <c r="Z41" s="43">
        <f t="shared" si="76"/>
        <v>-15.422973600000001</v>
      </c>
      <c r="AB41" s="90">
        <v>9163265306.1224003</v>
      </c>
      <c r="AC41" s="90">
        <v>-11.455648999999999</v>
      </c>
      <c r="AD41" s="90">
        <v>14.812370000000001</v>
      </c>
      <c r="AE41" s="90">
        <v>23.214774999999999</v>
      </c>
      <c r="AF41" s="90">
        <v>-64.049835000000002</v>
      </c>
      <c r="AG41" s="90">
        <v>-2.4024057000000001</v>
      </c>
      <c r="AH41" s="8"/>
      <c r="AI41" s="6">
        <f t="shared" si="71"/>
        <v>10.183673469388001</v>
      </c>
      <c r="AJ41" s="6">
        <f t="shared" si="72"/>
        <v>24.431028000000001</v>
      </c>
      <c r="AK41" s="83">
        <f t="shared" si="22"/>
        <v>16.067651999999999</v>
      </c>
      <c r="AL41" s="6">
        <f t="shared" si="23"/>
        <v>10.183673469388001</v>
      </c>
      <c r="AM41" s="79">
        <f t="shared" si="24"/>
        <v>25.624731000000001</v>
      </c>
      <c r="AN41" s="83">
        <f t="shared" si="25"/>
        <v>17.040338999999999</v>
      </c>
      <c r="AO41" s="6">
        <f t="shared" si="26"/>
        <v>10.183673469388001</v>
      </c>
      <c r="AP41" s="43">
        <f t="shared" si="27"/>
        <v>29.129162000000001</v>
      </c>
      <c r="AQ41" s="83">
        <f t="shared" si="28"/>
        <v>20.188815999999999</v>
      </c>
      <c r="AR41" s="6">
        <f t="shared" si="29"/>
        <v>10.183673469388001</v>
      </c>
      <c r="AS41" s="79">
        <f t="shared" si="30"/>
        <v>24.139728999999999</v>
      </c>
      <c r="AT41" s="83">
        <f t="shared" si="31"/>
        <v>14.534634</v>
      </c>
      <c r="AU41" s="6">
        <f t="shared" si="32"/>
        <v>10.183673469388001</v>
      </c>
      <c r="AV41" s="79">
        <f t="shared" si="33"/>
        <v>19.662137999999999</v>
      </c>
      <c r="AW41" s="83">
        <f t="shared" si="34"/>
        <v>8.6934349999999991</v>
      </c>
      <c r="AX41" s="43">
        <f t="shared" si="35"/>
        <v>10.183673469388001</v>
      </c>
      <c r="AY41" s="43">
        <f t="shared" si="36"/>
        <v>13.130129</v>
      </c>
      <c r="AZ41" s="43">
        <f t="shared" si="37"/>
        <v>-1.3686562000000002</v>
      </c>
      <c r="BA41" s="8"/>
    </row>
    <row r="42" spans="2:53" x14ac:dyDescent="0.25">
      <c r="B42" s="90">
        <v>9418367346.9388008</v>
      </c>
      <c r="C42" s="90">
        <v>-9.5294933000000004</v>
      </c>
      <c r="D42" s="90">
        <v>15.698844999999999</v>
      </c>
      <c r="E42" s="90">
        <v>22.384623000000001</v>
      </c>
      <c r="F42" s="90">
        <v>-60.540832999999999</v>
      </c>
      <c r="G42" s="90">
        <v>-0.68577832000000005</v>
      </c>
      <c r="H42" s="8"/>
      <c r="I42" s="6">
        <f t="shared" si="68"/>
        <v>10.438775510204</v>
      </c>
      <c r="J42" s="6">
        <f t="shared" si="69"/>
        <v>20.877946999999999</v>
      </c>
      <c r="K42" s="83">
        <f t="shared" si="7"/>
        <v>14.087664</v>
      </c>
      <c r="L42" s="6">
        <f t="shared" si="8"/>
        <v>10.438775510204</v>
      </c>
      <c r="M42" s="79">
        <f t="shared" si="9"/>
        <v>20.115448000000001</v>
      </c>
      <c r="N42" s="83">
        <f t="shared" si="10"/>
        <v>12.922661000000002</v>
      </c>
      <c r="O42" s="6">
        <f t="shared" si="11"/>
        <v>10.438775510204</v>
      </c>
      <c r="P42" s="79">
        <f t="shared" si="12"/>
        <v>18.052237000000002</v>
      </c>
      <c r="Q42" s="83">
        <f t="shared" si="13"/>
        <v>10.145071000000002</v>
      </c>
      <c r="R42" s="6">
        <f t="shared" si="14"/>
        <v>10.438775510204</v>
      </c>
      <c r="S42" s="79">
        <f t="shared" si="15"/>
        <v>15.520427</v>
      </c>
      <c r="T42" s="83">
        <f t="shared" si="16"/>
        <v>5.6957350000000009</v>
      </c>
      <c r="U42" s="6">
        <f t="shared" si="17"/>
        <v>10.438775510204</v>
      </c>
      <c r="V42" s="79">
        <f t="shared" si="18"/>
        <v>5.5288161999999996</v>
      </c>
      <c r="W42" s="83">
        <f t="shared" si="19"/>
        <v>-8.2074093999999995</v>
      </c>
      <c r="X42" s="43">
        <f t="shared" si="20"/>
        <v>10.438775510204</v>
      </c>
      <c r="Y42" s="43">
        <f t="shared" ref="Y42:Z42" si="77">C566</f>
        <v>2.2508637999999999</v>
      </c>
      <c r="Z42" s="43">
        <f t="shared" si="77"/>
        <v>-15.860065499999999</v>
      </c>
      <c r="AB42" s="90">
        <v>9418367346.9388008</v>
      </c>
      <c r="AC42" s="90">
        <v>-11.333327000000001</v>
      </c>
      <c r="AD42" s="90">
        <v>14.337761</v>
      </c>
      <c r="AE42" s="90">
        <v>22.685659000000001</v>
      </c>
      <c r="AF42" s="90">
        <v>-61.963870999999997</v>
      </c>
      <c r="AG42" s="90">
        <v>-2.3478984999999999</v>
      </c>
      <c r="AH42" s="8"/>
      <c r="AI42" s="6">
        <f t="shared" si="71"/>
        <v>10.438775510204</v>
      </c>
      <c r="AJ42" s="6">
        <f t="shared" si="72"/>
        <v>26.875135</v>
      </c>
      <c r="AK42" s="83">
        <f t="shared" si="22"/>
        <v>18.438364</v>
      </c>
      <c r="AL42" s="6">
        <f t="shared" si="23"/>
        <v>10.438775510204</v>
      </c>
      <c r="AM42" s="79">
        <f t="shared" si="24"/>
        <v>27.881273</v>
      </c>
      <c r="AN42" s="83">
        <f t="shared" si="25"/>
        <v>19.231660999999999</v>
      </c>
      <c r="AO42" s="6">
        <f t="shared" si="26"/>
        <v>10.438775510204</v>
      </c>
      <c r="AP42" s="43">
        <f t="shared" si="27"/>
        <v>30.026819</v>
      </c>
      <c r="AQ42" s="83">
        <f t="shared" si="28"/>
        <v>21.020361000000001</v>
      </c>
      <c r="AR42" s="6">
        <f t="shared" si="29"/>
        <v>10.438775510204</v>
      </c>
      <c r="AS42" s="79">
        <f t="shared" si="30"/>
        <v>23.196328999999999</v>
      </c>
      <c r="AT42" s="83">
        <f t="shared" si="31"/>
        <v>13.537464</v>
      </c>
      <c r="AU42" s="6">
        <f t="shared" si="32"/>
        <v>10.438775510204</v>
      </c>
      <c r="AV42" s="79">
        <f t="shared" si="33"/>
        <v>19.445153999999999</v>
      </c>
      <c r="AW42" s="83">
        <f t="shared" si="34"/>
        <v>8.4827480000000008</v>
      </c>
      <c r="AX42" s="43">
        <f t="shared" si="35"/>
        <v>10.438775510204</v>
      </c>
      <c r="AY42" s="43">
        <f t="shared" si="36"/>
        <v>14.549982999999999</v>
      </c>
      <c r="AZ42" s="43">
        <f t="shared" si="37"/>
        <v>0.1683760000000003</v>
      </c>
      <c r="BA42" s="8"/>
    </row>
    <row r="43" spans="2:53" x14ac:dyDescent="0.25">
      <c r="B43" s="90">
        <v>9673469387.7551003</v>
      </c>
      <c r="C43" s="90">
        <v>-9.8517922999999996</v>
      </c>
      <c r="D43" s="90">
        <v>15.619240000000001</v>
      </c>
      <c r="E43" s="90">
        <v>22.362452000000001</v>
      </c>
      <c r="F43" s="90">
        <v>-60.768917000000002</v>
      </c>
      <c r="G43" s="90">
        <v>-0.74321187</v>
      </c>
      <c r="H43" s="8"/>
      <c r="I43" s="6">
        <f t="shared" si="68"/>
        <v>10.69387755102</v>
      </c>
      <c r="J43" s="6">
        <f t="shared" si="69"/>
        <v>20.440135999999999</v>
      </c>
      <c r="K43" s="83">
        <f t="shared" si="7"/>
        <v>13.711162999999999</v>
      </c>
      <c r="L43" s="6">
        <f t="shared" si="8"/>
        <v>10.69387755102</v>
      </c>
      <c r="M43" s="79">
        <f t="shared" si="9"/>
        <v>19.906679</v>
      </c>
      <c r="N43" s="83">
        <f t="shared" si="10"/>
        <v>12.775673000000001</v>
      </c>
      <c r="O43" s="6">
        <f t="shared" si="11"/>
        <v>10.69387755102</v>
      </c>
      <c r="P43" s="79">
        <f t="shared" si="12"/>
        <v>17.960718</v>
      </c>
      <c r="Q43" s="83">
        <f t="shared" si="13"/>
        <v>10.09845</v>
      </c>
      <c r="R43" s="6">
        <f t="shared" si="14"/>
        <v>10.69387755102</v>
      </c>
      <c r="S43" s="79">
        <f t="shared" si="15"/>
        <v>14.891956</v>
      </c>
      <c r="T43" s="83">
        <f t="shared" si="16"/>
        <v>5.0208779999999997</v>
      </c>
      <c r="U43" s="6">
        <f t="shared" si="17"/>
        <v>10.69387755102</v>
      </c>
      <c r="V43" s="79">
        <f t="shared" si="18"/>
        <v>5.3450756000000004</v>
      </c>
      <c r="W43" s="83">
        <f t="shared" si="19"/>
        <v>-8.3626389999999997</v>
      </c>
      <c r="X43" s="43">
        <f t="shared" si="20"/>
        <v>10.69387755102</v>
      </c>
      <c r="Y43" s="43">
        <f t="shared" ref="Y43:Z43" si="78">C567</f>
        <v>2.2352618999999998</v>
      </c>
      <c r="Z43" s="43">
        <f t="shared" si="78"/>
        <v>-15.646382300000001</v>
      </c>
      <c r="AB43" s="90">
        <v>9673469387.7551003</v>
      </c>
      <c r="AC43" s="90">
        <v>-11.212873</v>
      </c>
      <c r="AD43" s="90">
        <v>14.206713000000001</v>
      </c>
      <c r="AE43" s="90">
        <v>22.491658999999999</v>
      </c>
      <c r="AF43" s="90">
        <v>-62.018410000000003</v>
      </c>
      <c r="AG43" s="90">
        <v>-2.2849460000000001</v>
      </c>
      <c r="AH43" s="8"/>
      <c r="AI43" s="6">
        <f t="shared" si="71"/>
        <v>10.69387755102</v>
      </c>
      <c r="AJ43" s="6">
        <f t="shared" si="72"/>
        <v>29.605412999999999</v>
      </c>
      <c r="AK43" s="83">
        <f t="shared" si="22"/>
        <v>20.963370999999999</v>
      </c>
      <c r="AL43" s="6">
        <f t="shared" si="23"/>
        <v>10.69387755102</v>
      </c>
      <c r="AM43" s="79">
        <f t="shared" si="24"/>
        <v>30.374638000000001</v>
      </c>
      <c r="AN43" s="83">
        <f t="shared" si="25"/>
        <v>21.505960000000002</v>
      </c>
      <c r="AO43" s="6">
        <f t="shared" si="26"/>
        <v>10.69387755102</v>
      </c>
      <c r="AP43" s="43">
        <f t="shared" si="27"/>
        <v>28.209485999999998</v>
      </c>
      <c r="AQ43" s="83">
        <f t="shared" si="28"/>
        <v>18.957674000000001</v>
      </c>
      <c r="AR43" s="6">
        <f t="shared" si="29"/>
        <v>10.69387755102</v>
      </c>
      <c r="AS43" s="79">
        <f t="shared" si="30"/>
        <v>22.581565999999999</v>
      </c>
      <c r="AT43" s="83">
        <f t="shared" si="31"/>
        <v>12.669846</v>
      </c>
      <c r="AU43" s="6">
        <f t="shared" si="32"/>
        <v>10.69387755102</v>
      </c>
      <c r="AV43" s="79">
        <f t="shared" si="33"/>
        <v>19.624378</v>
      </c>
      <c r="AW43" s="83">
        <f t="shared" si="34"/>
        <v>8.4491599999999991</v>
      </c>
      <c r="AX43" s="43">
        <f t="shared" si="35"/>
        <v>10.69387755102</v>
      </c>
      <c r="AY43" s="43">
        <f t="shared" si="36"/>
        <v>15.332440999999999</v>
      </c>
      <c r="AZ43" s="43">
        <f t="shared" si="37"/>
        <v>0.81351520000000033</v>
      </c>
      <c r="BA43" s="8"/>
    </row>
    <row r="44" spans="2:53" x14ac:dyDescent="0.25">
      <c r="B44" s="90">
        <v>9928571428.5713997</v>
      </c>
      <c r="C44" s="90">
        <v>-9.7727833000000004</v>
      </c>
      <c r="D44" s="90">
        <v>15.080010999999999</v>
      </c>
      <c r="E44" s="90">
        <v>21.945829</v>
      </c>
      <c r="F44" s="90">
        <v>-59.867888999999998</v>
      </c>
      <c r="G44" s="90">
        <v>-0.86582040999999998</v>
      </c>
      <c r="H44" s="8"/>
      <c r="I44" s="6">
        <f t="shared" si="68"/>
        <v>10.948979591837</v>
      </c>
      <c r="J44" s="6">
        <f t="shared" si="69"/>
        <v>20.116312000000001</v>
      </c>
      <c r="K44" s="83">
        <f t="shared" si="7"/>
        <v>13.285910000000001</v>
      </c>
      <c r="L44" s="6">
        <f t="shared" si="8"/>
        <v>10.948979591837</v>
      </c>
      <c r="M44" s="79">
        <f t="shared" si="9"/>
        <v>19.675236000000002</v>
      </c>
      <c r="N44" s="83">
        <f t="shared" si="10"/>
        <v>12.426762</v>
      </c>
      <c r="O44" s="6">
        <f t="shared" si="11"/>
        <v>10.948979591837</v>
      </c>
      <c r="P44" s="79">
        <f t="shared" si="12"/>
        <v>17.796323999999998</v>
      </c>
      <c r="Q44" s="83">
        <f t="shared" si="13"/>
        <v>9.7885369999999998</v>
      </c>
      <c r="R44" s="6">
        <f t="shared" si="14"/>
        <v>10.948979591837</v>
      </c>
      <c r="S44" s="79">
        <f t="shared" si="15"/>
        <v>14.287508000000001</v>
      </c>
      <c r="T44" s="83">
        <f t="shared" si="16"/>
        <v>4.2633749999999999</v>
      </c>
      <c r="U44" s="6">
        <f t="shared" si="17"/>
        <v>10.948979591837</v>
      </c>
      <c r="V44" s="79">
        <f t="shared" si="18"/>
        <v>5.2590817999999997</v>
      </c>
      <c r="W44" s="83">
        <f t="shared" si="19"/>
        <v>-8.6148646000000006</v>
      </c>
      <c r="X44" s="43">
        <f t="shared" si="20"/>
        <v>10.948979591837</v>
      </c>
      <c r="Y44" s="43">
        <f t="shared" ref="Y44:Z44" si="79">C568</f>
        <v>2.1865861</v>
      </c>
      <c r="Z44" s="43">
        <f t="shared" si="79"/>
        <v>-15.886852299999999</v>
      </c>
      <c r="AB44" s="90">
        <v>9928571428.5713997</v>
      </c>
      <c r="AC44" s="90">
        <v>-11.280227</v>
      </c>
      <c r="AD44" s="90">
        <v>14.823622</v>
      </c>
      <c r="AE44" s="90">
        <v>23.060680000000001</v>
      </c>
      <c r="AF44" s="90">
        <v>-62.737278000000003</v>
      </c>
      <c r="AG44" s="90">
        <v>-2.2370581999999999</v>
      </c>
      <c r="AH44" s="8"/>
      <c r="AI44" s="6">
        <f t="shared" si="71"/>
        <v>10.948979591837</v>
      </c>
      <c r="AJ44" s="6">
        <f t="shared" si="72"/>
        <v>31.173687000000001</v>
      </c>
      <c r="AK44" s="83">
        <f t="shared" si="22"/>
        <v>22.443110999999998</v>
      </c>
      <c r="AL44" s="6">
        <f t="shared" si="23"/>
        <v>10.948979591837</v>
      </c>
      <c r="AM44" s="79">
        <f t="shared" si="24"/>
        <v>30.828320999999999</v>
      </c>
      <c r="AN44" s="83">
        <f t="shared" si="25"/>
        <v>21.848146</v>
      </c>
      <c r="AO44" s="6">
        <f t="shared" si="26"/>
        <v>10.948979591837</v>
      </c>
      <c r="AP44" s="43">
        <f t="shared" si="27"/>
        <v>24.598398</v>
      </c>
      <c r="AQ44" s="83">
        <f t="shared" si="28"/>
        <v>15.200150000000001</v>
      </c>
      <c r="AR44" s="6">
        <f t="shared" si="29"/>
        <v>10.948979591837</v>
      </c>
      <c r="AS44" s="79">
        <f t="shared" si="30"/>
        <v>21.70842</v>
      </c>
      <c r="AT44" s="83">
        <f t="shared" si="31"/>
        <v>11.63006</v>
      </c>
      <c r="AU44" s="6">
        <f t="shared" si="32"/>
        <v>10.948979591837</v>
      </c>
      <c r="AV44" s="79">
        <f t="shared" si="33"/>
        <v>19.174620000000001</v>
      </c>
      <c r="AW44" s="83">
        <f t="shared" si="34"/>
        <v>7.8512570000000004</v>
      </c>
      <c r="AX44" s="43">
        <f t="shared" si="35"/>
        <v>10.948979591837</v>
      </c>
      <c r="AY44" s="43">
        <f t="shared" si="36"/>
        <v>15.405602</v>
      </c>
      <c r="AZ44" s="43">
        <f t="shared" si="37"/>
        <v>0.78611759999999986</v>
      </c>
      <c r="BA44" s="8"/>
    </row>
    <row r="45" spans="2:53" x14ac:dyDescent="0.25">
      <c r="B45" s="90">
        <v>10183673469.388</v>
      </c>
      <c r="C45" s="90">
        <v>-9.8972511000000001</v>
      </c>
      <c r="D45" s="90">
        <v>14.645451000000001</v>
      </c>
      <c r="E45" s="90">
        <v>21.434362</v>
      </c>
      <c r="F45" s="90">
        <v>-58.408732999999998</v>
      </c>
      <c r="G45" s="90">
        <v>-0.78891164000000003</v>
      </c>
      <c r="H45" s="8"/>
      <c r="I45" s="6">
        <f t="shared" si="68"/>
        <v>11.204081632653001</v>
      </c>
      <c r="J45" s="6">
        <f t="shared" si="69"/>
        <v>19.455368</v>
      </c>
      <c r="K45" s="83">
        <f t="shared" si="7"/>
        <v>12.54645</v>
      </c>
      <c r="L45" s="6">
        <f t="shared" si="8"/>
        <v>11.204081632653001</v>
      </c>
      <c r="M45" s="79">
        <f t="shared" si="9"/>
        <v>19.181920999999999</v>
      </c>
      <c r="N45" s="83">
        <f t="shared" si="10"/>
        <v>11.823831999999999</v>
      </c>
      <c r="O45" s="6">
        <f t="shared" si="11"/>
        <v>11.204081632653001</v>
      </c>
      <c r="P45" s="79">
        <f t="shared" si="12"/>
        <v>17.774346999999999</v>
      </c>
      <c r="Q45" s="83">
        <f t="shared" si="13"/>
        <v>9.6180040000000009</v>
      </c>
      <c r="R45" s="6">
        <f t="shared" si="14"/>
        <v>11.204081632653001</v>
      </c>
      <c r="S45" s="79">
        <f t="shared" si="15"/>
        <v>14.636758</v>
      </c>
      <c r="T45" s="83">
        <f t="shared" si="16"/>
        <v>4.4623030000000004</v>
      </c>
      <c r="U45" s="6">
        <f t="shared" si="17"/>
        <v>11.204081632653001</v>
      </c>
      <c r="V45" s="79">
        <f t="shared" si="18"/>
        <v>5.3436465000000002</v>
      </c>
      <c r="W45" s="83">
        <f t="shared" si="19"/>
        <v>-8.7289741000000003</v>
      </c>
      <c r="X45" s="43">
        <f t="shared" si="20"/>
        <v>11.204081632653001</v>
      </c>
      <c r="Y45" s="43">
        <f t="shared" ref="Y45:Z45" si="80">C569</f>
        <v>2.2053398999999998</v>
      </c>
      <c r="Z45" s="43">
        <f t="shared" si="80"/>
        <v>-16.132249000000002</v>
      </c>
      <c r="AB45" s="90">
        <v>10183673469.388</v>
      </c>
      <c r="AC45" s="90">
        <v>-11.202365</v>
      </c>
      <c r="AD45" s="90">
        <v>16.067651999999999</v>
      </c>
      <c r="AE45" s="90">
        <v>24.431028000000001</v>
      </c>
      <c r="AF45" s="90">
        <v>-65.272437999999994</v>
      </c>
      <c r="AG45" s="90">
        <v>-2.3633761</v>
      </c>
      <c r="AH45" s="8"/>
      <c r="AI45" s="6">
        <f t="shared" si="71"/>
        <v>11.204081632653001</v>
      </c>
      <c r="AJ45" s="6">
        <f t="shared" si="72"/>
        <v>32.334251000000002</v>
      </c>
      <c r="AK45" s="83">
        <f t="shared" si="22"/>
        <v>23.402612999999999</v>
      </c>
      <c r="AL45" s="6">
        <f t="shared" si="23"/>
        <v>11.204081632653001</v>
      </c>
      <c r="AM45" s="79">
        <f t="shared" si="24"/>
        <v>31.207787</v>
      </c>
      <c r="AN45" s="83">
        <f t="shared" si="25"/>
        <v>21.975778999999999</v>
      </c>
      <c r="AO45" s="6">
        <f t="shared" si="26"/>
        <v>11.204081632653001</v>
      </c>
      <c r="AP45" s="43">
        <f t="shared" si="27"/>
        <v>23.431332000000001</v>
      </c>
      <c r="AQ45" s="83">
        <f t="shared" si="28"/>
        <v>13.723101</v>
      </c>
      <c r="AR45" s="6">
        <f t="shared" si="29"/>
        <v>11.204081632653001</v>
      </c>
      <c r="AS45" s="79">
        <f t="shared" si="30"/>
        <v>21.645353</v>
      </c>
      <c r="AT45" s="83">
        <f t="shared" si="31"/>
        <v>11.219826000000001</v>
      </c>
      <c r="AU45" s="6">
        <f t="shared" si="32"/>
        <v>11.204081632653001</v>
      </c>
      <c r="AV45" s="79">
        <f t="shared" si="33"/>
        <v>19.103186000000001</v>
      </c>
      <c r="AW45" s="83">
        <f t="shared" si="34"/>
        <v>7.4349469999999993</v>
      </c>
      <c r="AX45" s="43">
        <f t="shared" si="35"/>
        <v>11.204081632653001</v>
      </c>
      <c r="AY45" s="43">
        <f t="shared" si="36"/>
        <v>15.15226</v>
      </c>
      <c r="AZ45" s="43">
        <f t="shared" si="37"/>
        <v>0.22011849999999988</v>
      </c>
      <c r="BA45" s="8"/>
    </row>
    <row r="46" spans="2:53" x14ac:dyDescent="0.25">
      <c r="B46" s="90">
        <v>10438775510.204</v>
      </c>
      <c r="C46" s="90">
        <v>-9.6395941000000001</v>
      </c>
      <c r="D46" s="90">
        <v>14.087664</v>
      </c>
      <c r="E46" s="90">
        <v>20.877946999999999</v>
      </c>
      <c r="F46" s="90">
        <v>-57.524971000000001</v>
      </c>
      <c r="G46" s="90">
        <v>-0.79028350000000003</v>
      </c>
      <c r="H46" s="8"/>
      <c r="I46" s="6">
        <f t="shared" si="68"/>
        <v>11.459183673468999</v>
      </c>
      <c r="J46" s="6">
        <f t="shared" si="69"/>
        <v>18.596278999999999</v>
      </c>
      <c r="K46" s="83">
        <f t="shared" si="7"/>
        <v>11.572330000000001</v>
      </c>
      <c r="L46" s="6">
        <f t="shared" si="8"/>
        <v>11.459183673468999</v>
      </c>
      <c r="M46" s="79">
        <f t="shared" si="9"/>
        <v>18.016604999999998</v>
      </c>
      <c r="N46" s="83">
        <f t="shared" si="10"/>
        <v>10.480993000000002</v>
      </c>
      <c r="O46" s="6">
        <f t="shared" si="11"/>
        <v>11.459183673468999</v>
      </c>
      <c r="P46" s="79">
        <f t="shared" si="12"/>
        <v>17.052326000000001</v>
      </c>
      <c r="Q46" s="83">
        <f t="shared" si="13"/>
        <v>8.6696360000000006</v>
      </c>
      <c r="R46" s="6">
        <f t="shared" si="14"/>
        <v>11.459183673468999</v>
      </c>
      <c r="S46" s="79">
        <f t="shared" si="15"/>
        <v>14.671559999999999</v>
      </c>
      <c r="T46" s="83">
        <f t="shared" si="16"/>
        <v>4.3335889999999999</v>
      </c>
      <c r="U46" s="6">
        <f t="shared" si="17"/>
        <v>11.459183673468999</v>
      </c>
      <c r="V46" s="79">
        <f t="shared" si="18"/>
        <v>5.3390069000000002</v>
      </c>
      <c r="W46" s="83">
        <f t="shared" si="19"/>
        <v>-9.0354282999999995</v>
      </c>
      <c r="X46" s="43">
        <f t="shared" si="20"/>
        <v>11.459183673468999</v>
      </c>
      <c r="Y46" s="43">
        <f t="shared" ref="Y46:Z46" si="81">C570</f>
        <v>2.0793951000000002</v>
      </c>
      <c r="Z46" s="43">
        <f t="shared" si="81"/>
        <v>-16.823014999999998</v>
      </c>
      <c r="AB46" s="90">
        <v>10438775510.204</v>
      </c>
      <c r="AC46" s="90">
        <v>-11.539583</v>
      </c>
      <c r="AD46" s="90">
        <v>18.438364</v>
      </c>
      <c r="AE46" s="90">
        <v>26.875135</v>
      </c>
      <c r="AF46" s="90">
        <v>-70.462729999999993</v>
      </c>
      <c r="AG46" s="90">
        <v>-2.4367719000000001</v>
      </c>
      <c r="AH46" s="8"/>
      <c r="AI46" s="6">
        <f t="shared" si="71"/>
        <v>11.459183673468999</v>
      </c>
      <c r="AJ46" s="6">
        <f t="shared" si="72"/>
        <v>30.320170999999998</v>
      </c>
      <c r="AK46" s="83">
        <f t="shared" si="22"/>
        <v>21.320353999999998</v>
      </c>
      <c r="AL46" s="6">
        <f t="shared" si="23"/>
        <v>11.459183673468999</v>
      </c>
      <c r="AM46" s="79">
        <f t="shared" si="24"/>
        <v>28.694832000000002</v>
      </c>
      <c r="AN46" s="83">
        <f t="shared" si="25"/>
        <v>19.350922000000001</v>
      </c>
      <c r="AO46" s="6">
        <f t="shared" si="26"/>
        <v>11.459183673468999</v>
      </c>
      <c r="AP46" s="43">
        <f t="shared" si="27"/>
        <v>23.77581</v>
      </c>
      <c r="AQ46" s="83">
        <f t="shared" si="28"/>
        <v>13.908579</v>
      </c>
      <c r="AR46" s="6">
        <f t="shared" si="29"/>
        <v>11.459183673468999</v>
      </c>
      <c r="AS46" s="79">
        <f t="shared" si="30"/>
        <v>21.983131</v>
      </c>
      <c r="AT46" s="83">
        <f t="shared" si="31"/>
        <v>11.366755000000001</v>
      </c>
      <c r="AU46" s="6">
        <f t="shared" si="32"/>
        <v>11.459183673468999</v>
      </c>
      <c r="AV46" s="79">
        <f t="shared" si="33"/>
        <v>19.072927</v>
      </c>
      <c r="AW46" s="83">
        <f t="shared" si="34"/>
        <v>7.2119199999999992</v>
      </c>
      <c r="AX46" s="43">
        <f t="shared" si="35"/>
        <v>11.459183673468999</v>
      </c>
      <c r="AY46" s="43">
        <f t="shared" si="36"/>
        <v>15.250056000000001</v>
      </c>
      <c r="AZ46" s="43">
        <f t="shared" si="37"/>
        <v>0.11184450000000012</v>
      </c>
      <c r="BA46" s="8"/>
    </row>
    <row r="47" spans="2:53" x14ac:dyDescent="0.25">
      <c r="B47" s="90">
        <v>10693877551.02</v>
      </c>
      <c r="C47" s="90">
        <v>-9.8905373000000001</v>
      </c>
      <c r="D47" s="90">
        <v>13.711162999999999</v>
      </c>
      <c r="E47" s="90">
        <v>20.440135999999999</v>
      </c>
      <c r="F47" s="90">
        <v>-56.874423999999998</v>
      </c>
      <c r="G47" s="90">
        <v>-0.72897321000000004</v>
      </c>
      <c r="H47" s="8"/>
      <c r="I47" s="6">
        <f t="shared" si="68"/>
        <v>11.714285714286</v>
      </c>
      <c r="J47" s="6">
        <f t="shared" si="69"/>
        <v>18.051729000000002</v>
      </c>
      <c r="K47" s="83">
        <f t="shared" si="7"/>
        <v>10.992284999999999</v>
      </c>
      <c r="L47" s="6">
        <f t="shared" si="8"/>
        <v>11.714285714286</v>
      </c>
      <c r="M47" s="79">
        <f t="shared" si="9"/>
        <v>16.700621000000002</v>
      </c>
      <c r="N47" s="83">
        <f t="shared" si="10"/>
        <v>9.0497010000000007</v>
      </c>
      <c r="O47" s="6">
        <f t="shared" si="11"/>
        <v>11.714285714286</v>
      </c>
      <c r="P47" s="79">
        <f t="shared" si="12"/>
        <v>15.836961000000001</v>
      </c>
      <c r="Q47" s="83">
        <f t="shared" si="13"/>
        <v>7.244351</v>
      </c>
      <c r="R47" s="6">
        <f t="shared" si="14"/>
        <v>11.714285714286</v>
      </c>
      <c r="S47" s="79">
        <f t="shared" si="15"/>
        <v>14.407266999999999</v>
      </c>
      <c r="T47" s="83">
        <f t="shared" si="16"/>
        <v>3.8467026000000004</v>
      </c>
      <c r="U47" s="6">
        <f t="shared" si="17"/>
        <v>11.714285714286</v>
      </c>
      <c r="V47" s="79">
        <f t="shared" si="18"/>
        <v>5.3330259</v>
      </c>
      <c r="W47" s="83">
        <f t="shared" si="19"/>
        <v>-9.3731963999999994</v>
      </c>
      <c r="X47" s="43">
        <f t="shared" si="20"/>
        <v>11.714285714286</v>
      </c>
      <c r="Y47" s="43">
        <f t="shared" ref="Y47:Z47" si="82">C571</f>
        <v>2.0091705000000002</v>
      </c>
      <c r="Z47" s="43">
        <f t="shared" si="82"/>
        <v>-17.379117000000001</v>
      </c>
      <c r="AB47" s="90">
        <v>10693877551.02</v>
      </c>
      <c r="AC47" s="90">
        <v>-11.39419</v>
      </c>
      <c r="AD47" s="90">
        <v>20.963370999999999</v>
      </c>
      <c r="AE47" s="90">
        <v>29.605412999999999</v>
      </c>
      <c r="AF47" s="90">
        <v>-77.303428999999994</v>
      </c>
      <c r="AG47" s="90">
        <v>-2.6420425999999999</v>
      </c>
      <c r="AH47" s="8"/>
      <c r="AI47" s="6">
        <f t="shared" si="71"/>
        <v>11.714285714286</v>
      </c>
      <c r="AJ47" s="6">
        <f t="shared" si="72"/>
        <v>27.568930000000002</v>
      </c>
      <c r="AK47" s="83">
        <f t="shared" si="22"/>
        <v>18.465817999999999</v>
      </c>
      <c r="AL47" s="6">
        <f t="shared" si="23"/>
        <v>11.714285714286</v>
      </c>
      <c r="AM47" s="79">
        <f t="shared" si="24"/>
        <v>26.681474999999999</v>
      </c>
      <c r="AN47" s="83">
        <f t="shared" si="25"/>
        <v>17.190003999999998</v>
      </c>
      <c r="AO47" s="6">
        <f t="shared" si="26"/>
        <v>11.714285714286</v>
      </c>
      <c r="AP47" s="43">
        <f t="shared" si="27"/>
        <v>23.922070000000001</v>
      </c>
      <c r="AQ47" s="83">
        <f t="shared" si="28"/>
        <v>13.882055000000001</v>
      </c>
      <c r="AR47" s="6">
        <f t="shared" si="29"/>
        <v>11.714285714286</v>
      </c>
      <c r="AS47" s="79">
        <f t="shared" si="30"/>
        <v>22.501587000000001</v>
      </c>
      <c r="AT47" s="83">
        <f t="shared" si="31"/>
        <v>11.721771</v>
      </c>
      <c r="AU47" s="6">
        <f t="shared" si="32"/>
        <v>11.714285714286</v>
      </c>
      <c r="AV47" s="79">
        <f t="shared" si="33"/>
        <v>19.962011</v>
      </c>
      <c r="AW47" s="83">
        <f t="shared" si="34"/>
        <v>7.9869450000000004</v>
      </c>
      <c r="AX47" s="43">
        <f t="shared" si="35"/>
        <v>11.714285714286</v>
      </c>
      <c r="AY47" s="43">
        <f t="shared" si="36"/>
        <v>16.351220999999999</v>
      </c>
      <c r="AZ47" s="43">
        <f t="shared" si="37"/>
        <v>1.1530423000000001</v>
      </c>
      <c r="BA47" s="8"/>
    </row>
    <row r="48" spans="2:53" x14ac:dyDescent="0.25">
      <c r="B48" s="90">
        <v>10948979591.837</v>
      </c>
      <c r="C48" s="90">
        <v>-9.7147731999999998</v>
      </c>
      <c r="D48" s="90">
        <v>13.285910000000001</v>
      </c>
      <c r="E48" s="90">
        <v>20.116312000000001</v>
      </c>
      <c r="F48" s="90">
        <v>-55.602299000000002</v>
      </c>
      <c r="G48" s="90">
        <v>-0.83040219999999998</v>
      </c>
      <c r="H48" s="8"/>
      <c r="I48" s="6">
        <f t="shared" si="68"/>
        <v>11.969387755102</v>
      </c>
      <c r="J48" s="6">
        <f t="shared" si="69"/>
        <v>18.156261000000001</v>
      </c>
      <c r="K48" s="83">
        <f t="shared" si="7"/>
        <v>11.207599999999999</v>
      </c>
      <c r="L48" s="6">
        <f t="shared" si="8"/>
        <v>11.969387755102</v>
      </c>
      <c r="M48" s="79">
        <f t="shared" si="9"/>
        <v>16.177416000000001</v>
      </c>
      <c r="N48" s="83">
        <f t="shared" si="10"/>
        <v>8.6395630000000008</v>
      </c>
      <c r="O48" s="6">
        <f t="shared" si="11"/>
        <v>11.969387755102</v>
      </c>
      <c r="P48" s="79">
        <f t="shared" si="12"/>
        <v>14.672354</v>
      </c>
      <c r="Q48" s="83">
        <f t="shared" si="13"/>
        <v>6.1480589999999999</v>
      </c>
      <c r="R48" s="6">
        <f t="shared" si="14"/>
        <v>11.969387755102</v>
      </c>
      <c r="S48" s="79">
        <f t="shared" si="15"/>
        <v>13.895583999999999</v>
      </c>
      <c r="T48" s="83">
        <f t="shared" si="16"/>
        <v>3.5207423999999996</v>
      </c>
      <c r="U48" s="6">
        <f t="shared" si="17"/>
        <v>11.969387755102</v>
      </c>
      <c r="V48" s="79">
        <f t="shared" si="18"/>
        <v>5.5360794000000002</v>
      </c>
      <c r="W48" s="83">
        <f t="shared" si="19"/>
        <v>-8.8937392000000006</v>
      </c>
      <c r="X48" s="43">
        <f t="shared" si="20"/>
        <v>11.969387755102</v>
      </c>
      <c r="Y48" s="43">
        <f t="shared" ref="Y48:Z48" si="83">C572</f>
        <v>2.0544807999999999</v>
      </c>
      <c r="Z48" s="43">
        <f t="shared" si="83"/>
        <v>-17.075302000000001</v>
      </c>
      <c r="AB48" s="90">
        <v>10948979591.837</v>
      </c>
      <c r="AC48" s="90">
        <v>-11.856971</v>
      </c>
      <c r="AD48" s="90">
        <v>22.443110999999998</v>
      </c>
      <c r="AE48" s="90">
        <v>31.173687000000001</v>
      </c>
      <c r="AF48" s="90">
        <v>-82.386298999999994</v>
      </c>
      <c r="AG48" s="90">
        <v>-2.7305765000000002</v>
      </c>
      <c r="AH48" s="8"/>
      <c r="AI48" s="6">
        <f t="shared" si="71"/>
        <v>11.969387755102</v>
      </c>
      <c r="AJ48" s="6">
        <f t="shared" si="72"/>
        <v>23.686167000000001</v>
      </c>
      <c r="AK48" s="83">
        <f t="shared" si="22"/>
        <v>14.5366</v>
      </c>
      <c r="AL48" s="6">
        <f t="shared" si="23"/>
        <v>11.969387755102</v>
      </c>
      <c r="AM48" s="79">
        <f t="shared" si="24"/>
        <v>23.301994000000001</v>
      </c>
      <c r="AN48" s="83">
        <f t="shared" si="25"/>
        <v>13.765497</v>
      </c>
      <c r="AO48" s="6">
        <f t="shared" si="26"/>
        <v>11.969387755102</v>
      </c>
      <c r="AP48" s="43">
        <f t="shared" si="27"/>
        <v>23.489826000000001</v>
      </c>
      <c r="AQ48" s="83">
        <f t="shared" si="28"/>
        <v>13.428536999999999</v>
      </c>
      <c r="AR48" s="6">
        <f t="shared" si="29"/>
        <v>11.969387755102</v>
      </c>
      <c r="AS48" s="79">
        <f t="shared" si="30"/>
        <v>23.049616</v>
      </c>
      <c r="AT48" s="83">
        <f t="shared" si="31"/>
        <v>12.294922</v>
      </c>
      <c r="AU48" s="6">
        <f t="shared" si="32"/>
        <v>11.969387755102</v>
      </c>
      <c r="AV48" s="79">
        <f t="shared" si="33"/>
        <v>21.640158</v>
      </c>
      <c r="AW48" s="83">
        <f t="shared" si="34"/>
        <v>9.7255850000000006</v>
      </c>
      <c r="AX48" s="43">
        <f t="shared" si="35"/>
        <v>11.969387755102</v>
      </c>
      <c r="AY48" s="43">
        <f t="shared" si="36"/>
        <v>17.363173</v>
      </c>
      <c r="AZ48" s="43">
        <f t="shared" si="37"/>
        <v>2.1296244000000009</v>
      </c>
      <c r="BA48" s="8"/>
    </row>
    <row r="49" spans="2:53" x14ac:dyDescent="0.25">
      <c r="B49" s="90">
        <v>11204081632.653</v>
      </c>
      <c r="C49" s="90">
        <v>-9.9416636999999994</v>
      </c>
      <c r="D49" s="90">
        <v>12.54645</v>
      </c>
      <c r="E49" s="90">
        <v>19.455368</v>
      </c>
      <c r="F49" s="90">
        <v>-55.879654000000002</v>
      </c>
      <c r="G49" s="90">
        <v>-0.90891999000000001</v>
      </c>
      <c r="H49" s="8"/>
      <c r="I49" s="6">
        <f t="shared" si="68"/>
        <v>12.224489795918</v>
      </c>
      <c r="J49" s="6">
        <f t="shared" si="69"/>
        <v>18.849830999999998</v>
      </c>
      <c r="K49" s="83">
        <f t="shared" si="7"/>
        <v>11.995939</v>
      </c>
      <c r="L49" s="6">
        <f t="shared" si="8"/>
        <v>12.224489795918</v>
      </c>
      <c r="M49" s="79">
        <f t="shared" si="9"/>
        <v>16.695671000000001</v>
      </c>
      <c r="N49" s="83">
        <f t="shared" si="10"/>
        <v>9.3166220000000006</v>
      </c>
      <c r="O49" s="6">
        <f t="shared" si="11"/>
        <v>12.224489795918</v>
      </c>
      <c r="P49" s="79">
        <f t="shared" si="12"/>
        <v>14.361905999999999</v>
      </c>
      <c r="Q49" s="83">
        <f t="shared" si="13"/>
        <v>5.9902169999999995</v>
      </c>
      <c r="R49" s="6">
        <f t="shared" si="14"/>
        <v>12.224489795918</v>
      </c>
      <c r="S49" s="79">
        <f t="shared" si="15"/>
        <v>13.573487</v>
      </c>
      <c r="T49" s="83">
        <f t="shared" si="16"/>
        <v>3.3967694999999996</v>
      </c>
      <c r="U49" s="6">
        <f t="shared" si="17"/>
        <v>12.224489795918</v>
      </c>
      <c r="V49" s="79">
        <f t="shared" si="18"/>
        <v>5.8250526999999996</v>
      </c>
      <c r="W49" s="83">
        <f t="shared" si="19"/>
        <v>-8.2779348000000006</v>
      </c>
      <c r="X49" s="43">
        <f t="shared" si="20"/>
        <v>12.224489795918</v>
      </c>
      <c r="Y49" s="43">
        <f t="shared" ref="Y49:Z49" si="84">C573</f>
        <v>2.2095828000000002</v>
      </c>
      <c r="Z49" s="43">
        <f t="shared" si="84"/>
        <v>-16.486325999999998</v>
      </c>
      <c r="AB49" s="90">
        <v>11204081632.653</v>
      </c>
      <c r="AC49" s="90">
        <v>-11.772505000000001</v>
      </c>
      <c r="AD49" s="90">
        <v>23.402612999999999</v>
      </c>
      <c r="AE49" s="90">
        <v>32.334251000000002</v>
      </c>
      <c r="AF49" s="90">
        <v>-80.039931999999993</v>
      </c>
      <c r="AG49" s="90">
        <v>-2.9316372999999998</v>
      </c>
      <c r="AH49" s="8"/>
      <c r="AI49" s="6">
        <f t="shared" si="71"/>
        <v>12.224489795918</v>
      </c>
      <c r="AJ49" s="6">
        <f t="shared" si="72"/>
        <v>21.861864000000001</v>
      </c>
      <c r="AK49" s="83">
        <f t="shared" si="22"/>
        <v>12.715150999999999</v>
      </c>
      <c r="AL49" s="6">
        <f t="shared" si="23"/>
        <v>12.224489795918</v>
      </c>
      <c r="AM49" s="79">
        <f t="shared" si="24"/>
        <v>21.807745000000001</v>
      </c>
      <c r="AN49" s="83">
        <f t="shared" si="25"/>
        <v>12.303578999999999</v>
      </c>
      <c r="AO49" s="6">
        <f t="shared" si="26"/>
        <v>12.224489795918</v>
      </c>
      <c r="AP49" s="43">
        <f t="shared" si="27"/>
        <v>22.72344</v>
      </c>
      <c r="AQ49" s="83">
        <f t="shared" si="28"/>
        <v>12.76276</v>
      </c>
      <c r="AR49" s="6">
        <f t="shared" si="29"/>
        <v>12.224489795918</v>
      </c>
      <c r="AS49" s="79">
        <f t="shared" si="30"/>
        <v>23.083666000000001</v>
      </c>
      <c r="AT49" s="83">
        <f t="shared" si="31"/>
        <v>12.517363</v>
      </c>
      <c r="AU49" s="6">
        <f t="shared" si="32"/>
        <v>12.224489795918</v>
      </c>
      <c r="AV49" s="79">
        <f t="shared" si="33"/>
        <v>23.884952999999999</v>
      </c>
      <c r="AW49" s="83">
        <f t="shared" si="34"/>
        <v>12.220784999999999</v>
      </c>
      <c r="AX49" s="43">
        <f t="shared" si="35"/>
        <v>12.224489795918</v>
      </c>
      <c r="AY49" s="43">
        <f t="shared" si="36"/>
        <v>18.445239999999998</v>
      </c>
      <c r="AZ49" s="43">
        <f t="shared" si="37"/>
        <v>3.4750624000000006</v>
      </c>
      <c r="BA49" s="8"/>
    </row>
    <row r="50" spans="2:53" x14ac:dyDescent="0.25">
      <c r="B50" s="90">
        <v>11459183673.469</v>
      </c>
      <c r="C50" s="90">
        <v>-10.086550000000001</v>
      </c>
      <c r="D50" s="90">
        <v>11.572330000000001</v>
      </c>
      <c r="E50" s="90">
        <v>18.596278999999999</v>
      </c>
      <c r="F50" s="90">
        <v>-53.025703</v>
      </c>
      <c r="G50" s="90">
        <v>-1.0239486</v>
      </c>
      <c r="H50" s="8"/>
      <c r="I50" s="6">
        <f t="shared" si="68"/>
        <v>12.479591836735</v>
      </c>
      <c r="J50" s="6">
        <f t="shared" si="69"/>
        <v>19.189710999999999</v>
      </c>
      <c r="K50" s="83">
        <f t="shared" si="7"/>
        <v>12.416043999999999</v>
      </c>
      <c r="L50" s="6">
        <f t="shared" si="8"/>
        <v>12.479591836735</v>
      </c>
      <c r="M50" s="79">
        <f t="shared" si="9"/>
        <v>17.441113999999999</v>
      </c>
      <c r="N50" s="83">
        <f t="shared" si="10"/>
        <v>10.262710999999999</v>
      </c>
      <c r="O50" s="6">
        <f t="shared" si="11"/>
        <v>12.479591836735</v>
      </c>
      <c r="P50" s="79">
        <f t="shared" si="12"/>
        <v>14.836376</v>
      </c>
      <c r="Q50" s="83">
        <f t="shared" si="13"/>
        <v>6.7640360000000008</v>
      </c>
      <c r="R50" s="6">
        <f t="shared" si="14"/>
        <v>12.479591836735</v>
      </c>
      <c r="S50" s="79">
        <f t="shared" si="15"/>
        <v>13.383165</v>
      </c>
      <c r="T50" s="83">
        <f t="shared" si="16"/>
        <v>3.5741128999999994</v>
      </c>
      <c r="U50" s="6">
        <f t="shared" si="17"/>
        <v>12.479591836735</v>
      </c>
      <c r="V50" s="79">
        <f t="shared" si="18"/>
        <v>6.0566110999999996</v>
      </c>
      <c r="W50" s="83">
        <f t="shared" si="19"/>
        <v>-7.4749601000000006</v>
      </c>
      <c r="X50" s="43">
        <f t="shared" si="20"/>
        <v>12.479591836735</v>
      </c>
      <c r="Y50" s="43">
        <f t="shared" ref="Y50:Z50" si="85">C574</f>
        <v>2.397408</v>
      </c>
      <c r="Z50" s="43">
        <f t="shared" si="85"/>
        <v>-15.5317469</v>
      </c>
      <c r="AB50" s="90">
        <v>11459183673.469</v>
      </c>
      <c r="AC50" s="90">
        <v>-11.952178</v>
      </c>
      <c r="AD50" s="90">
        <v>21.320353999999998</v>
      </c>
      <c r="AE50" s="90">
        <v>30.320170999999998</v>
      </c>
      <c r="AF50" s="90">
        <v>-84.734406000000007</v>
      </c>
      <c r="AG50" s="90">
        <v>-2.9998185999999998</v>
      </c>
      <c r="AH50" s="8"/>
      <c r="AI50" s="6">
        <f t="shared" si="71"/>
        <v>12.479591836735</v>
      </c>
      <c r="AJ50" s="6">
        <f t="shared" si="72"/>
        <v>20.886379000000002</v>
      </c>
      <c r="AK50" s="83">
        <f t="shared" si="22"/>
        <v>11.817264999999999</v>
      </c>
      <c r="AL50" s="6">
        <f t="shared" si="23"/>
        <v>12.479591836735</v>
      </c>
      <c r="AM50" s="79">
        <f t="shared" si="24"/>
        <v>21.158145999999999</v>
      </c>
      <c r="AN50" s="83">
        <f t="shared" si="25"/>
        <v>11.792652</v>
      </c>
      <c r="AO50" s="6">
        <f t="shared" si="26"/>
        <v>12.479591836735</v>
      </c>
      <c r="AP50" s="43">
        <f t="shared" si="27"/>
        <v>22.527446999999999</v>
      </c>
      <c r="AQ50" s="83">
        <f t="shared" si="28"/>
        <v>12.788181000000002</v>
      </c>
      <c r="AR50" s="6">
        <f t="shared" si="29"/>
        <v>12.479591836735</v>
      </c>
      <c r="AS50" s="79">
        <f t="shared" si="30"/>
        <v>23.006741000000002</v>
      </c>
      <c r="AT50" s="83">
        <f t="shared" si="31"/>
        <v>12.726338999999999</v>
      </c>
      <c r="AU50" s="6">
        <f t="shared" si="32"/>
        <v>12.479591836735</v>
      </c>
      <c r="AV50" s="79">
        <f t="shared" si="33"/>
        <v>25.653998999999999</v>
      </c>
      <c r="AW50" s="83">
        <f t="shared" si="34"/>
        <v>14.273593999999999</v>
      </c>
      <c r="AX50" s="43">
        <f t="shared" si="35"/>
        <v>12.479591836735</v>
      </c>
      <c r="AY50" s="43">
        <f t="shared" si="36"/>
        <v>18.595837</v>
      </c>
      <c r="AZ50" s="43">
        <f t="shared" si="37"/>
        <v>3.8393353999999995</v>
      </c>
      <c r="BA50" s="8"/>
    </row>
    <row r="51" spans="2:53" x14ac:dyDescent="0.25">
      <c r="B51" s="90">
        <v>11714285714.285999</v>
      </c>
      <c r="C51" s="90">
        <v>-10.102964</v>
      </c>
      <c r="D51" s="90">
        <v>10.992284999999999</v>
      </c>
      <c r="E51" s="90">
        <v>18.051729000000002</v>
      </c>
      <c r="F51" s="90">
        <v>-50.922161000000003</v>
      </c>
      <c r="G51" s="90">
        <v>-1.0594441999999999</v>
      </c>
      <c r="H51" s="8"/>
      <c r="I51" s="6">
        <f t="shared" si="68"/>
        <v>12.734693877551001</v>
      </c>
      <c r="J51" s="6">
        <f t="shared" si="69"/>
        <v>19.533344</v>
      </c>
      <c r="K51" s="83">
        <f t="shared" si="7"/>
        <v>12.692291000000001</v>
      </c>
      <c r="L51" s="6">
        <f t="shared" si="8"/>
        <v>12.734693877551001</v>
      </c>
      <c r="M51" s="79">
        <f t="shared" si="9"/>
        <v>18.105727999999999</v>
      </c>
      <c r="N51" s="83">
        <f t="shared" si="10"/>
        <v>10.940964000000001</v>
      </c>
      <c r="O51" s="6">
        <f t="shared" si="11"/>
        <v>12.734693877551001</v>
      </c>
      <c r="P51" s="79">
        <f t="shared" si="12"/>
        <v>15.886476999999999</v>
      </c>
      <c r="Q51" s="83">
        <f t="shared" si="13"/>
        <v>7.9454609999999999</v>
      </c>
      <c r="R51" s="6">
        <f t="shared" si="14"/>
        <v>12.734693877551001</v>
      </c>
      <c r="S51" s="79">
        <f t="shared" si="15"/>
        <v>14.009518</v>
      </c>
      <c r="T51" s="83">
        <f t="shared" si="16"/>
        <v>4.3159519999999993</v>
      </c>
      <c r="U51" s="6">
        <f t="shared" si="17"/>
        <v>12.734693877551001</v>
      </c>
      <c r="V51" s="79">
        <f t="shared" si="18"/>
        <v>6.2898301999999999</v>
      </c>
      <c r="W51" s="83">
        <f t="shared" si="19"/>
        <v>-7.1038525999999997</v>
      </c>
      <c r="X51" s="43">
        <f t="shared" si="20"/>
        <v>12.734693877551001</v>
      </c>
      <c r="Y51" s="43">
        <f t="shared" ref="Y51:Z51" si="86">C575</f>
        <v>2.5302384</v>
      </c>
      <c r="Z51" s="43">
        <f t="shared" si="86"/>
        <v>-15.237192200000001</v>
      </c>
      <c r="AB51" s="90">
        <v>11714285714.285999</v>
      </c>
      <c r="AC51" s="90">
        <v>-11.950811</v>
      </c>
      <c r="AD51" s="90">
        <v>18.465817999999999</v>
      </c>
      <c r="AE51" s="90">
        <v>27.568930000000002</v>
      </c>
      <c r="AF51" s="90">
        <v>-70.174262999999996</v>
      </c>
      <c r="AG51" s="90">
        <v>-3.1031133999999998</v>
      </c>
      <c r="AH51" s="8"/>
      <c r="AI51" s="6">
        <f t="shared" si="71"/>
        <v>12.734693877551001</v>
      </c>
      <c r="AJ51" s="6">
        <f t="shared" si="72"/>
        <v>20.220879</v>
      </c>
      <c r="AK51" s="83">
        <f t="shared" si="22"/>
        <v>11.311174000000001</v>
      </c>
      <c r="AL51" s="6">
        <f t="shared" si="23"/>
        <v>12.734693877551001</v>
      </c>
      <c r="AM51" s="79">
        <f t="shared" si="24"/>
        <v>21.204283</v>
      </c>
      <c r="AN51" s="83">
        <f t="shared" si="25"/>
        <v>12.038332</v>
      </c>
      <c r="AO51" s="6">
        <f t="shared" si="26"/>
        <v>12.734693877551001</v>
      </c>
      <c r="AP51" s="43">
        <f t="shared" si="27"/>
        <v>22.489311000000001</v>
      </c>
      <c r="AQ51" s="83">
        <f t="shared" si="28"/>
        <v>13.003599000000001</v>
      </c>
      <c r="AR51" s="6">
        <f t="shared" si="29"/>
        <v>12.734693877551001</v>
      </c>
      <c r="AS51" s="79">
        <f t="shared" si="30"/>
        <v>22.373106</v>
      </c>
      <c r="AT51" s="83">
        <f t="shared" si="31"/>
        <v>12.360196999999999</v>
      </c>
      <c r="AU51" s="6">
        <f t="shared" si="32"/>
        <v>12.734693877551001</v>
      </c>
      <c r="AV51" s="79">
        <f t="shared" si="33"/>
        <v>26.506886000000002</v>
      </c>
      <c r="AW51" s="83">
        <f t="shared" si="34"/>
        <v>15.351500999999999</v>
      </c>
      <c r="AX51" s="43">
        <f t="shared" si="35"/>
        <v>12.734693877551001</v>
      </c>
      <c r="AY51" s="43">
        <f t="shared" si="36"/>
        <v>17.665244999999999</v>
      </c>
      <c r="AZ51" s="43">
        <f t="shared" si="37"/>
        <v>3.0836143000000007</v>
      </c>
      <c r="BA51" s="8"/>
    </row>
    <row r="52" spans="2:53" x14ac:dyDescent="0.25">
      <c r="B52" s="90">
        <v>11969387755.101999</v>
      </c>
      <c r="C52" s="90">
        <v>-10.033405</v>
      </c>
      <c r="D52" s="90">
        <v>11.207599999999999</v>
      </c>
      <c r="E52" s="90">
        <v>18.156261000000001</v>
      </c>
      <c r="F52" s="90">
        <v>-52.674605999999997</v>
      </c>
      <c r="G52" s="90">
        <v>-0.94866209999999995</v>
      </c>
      <c r="H52" s="8"/>
      <c r="I52" s="6">
        <f t="shared" si="68"/>
        <v>12.989795918367001</v>
      </c>
      <c r="J52" s="6">
        <f t="shared" si="69"/>
        <v>19.547163000000001</v>
      </c>
      <c r="K52" s="83">
        <f t="shared" si="7"/>
        <v>12.660381000000001</v>
      </c>
      <c r="L52" s="6">
        <f t="shared" si="8"/>
        <v>12.989795918367001</v>
      </c>
      <c r="M52" s="79">
        <f t="shared" si="9"/>
        <v>18.37079</v>
      </c>
      <c r="N52" s="83">
        <f t="shared" si="10"/>
        <v>11.211248000000001</v>
      </c>
      <c r="O52" s="6">
        <f t="shared" si="11"/>
        <v>12.989795918367001</v>
      </c>
      <c r="P52" s="79">
        <f t="shared" si="12"/>
        <v>16.674810000000001</v>
      </c>
      <c r="Q52" s="83">
        <f t="shared" si="13"/>
        <v>8.8331579999999992</v>
      </c>
      <c r="R52" s="6">
        <f t="shared" si="14"/>
        <v>12.989795918367001</v>
      </c>
      <c r="S52" s="79">
        <f t="shared" si="15"/>
        <v>14.854388</v>
      </c>
      <c r="T52" s="83">
        <f t="shared" si="16"/>
        <v>5.2196709999999999</v>
      </c>
      <c r="U52" s="6">
        <f t="shared" si="17"/>
        <v>12.989795918367001</v>
      </c>
      <c r="V52" s="79">
        <f t="shared" si="18"/>
        <v>6.2098436000000001</v>
      </c>
      <c r="W52" s="83">
        <f t="shared" si="19"/>
        <v>-7.1776717000000003</v>
      </c>
      <c r="X52" s="43">
        <f t="shared" si="20"/>
        <v>12.989795918367001</v>
      </c>
      <c r="Y52" s="43">
        <f t="shared" ref="Y52:Z52" si="87">C576</f>
        <v>2.4993911</v>
      </c>
      <c r="Z52" s="43">
        <f t="shared" si="87"/>
        <v>-15.3162851</v>
      </c>
      <c r="AB52" s="90">
        <v>11969387755.101999</v>
      </c>
      <c r="AC52" s="90">
        <v>-12.049409000000001</v>
      </c>
      <c r="AD52" s="90">
        <v>14.5366</v>
      </c>
      <c r="AE52" s="90">
        <v>23.686167000000001</v>
      </c>
      <c r="AF52" s="90">
        <v>-63.743423</v>
      </c>
      <c r="AG52" s="90">
        <v>-3.1495674</v>
      </c>
      <c r="AH52" s="8"/>
      <c r="AI52" s="6">
        <f t="shared" si="71"/>
        <v>12.989795918367001</v>
      </c>
      <c r="AJ52" s="6">
        <f t="shared" si="72"/>
        <v>19.878744000000001</v>
      </c>
      <c r="AK52" s="83">
        <f t="shared" si="22"/>
        <v>11.131198999999999</v>
      </c>
      <c r="AL52" s="6">
        <f t="shared" si="23"/>
        <v>12.989795918367001</v>
      </c>
      <c r="AM52" s="79">
        <f t="shared" si="24"/>
        <v>21.317907000000002</v>
      </c>
      <c r="AN52" s="83">
        <f t="shared" si="25"/>
        <v>12.336952</v>
      </c>
      <c r="AO52" s="6">
        <f t="shared" si="26"/>
        <v>12.989795918367001</v>
      </c>
      <c r="AP52" s="43">
        <f t="shared" si="27"/>
        <v>22.290955</v>
      </c>
      <c r="AQ52" s="83">
        <f t="shared" si="28"/>
        <v>13.007206</v>
      </c>
      <c r="AR52" s="6">
        <f t="shared" si="29"/>
        <v>12.989795918367001</v>
      </c>
      <c r="AS52" s="79">
        <f t="shared" si="30"/>
        <v>21.536048999999998</v>
      </c>
      <c r="AT52" s="83">
        <f t="shared" si="31"/>
        <v>11.695706999999999</v>
      </c>
      <c r="AU52" s="6">
        <f t="shared" si="32"/>
        <v>12.989795918367001</v>
      </c>
      <c r="AV52" s="79">
        <f t="shared" si="33"/>
        <v>25.338179</v>
      </c>
      <c r="AW52" s="83">
        <f t="shared" si="34"/>
        <v>14.267658000000001</v>
      </c>
      <c r="AX52" s="43">
        <f t="shared" si="35"/>
        <v>12.989795918367001</v>
      </c>
      <c r="AY52" s="43">
        <f t="shared" si="36"/>
        <v>15.965346</v>
      </c>
      <c r="AZ52" s="43">
        <f t="shared" si="37"/>
        <v>1.2995954000000003</v>
      </c>
      <c r="BA52" s="8"/>
    </row>
    <row r="53" spans="2:53" x14ac:dyDescent="0.25">
      <c r="B53" s="90">
        <v>12224489795.917999</v>
      </c>
      <c r="C53" s="90">
        <v>-9.7705687999999995</v>
      </c>
      <c r="D53" s="90">
        <v>11.995939</v>
      </c>
      <c r="E53" s="90">
        <v>18.849830999999998</v>
      </c>
      <c r="F53" s="90">
        <v>-53.369644000000001</v>
      </c>
      <c r="G53" s="90">
        <v>-0.85389113000000005</v>
      </c>
      <c r="H53" s="8"/>
      <c r="I53" s="6">
        <f t="shared" si="68"/>
        <v>13.244897959184</v>
      </c>
      <c r="J53" s="6">
        <f t="shared" si="69"/>
        <v>19.491201</v>
      </c>
      <c r="K53" s="83">
        <f t="shared" si="7"/>
        <v>12.586088</v>
      </c>
      <c r="L53" s="6">
        <f t="shared" si="8"/>
        <v>13.244897959184</v>
      </c>
      <c r="M53" s="79">
        <f t="shared" si="9"/>
        <v>18.582359</v>
      </c>
      <c r="N53" s="83">
        <f t="shared" si="10"/>
        <v>11.418410999999999</v>
      </c>
      <c r="O53" s="6">
        <f t="shared" si="11"/>
        <v>13.244897959184</v>
      </c>
      <c r="P53" s="79">
        <f t="shared" si="12"/>
        <v>17.065764999999999</v>
      </c>
      <c r="Q53" s="83">
        <f t="shared" si="13"/>
        <v>9.2538239999999998</v>
      </c>
      <c r="R53" s="6">
        <f t="shared" si="14"/>
        <v>13.244897959184</v>
      </c>
      <c r="S53" s="79">
        <f t="shared" si="15"/>
        <v>15.626326000000001</v>
      </c>
      <c r="T53" s="83">
        <f t="shared" si="16"/>
        <v>5.9711490000000005</v>
      </c>
      <c r="U53" s="6">
        <f t="shared" si="17"/>
        <v>13.244897959184</v>
      </c>
      <c r="V53" s="79">
        <f t="shared" si="18"/>
        <v>6.2382669000000002</v>
      </c>
      <c r="W53" s="83">
        <f t="shared" si="19"/>
        <v>-7.2884671999999995</v>
      </c>
      <c r="X53" s="43">
        <f t="shared" si="20"/>
        <v>13.244897959184</v>
      </c>
      <c r="Y53" s="43">
        <f t="shared" ref="Y53:Z53" si="88">C577</f>
        <v>2.3779659</v>
      </c>
      <c r="Z53" s="43">
        <f t="shared" si="88"/>
        <v>-15.743577999999999</v>
      </c>
      <c r="AB53" s="90">
        <v>12224489795.917999</v>
      </c>
      <c r="AC53" s="90">
        <v>-12.118614000000001</v>
      </c>
      <c r="AD53" s="90">
        <v>12.715150999999999</v>
      </c>
      <c r="AE53" s="90">
        <v>21.861864000000001</v>
      </c>
      <c r="AF53" s="90">
        <v>-61.658405000000002</v>
      </c>
      <c r="AG53" s="90">
        <v>-3.1467144</v>
      </c>
      <c r="AH53" s="8"/>
      <c r="AI53" s="6">
        <f t="shared" si="71"/>
        <v>13.244897959184</v>
      </c>
      <c r="AJ53" s="6">
        <f t="shared" si="72"/>
        <v>19.960104000000001</v>
      </c>
      <c r="AK53" s="83">
        <f t="shared" si="22"/>
        <v>11.334569999999999</v>
      </c>
      <c r="AL53" s="6">
        <f t="shared" si="23"/>
        <v>13.244897959184</v>
      </c>
      <c r="AM53" s="79">
        <f t="shared" si="24"/>
        <v>21.798658</v>
      </c>
      <c r="AN53" s="83">
        <f t="shared" si="25"/>
        <v>12.935865</v>
      </c>
      <c r="AO53" s="6">
        <f t="shared" si="26"/>
        <v>13.244897959184</v>
      </c>
      <c r="AP53" s="43">
        <f t="shared" si="27"/>
        <v>21.880403999999999</v>
      </c>
      <c r="AQ53" s="83">
        <f t="shared" si="28"/>
        <v>12.697479000000001</v>
      </c>
      <c r="AR53" s="6">
        <f t="shared" si="29"/>
        <v>13.244897959184</v>
      </c>
      <c r="AS53" s="79">
        <f t="shared" si="30"/>
        <v>20.571871000000002</v>
      </c>
      <c r="AT53" s="83">
        <f t="shared" si="31"/>
        <v>10.759582999999999</v>
      </c>
      <c r="AU53" s="6">
        <f t="shared" si="32"/>
        <v>13.244897959184</v>
      </c>
      <c r="AV53" s="79">
        <f t="shared" si="33"/>
        <v>23.423504000000001</v>
      </c>
      <c r="AW53" s="83">
        <f t="shared" si="34"/>
        <v>12.247167999999999</v>
      </c>
      <c r="AX53" s="43">
        <f t="shared" si="35"/>
        <v>13.244897959184</v>
      </c>
      <c r="AY53" s="43">
        <f t="shared" si="36"/>
        <v>13.501735999999999</v>
      </c>
      <c r="AZ53" s="43">
        <f t="shared" si="37"/>
        <v>-1.5797448000000003</v>
      </c>
      <c r="BA53" s="8"/>
    </row>
    <row r="54" spans="2:53" x14ac:dyDescent="0.25">
      <c r="B54" s="90">
        <v>12479591836.735001</v>
      </c>
      <c r="C54" s="90">
        <v>-9.8118086000000009</v>
      </c>
      <c r="D54" s="90">
        <v>12.416043999999999</v>
      </c>
      <c r="E54" s="90">
        <v>19.189710999999999</v>
      </c>
      <c r="F54" s="90">
        <v>-54.778736000000002</v>
      </c>
      <c r="G54" s="90">
        <v>-0.77366632000000002</v>
      </c>
      <c r="H54" s="8"/>
      <c r="I54" s="6">
        <f t="shared" si="68"/>
        <v>13.5</v>
      </c>
      <c r="J54" s="6">
        <f t="shared" si="69"/>
        <v>19.305337999999999</v>
      </c>
      <c r="K54" s="83">
        <f t="shared" si="7"/>
        <v>12.423408999999999</v>
      </c>
      <c r="L54" s="6">
        <f t="shared" si="8"/>
        <v>13.5</v>
      </c>
      <c r="M54" s="79">
        <f t="shared" si="9"/>
        <v>18.687403</v>
      </c>
      <c r="N54" s="83">
        <f t="shared" si="10"/>
        <v>11.533949</v>
      </c>
      <c r="O54" s="6">
        <f t="shared" si="11"/>
        <v>13.5</v>
      </c>
      <c r="P54" s="79">
        <f t="shared" si="12"/>
        <v>17.063179000000002</v>
      </c>
      <c r="Q54" s="83">
        <f t="shared" si="13"/>
        <v>9.2555040000000002</v>
      </c>
      <c r="R54" s="6">
        <f t="shared" si="14"/>
        <v>13.5</v>
      </c>
      <c r="S54" s="79">
        <f t="shared" si="15"/>
        <v>16.458566999999999</v>
      </c>
      <c r="T54" s="83">
        <f t="shared" si="16"/>
        <v>6.7784080000000007</v>
      </c>
      <c r="U54" s="6">
        <f t="shared" si="17"/>
        <v>13.5</v>
      </c>
      <c r="V54" s="79">
        <f t="shared" si="18"/>
        <v>6.0036306000000002</v>
      </c>
      <c r="W54" s="83">
        <f t="shared" si="19"/>
        <v>-7.6527248999999999</v>
      </c>
      <c r="X54" s="43">
        <f t="shared" si="20"/>
        <v>13.5</v>
      </c>
      <c r="Y54" s="43">
        <f t="shared" ref="Y54:Z54" si="89">C578</f>
        <v>2.1311803</v>
      </c>
      <c r="Z54" s="43">
        <f t="shared" si="89"/>
        <v>-16.274801</v>
      </c>
      <c r="AB54" s="90">
        <v>12479591836.735001</v>
      </c>
      <c r="AC54" s="90">
        <v>-11.934310999999999</v>
      </c>
      <c r="AD54" s="90">
        <v>11.817264999999999</v>
      </c>
      <c r="AE54" s="90">
        <v>20.886379000000002</v>
      </c>
      <c r="AF54" s="90">
        <v>-59.196075</v>
      </c>
      <c r="AG54" s="90">
        <v>-3.0691153999999998</v>
      </c>
      <c r="AH54" s="8"/>
      <c r="AI54" s="6">
        <f t="shared" si="71"/>
        <v>13.5</v>
      </c>
      <c r="AJ54" s="6">
        <f t="shared" si="72"/>
        <v>20.431083999999998</v>
      </c>
      <c r="AK54" s="83">
        <f t="shared" si="22"/>
        <v>11.847662</v>
      </c>
      <c r="AL54" s="6">
        <f t="shared" si="23"/>
        <v>13.5</v>
      </c>
      <c r="AM54" s="79">
        <f t="shared" si="24"/>
        <v>22.048548</v>
      </c>
      <c r="AN54" s="83">
        <f t="shared" si="25"/>
        <v>13.219964999999998</v>
      </c>
      <c r="AO54" s="6">
        <f t="shared" si="26"/>
        <v>13.5</v>
      </c>
      <c r="AP54" s="43">
        <f t="shared" si="27"/>
        <v>21.180159</v>
      </c>
      <c r="AQ54" s="83">
        <f t="shared" si="28"/>
        <v>12.01671</v>
      </c>
      <c r="AR54" s="6">
        <f t="shared" si="29"/>
        <v>13.5</v>
      </c>
      <c r="AS54" s="79">
        <f t="shared" si="30"/>
        <v>19.786106</v>
      </c>
      <c r="AT54" s="83">
        <f t="shared" si="31"/>
        <v>9.9529250000000005</v>
      </c>
      <c r="AU54" s="6">
        <f t="shared" si="32"/>
        <v>13.5</v>
      </c>
      <c r="AV54" s="79">
        <f t="shared" si="33"/>
        <v>21.513957999999999</v>
      </c>
      <c r="AW54" s="83">
        <f t="shared" si="34"/>
        <v>10.293465000000001</v>
      </c>
      <c r="AX54" s="43">
        <f t="shared" si="35"/>
        <v>13.5</v>
      </c>
      <c r="AY54" s="43">
        <f t="shared" si="36"/>
        <v>12.567553999999999</v>
      </c>
      <c r="AZ54" s="43">
        <f t="shared" si="37"/>
        <v>-2.6924925000000002</v>
      </c>
    </row>
    <row r="55" spans="2:53" x14ac:dyDescent="0.25">
      <c r="B55" s="90">
        <v>12734693877.551001</v>
      </c>
      <c r="C55" s="90">
        <v>-9.7819958000000007</v>
      </c>
      <c r="D55" s="90">
        <v>12.692291000000001</v>
      </c>
      <c r="E55" s="90">
        <v>19.533344</v>
      </c>
      <c r="F55" s="90">
        <v>-54.441001999999997</v>
      </c>
      <c r="G55" s="90">
        <v>-0.84105485999999996</v>
      </c>
      <c r="H55" s="8"/>
      <c r="I55" s="6">
        <f t="shared" si="68"/>
        <v>13.755102040816</v>
      </c>
      <c r="J55" s="6">
        <f t="shared" si="69"/>
        <v>19.444738000000001</v>
      </c>
      <c r="K55" s="83">
        <f t="shared" si="7"/>
        <v>12.591622999999998</v>
      </c>
      <c r="L55" s="6">
        <f t="shared" si="8"/>
        <v>13.755102040816</v>
      </c>
      <c r="M55" s="79">
        <f t="shared" si="9"/>
        <v>18.636980000000001</v>
      </c>
      <c r="N55" s="83">
        <f t="shared" si="10"/>
        <v>11.486750000000001</v>
      </c>
      <c r="O55" s="6">
        <f t="shared" si="11"/>
        <v>13.755102040816</v>
      </c>
      <c r="P55" s="79">
        <f t="shared" si="12"/>
        <v>17.066058999999999</v>
      </c>
      <c r="Q55" s="83">
        <f t="shared" si="13"/>
        <v>9.2577850000000002</v>
      </c>
      <c r="R55" s="6">
        <f t="shared" si="14"/>
        <v>13.755102040816</v>
      </c>
      <c r="S55" s="79">
        <f t="shared" si="15"/>
        <v>16.804359000000002</v>
      </c>
      <c r="T55" s="83">
        <f t="shared" si="16"/>
        <v>7.141826</v>
      </c>
      <c r="U55" s="6">
        <f t="shared" si="17"/>
        <v>13.755102040816</v>
      </c>
      <c r="V55" s="79">
        <f t="shared" si="18"/>
        <v>6.2143997999999998</v>
      </c>
      <c r="W55" s="83">
        <f t="shared" si="19"/>
        <v>-7.3910242000000004</v>
      </c>
      <c r="X55" s="43">
        <f t="shared" si="20"/>
        <v>13.755102040816</v>
      </c>
      <c r="Y55" s="43">
        <f t="shared" ref="Y55:Z55" si="90">C579</f>
        <v>2.2136889000000002</v>
      </c>
      <c r="Z55" s="43">
        <f t="shared" si="90"/>
        <v>-16.109808999999998</v>
      </c>
      <c r="AB55" s="90">
        <v>12734693877.551001</v>
      </c>
      <c r="AC55" s="90">
        <v>-11.883208</v>
      </c>
      <c r="AD55" s="90">
        <v>11.311174000000001</v>
      </c>
      <c r="AE55" s="90">
        <v>20.220879</v>
      </c>
      <c r="AF55" s="90">
        <v>-57.857506000000001</v>
      </c>
      <c r="AG55" s="90">
        <v>-2.9097042000000002</v>
      </c>
      <c r="AH55" s="8"/>
      <c r="AI55" s="6">
        <f t="shared" si="71"/>
        <v>13.755102040816</v>
      </c>
      <c r="AJ55" s="6">
        <f t="shared" si="72"/>
        <v>21.116924000000001</v>
      </c>
      <c r="AK55" s="83">
        <f t="shared" si="22"/>
        <v>12.526572999999999</v>
      </c>
      <c r="AL55" s="6">
        <f t="shared" si="23"/>
        <v>13.755102040816</v>
      </c>
      <c r="AM55" s="79">
        <f t="shared" si="24"/>
        <v>22.276433999999998</v>
      </c>
      <c r="AN55" s="83">
        <f t="shared" si="25"/>
        <v>13.432461</v>
      </c>
      <c r="AO55" s="6">
        <f t="shared" si="26"/>
        <v>13.755102040816</v>
      </c>
      <c r="AP55" s="43">
        <f t="shared" si="27"/>
        <v>20.412329</v>
      </c>
      <c r="AQ55" s="83">
        <f t="shared" si="28"/>
        <v>11.211962</v>
      </c>
      <c r="AR55" s="6">
        <f t="shared" si="29"/>
        <v>13.755102040816</v>
      </c>
      <c r="AS55" s="79">
        <f t="shared" si="30"/>
        <v>19.328095999999999</v>
      </c>
      <c r="AT55" s="83">
        <f t="shared" si="31"/>
        <v>9.4017719999999994</v>
      </c>
      <c r="AU55" s="6">
        <f t="shared" si="32"/>
        <v>13.755102040816</v>
      </c>
      <c r="AV55" s="79">
        <f t="shared" si="33"/>
        <v>19.986929</v>
      </c>
      <c r="AW55" s="83">
        <f t="shared" si="34"/>
        <v>8.5851930000000003</v>
      </c>
      <c r="AX55" s="43">
        <f t="shared" si="35"/>
        <v>13.755102040816</v>
      </c>
      <c r="AY55" s="43">
        <f t="shared" si="36"/>
        <v>11.173638</v>
      </c>
      <c r="AZ55" s="43">
        <f t="shared" si="37"/>
        <v>-4.5153822999999997</v>
      </c>
    </row>
    <row r="56" spans="2:53" x14ac:dyDescent="0.25">
      <c r="B56" s="90">
        <v>12989795918.367001</v>
      </c>
      <c r="C56" s="90">
        <v>-9.9683352000000003</v>
      </c>
      <c r="D56" s="90">
        <v>12.660381000000001</v>
      </c>
      <c r="E56" s="90">
        <v>19.547163000000001</v>
      </c>
      <c r="F56" s="90">
        <v>-55.620421999999998</v>
      </c>
      <c r="G56" s="90">
        <v>-0.88678270999999997</v>
      </c>
      <c r="H56" s="8"/>
      <c r="I56" s="6">
        <f t="shared" si="68"/>
        <v>14.010204081632999</v>
      </c>
      <c r="J56" s="6">
        <f t="shared" si="69"/>
        <v>19.540296999999999</v>
      </c>
      <c r="K56" s="83">
        <f t="shared" si="7"/>
        <v>12.648935000000002</v>
      </c>
      <c r="L56" s="6">
        <f t="shared" si="8"/>
        <v>14.010204081632999</v>
      </c>
      <c r="M56" s="79">
        <f t="shared" si="9"/>
        <v>18.563143</v>
      </c>
      <c r="N56" s="83">
        <f t="shared" si="10"/>
        <v>11.356681999999999</v>
      </c>
      <c r="O56" s="6">
        <f t="shared" si="11"/>
        <v>14.010204081632999</v>
      </c>
      <c r="P56" s="79">
        <f t="shared" si="12"/>
        <v>17.508118</v>
      </c>
      <c r="Q56" s="83">
        <f t="shared" si="13"/>
        <v>9.6475849999999994</v>
      </c>
      <c r="R56" s="6">
        <f t="shared" si="14"/>
        <v>14.010204081632999</v>
      </c>
      <c r="S56" s="79">
        <f t="shared" si="15"/>
        <v>17.965274999999998</v>
      </c>
      <c r="T56" s="83">
        <f t="shared" si="16"/>
        <v>8.2728710000000003</v>
      </c>
      <c r="U56" s="6">
        <f t="shared" si="17"/>
        <v>14.010204081632999</v>
      </c>
      <c r="V56" s="79">
        <f t="shared" si="18"/>
        <v>6.1709623000000002</v>
      </c>
      <c r="W56" s="83">
        <f t="shared" si="19"/>
        <v>-7.4311901000000002</v>
      </c>
      <c r="X56" s="43">
        <f t="shared" si="20"/>
        <v>14.010204081632999</v>
      </c>
      <c r="Y56" s="43">
        <f t="shared" ref="Y56:Z56" si="91">C580</f>
        <v>2.2787502000000002</v>
      </c>
      <c r="Z56" s="43">
        <f t="shared" si="91"/>
        <v>-15.971807500000001</v>
      </c>
      <c r="AB56" s="90">
        <v>12989795918.367001</v>
      </c>
      <c r="AC56" s="90">
        <v>-11.659573999999999</v>
      </c>
      <c r="AD56" s="90">
        <v>11.131198999999999</v>
      </c>
      <c r="AE56" s="90">
        <v>19.878744000000001</v>
      </c>
      <c r="AF56" s="90">
        <v>-57.244746999999997</v>
      </c>
      <c r="AG56" s="90">
        <v>-2.7475459999999998</v>
      </c>
      <c r="AH56" s="8"/>
      <c r="AI56" s="6">
        <f t="shared" si="71"/>
        <v>14.010204081632999</v>
      </c>
      <c r="AJ56" s="6">
        <f t="shared" si="72"/>
        <v>21.842665</v>
      </c>
      <c r="AK56" s="83">
        <f t="shared" si="22"/>
        <v>13.230066000000001</v>
      </c>
      <c r="AL56" s="6">
        <f t="shared" si="23"/>
        <v>14.010204081632999</v>
      </c>
      <c r="AM56" s="79">
        <f t="shared" si="24"/>
        <v>22.090567</v>
      </c>
      <c r="AN56" s="83">
        <f t="shared" si="25"/>
        <v>13.227333000000002</v>
      </c>
      <c r="AO56" s="6">
        <f t="shared" si="26"/>
        <v>14.010204081632999</v>
      </c>
      <c r="AP56" s="43">
        <f t="shared" si="27"/>
        <v>19.723198</v>
      </c>
      <c r="AQ56" s="83">
        <f t="shared" si="28"/>
        <v>10.496276999999999</v>
      </c>
      <c r="AR56" s="6">
        <f t="shared" si="29"/>
        <v>14.010204081632999</v>
      </c>
      <c r="AS56" s="79">
        <f t="shared" si="30"/>
        <v>19.153652000000001</v>
      </c>
      <c r="AT56" s="83">
        <f t="shared" si="31"/>
        <v>9.1930899999999998</v>
      </c>
      <c r="AU56" s="6">
        <f t="shared" si="32"/>
        <v>14.010204081632999</v>
      </c>
      <c r="AV56" s="79">
        <f t="shared" si="33"/>
        <v>19.259281000000001</v>
      </c>
      <c r="AW56" s="83">
        <f t="shared" si="34"/>
        <v>7.8472249999999999</v>
      </c>
      <c r="AX56" s="43">
        <f t="shared" si="35"/>
        <v>14.010204081632999</v>
      </c>
      <c r="AY56" s="43">
        <f t="shared" si="36"/>
        <v>10.871494999999999</v>
      </c>
      <c r="AZ56" s="43">
        <f t="shared" si="37"/>
        <v>-4.8275193999999999</v>
      </c>
    </row>
    <row r="57" spans="2:53" x14ac:dyDescent="0.25">
      <c r="B57" s="90">
        <v>13244897959.184</v>
      </c>
      <c r="C57" s="90">
        <v>-10.127662000000001</v>
      </c>
      <c r="D57" s="90">
        <v>12.586088</v>
      </c>
      <c r="E57" s="90">
        <v>19.491201</v>
      </c>
      <c r="F57" s="90">
        <v>-55.534840000000003</v>
      </c>
      <c r="G57" s="90">
        <v>-0.90511489000000001</v>
      </c>
      <c r="H57" s="8"/>
      <c r="I57" s="6">
        <f t="shared" si="68"/>
        <v>14.265306122448999</v>
      </c>
      <c r="J57" s="6">
        <f t="shared" si="69"/>
        <v>19.498774999999998</v>
      </c>
      <c r="K57" s="83">
        <f t="shared" si="7"/>
        <v>12.516396</v>
      </c>
      <c r="L57" s="6">
        <f t="shared" si="8"/>
        <v>14.265306122448999</v>
      </c>
      <c r="M57" s="79">
        <f t="shared" si="9"/>
        <v>18.754704</v>
      </c>
      <c r="N57" s="83">
        <f t="shared" si="10"/>
        <v>11.444479000000001</v>
      </c>
      <c r="O57" s="6">
        <f t="shared" si="11"/>
        <v>14.265306122448999</v>
      </c>
      <c r="P57" s="79">
        <f t="shared" si="12"/>
        <v>18.309294000000001</v>
      </c>
      <c r="Q57" s="83">
        <f t="shared" si="13"/>
        <v>10.343039000000001</v>
      </c>
      <c r="R57" s="6">
        <f t="shared" si="14"/>
        <v>14.265306122448999</v>
      </c>
      <c r="S57" s="79">
        <f t="shared" si="15"/>
        <v>19.177914000000001</v>
      </c>
      <c r="T57" s="83">
        <f t="shared" si="16"/>
        <v>9.290381</v>
      </c>
      <c r="U57" s="6">
        <f t="shared" si="17"/>
        <v>14.265306122448999</v>
      </c>
      <c r="V57" s="79">
        <f t="shared" si="18"/>
        <v>5.9259443000000003</v>
      </c>
      <c r="W57" s="83">
        <f t="shared" si="19"/>
        <v>-7.9796317000000005</v>
      </c>
      <c r="X57" s="43">
        <f t="shared" si="20"/>
        <v>14.265306122448999</v>
      </c>
      <c r="Y57" s="43">
        <f t="shared" ref="Y57:Z57" si="92">C581</f>
        <v>2.1783630999999999</v>
      </c>
      <c r="Z57" s="43">
        <f t="shared" si="92"/>
        <v>-16.44632</v>
      </c>
      <c r="AB57" s="90">
        <v>13244897959.184</v>
      </c>
      <c r="AC57" s="90">
        <v>-11.690063</v>
      </c>
      <c r="AD57" s="90">
        <v>11.334569999999999</v>
      </c>
      <c r="AE57" s="90">
        <v>19.960104000000001</v>
      </c>
      <c r="AF57" s="90">
        <v>-57.383476000000002</v>
      </c>
      <c r="AG57" s="90">
        <v>-2.6255351999999998</v>
      </c>
      <c r="AH57" s="8"/>
      <c r="AI57" s="6">
        <f t="shared" si="71"/>
        <v>14.265306122448999</v>
      </c>
      <c r="AJ57" s="6">
        <f t="shared" si="72"/>
        <v>22.521021000000001</v>
      </c>
      <c r="AK57" s="83">
        <f t="shared" si="22"/>
        <v>13.893024</v>
      </c>
      <c r="AL57" s="6">
        <f t="shared" si="23"/>
        <v>14.265306122448999</v>
      </c>
      <c r="AM57" s="79">
        <f t="shared" si="24"/>
        <v>21.959371999999998</v>
      </c>
      <c r="AN57" s="83">
        <f t="shared" si="25"/>
        <v>13.094367999999999</v>
      </c>
      <c r="AO57" s="6">
        <f t="shared" si="26"/>
        <v>14.265306122448999</v>
      </c>
      <c r="AP57" s="43">
        <f t="shared" si="27"/>
        <v>19.188296999999999</v>
      </c>
      <c r="AQ57" s="83">
        <f t="shared" si="28"/>
        <v>9.9509570000000007</v>
      </c>
      <c r="AR57" s="6">
        <f t="shared" si="29"/>
        <v>14.265306122448999</v>
      </c>
      <c r="AS57" s="79">
        <f t="shared" si="30"/>
        <v>19.252932000000001</v>
      </c>
      <c r="AT57" s="83">
        <f t="shared" si="31"/>
        <v>9.2510539999999999</v>
      </c>
      <c r="AU57" s="6">
        <f t="shared" si="32"/>
        <v>14.265306122448999</v>
      </c>
      <c r="AV57" s="79">
        <f t="shared" si="33"/>
        <v>17.908664999999999</v>
      </c>
      <c r="AW57" s="83">
        <f t="shared" si="34"/>
        <v>6.3123369999999994</v>
      </c>
      <c r="AX57" s="43">
        <f t="shared" si="35"/>
        <v>14.265306122448999</v>
      </c>
      <c r="AY57" s="43">
        <f t="shared" si="36"/>
        <v>9.0522375000000004</v>
      </c>
      <c r="AZ57" s="43">
        <f t="shared" si="37"/>
        <v>-7.2111011000000005</v>
      </c>
    </row>
    <row r="58" spans="2:53" x14ac:dyDescent="0.25">
      <c r="B58" s="90">
        <v>13500000000</v>
      </c>
      <c r="C58" s="90">
        <v>-10.107445</v>
      </c>
      <c r="D58" s="90">
        <v>12.423408999999999</v>
      </c>
      <c r="E58" s="90">
        <v>19.305337999999999</v>
      </c>
      <c r="F58" s="90">
        <v>-54.971592000000001</v>
      </c>
      <c r="G58" s="90">
        <v>-0.88193083000000005</v>
      </c>
      <c r="H58" s="8"/>
      <c r="I58" s="6">
        <f t="shared" si="68"/>
        <v>14.520408163265</v>
      </c>
      <c r="J58" s="6">
        <f t="shared" si="69"/>
        <v>19.419401000000001</v>
      </c>
      <c r="K58" s="83">
        <f t="shared" si="7"/>
        <v>12.301352000000001</v>
      </c>
      <c r="L58" s="6">
        <f t="shared" si="8"/>
        <v>14.520408163265</v>
      </c>
      <c r="M58" s="79">
        <f t="shared" si="9"/>
        <v>19.338481999999999</v>
      </c>
      <c r="N58" s="83">
        <f t="shared" si="10"/>
        <v>11.879705000000001</v>
      </c>
      <c r="O58" s="6">
        <f t="shared" si="11"/>
        <v>14.520408163265</v>
      </c>
      <c r="P58" s="79">
        <f t="shared" si="12"/>
        <v>19.308332</v>
      </c>
      <c r="Q58" s="83">
        <f t="shared" si="13"/>
        <v>11.185953000000001</v>
      </c>
      <c r="R58" s="6">
        <f t="shared" si="14"/>
        <v>14.520408163265</v>
      </c>
      <c r="S58" s="79">
        <f t="shared" si="15"/>
        <v>20.320377000000001</v>
      </c>
      <c r="T58" s="83">
        <f t="shared" si="16"/>
        <v>10.166945999999999</v>
      </c>
      <c r="U58" s="6">
        <f t="shared" si="17"/>
        <v>14.520408163265</v>
      </c>
      <c r="V58" s="79">
        <f t="shared" si="18"/>
        <v>5.5230664999999997</v>
      </c>
      <c r="W58" s="83">
        <f t="shared" si="19"/>
        <v>-8.8354391999999997</v>
      </c>
      <c r="X58" s="43">
        <f t="shared" si="20"/>
        <v>14.520408163265</v>
      </c>
      <c r="Y58" s="43">
        <f t="shared" ref="Y58:Z58" si="93">C582</f>
        <v>1.9536604</v>
      </c>
      <c r="Z58" s="43">
        <f t="shared" si="93"/>
        <v>-17.341457999999999</v>
      </c>
      <c r="AB58" s="90">
        <v>13500000000</v>
      </c>
      <c r="AC58" s="90">
        <v>-11.771297000000001</v>
      </c>
      <c r="AD58" s="90">
        <v>11.847662</v>
      </c>
      <c r="AE58" s="90">
        <v>20.431083999999998</v>
      </c>
      <c r="AF58" s="90">
        <v>-58.741996999999998</v>
      </c>
      <c r="AG58" s="90">
        <v>-2.5834223999999999</v>
      </c>
      <c r="AH58" s="8"/>
      <c r="AI58" s="6">
        <f t="shared" si="71"/>
        <v>14.520408163265</v>
      </c>
      <c r="AJ58" s="6">
        <f t="shared" si="72"/>
        <v>23.371220000000001</v>
      </c>
      <c r="AK58" s="83">
        <f t="shared" si="22"/>
        <v>14.689492999999999</v>
      </c>
      <c r="AL58" s="6">
        <f t="shared" si="23"/>
        <v>14.520408163265</v>
      </c>
      <c r="AM58" s="79">
        <f t="shared" si="24"/>
        <v>21.855608</v>
      </c>
      <c r="AN58" s="83">
        <f t="shared" si="25"/>
        <v>12.946712000000002</v>
      </c>
      <c r="AO58" s="6">
        <f t="shared" si="26"/>
        <v>14.520408163265</v>
      </c>
      <c r="AP58" s="43">
        <f t="shared" si="27"/>
        <v>18.941545000000001</v>
      </c>
      <c r="AQ58" s="83">
        <f t="shared" si="28"/>
        <v>9.6465359999999993</v>
      </c>
      <c r="AR58" s="6">
        <f t="shared" si="29"/>
        <v>14.520408163265</v>
      </c>
      <c r="AS58" s="79">
        <f t="shared" si="30"/>
        <v>19.830452000000001</v>
      </c>
      <c r="AT58" s="83">
        <f t="shared" si="31"/>
        <v>9.7560739999999999</v>
      </c>
      <c r="AU58" s="6">
        <f t="shared" si="32"/>
        <v>14.520408163265</v>
      </c>
      <c r="AV58" s="79">
        <f t="shared" si="33"/>
        <v>17.156652000000001</v>
      </c>
      <c r="AW58" s="83">
        <f t="shared" si="34"/>
        <v>5.3648769999999999</v>
      </c>
      <c r="AX58" s="43">
        <f t="shared" si="35"/>
        <v>14.520408163265</v>
      </c>
      <c r="AY58" s="43">
        <f t="shared" si="36"/>
        <v>8.2215977000000002</v>
      </c>
      <c r="AZ58" s="43">
        <f t="shared" si="37"/>
        <v>-8.4948969000000005</v>
      </c>
    </row>
    <row r="59" spans="2:53" x14ac:dyDescent="0.25">
      <c r="B59" s="90">
        <v>13755102040.816</v>
      </c>
      <c r="C59" s="90">
        <v>-10.530405</v>
      </c>
      <c r="D59" s="90">
        <v>12.591622999999998</v>
      </c>
      <c r="E59" s="90">
        <v>19.444738000000001</v>
      </c>
      <c r="F59" s="90">
        <v>-56.330554999999997</v>
      </c>
      <c r="G59" s="90">
        <v>-0.85311579999999998</v>
      </c>
      <c r="H59" s="8"/>
      <c r="I59" s="6">
        <f t="shared" si="68"/>
        <v>14.775510204082</v>
      </c>
      <c r="J59" s="6">
        <f t="shared" si="69"/>
        <v>19.671709</v>
      </c>
      <c r="K59" s="83">
        <f t="shared" si="7"/>
        <v>12.451740000000001</v>
      </c>
      <c r="L59" s="6">
        <f t="shared" si="8"/>
        <v>14.775510204082</v>
      </c>
      <c r="M59" s="79">
        <f t="shared" si="9"/>
        <v>20.000086</v>
      </c>
      <c r="N59" s="83">
        <f t="shared" si="10"/>
        <v>12.425549</v>
      </c>
      <c r="O59" s="6">
        <f t="shared" si="11"/>
        <v>14.775510204082</v>
      </c>
      <c r="P59" s="79">
        <f t="shared" si="12"/>
        <v>20.004231999999998</v>
      </c>
      <c r="Q59" s="83">
        <f t="shared" si="13"/>
        <v>11.741368999999999</v>
      </c>
      <c r="R59" s="6">
        <f t="shared" si="14"/>
        <v>14.775510204082</v>
      </c>
      <c r="S59" s="79">
        <f t="shared" si="15"/>
        <v>20.013178</v>
      </c>
      <c r="T59" s="83">
        <f t="shared" si="16"/>
        <v>9.513833</v>
      </c>
      <c r="U59" s="6">
        <f t="shared" si="17"/>
        <v>14.775510204082</v>
      </c>
      <c r="V59" s="79">
        <f t="shared" si="18"/>
        <v>5.0525688999999998</v>
      </c>
      <c r="W59" s="83">
        <f t="shared" si="19"/>
        <v>-9.9436207000000003</v>
      </c>
      <c r="X59" s="43">
        <f t="shared" si="20"/>
        <v>14.775510204082</v>
      </c>
      <c r="Y59" s="43">
        <f t="shared" ref="Y59:Z59" si="94">C583</f>
        <v>1.6409506</v>
      </c>
      <c r="Z59" s="43">
        <f t="shared" si="94"/>
        <v>-18.622202999999999</v>
      </c>
      <c r="AB59" s="90">
        <v>13755102040.816</v>
      </c>
      <c r="AC59" s="90">
        <v>-12.268758999999999</v>
      </c>
      <c r="AD59" s="90">
        <v>12.526572999999999</v>
      </c>
      <c r="AE59" s="90">
        <v>21.116924000000001</v>
      </c>
      <c r="AF59" s="90">
        <v>-62.150860000000002</v>
      </c>
      <c r="AG59" s="90">
        <v>-2.5903508999999998</v>
      </c>
      <c r="AH59" s="8"/>
      <c r="AI59" s="6">
        <f t="shared" si="71"/>
        <v>14.775510204082</v>
      </c>
      <c r="AJ59" s="6">
        <f t="shared" si="72"/>
        <v>24.216795000000001</v>
      </c>
      <c r="AK59" s="83">
        <f t="shared" si="22"/>
        <v>15.447844</v>
      </c>
      <c r="AL59" s="6">
        <f t="shared" si="23"/>
        <v>14.775510204082</v>
      </c>
      <c r="AM59" s="79">
        <f t="shared" si="24"/>
        <v>21.883794999999999</v>
      </c>
      <c r="AN59" s="83">
        <f t="shared" si="25"/>
        <v>12.896553000000001</v>
      </c>
      <c r="AO59" s="6">
        <f t="shared" si="26"/>
        <v>14.775510204082</v>
      </c>
      <c r="AP59" s="43">
        <f t="shared" si="27"/>
        <v>18.80677</v>
      </c>
      <c r="AQ59" s="83">
        <f t="shared" si="28"/>
        <v>9.4245429999999999</v>
      </c>
      <c r="AR59" s="6">
        <f t="shared" si="29"/>
        <v>14.775510204082</v>
      </c>
      <c r="AS59" s="79">
        <f t="shared" si="30"/>
        <v>20.412113000000002</v>
      </c>
      <c r="AT59" s="83">
        <f t="shared" si="31"/>
        <v>10.232973000000001</v>
      </c>
      <c r="AU59" s="6">
        <f t="shared" si="32"/>
        <v>14.775510204082</v>
      </c>
      <c r="AV59" s="79">
        <f t="shared" si="33"/>
        <v>16.223969</v>
      </c>
      <c r="AW59" s="83">
        <f t="shared" si="34"/>
        <v>4.1961399999999998</v>
      </c>
      <c r="AX59" s="43">
        <f t="shared" si="35"/>
        <v>14.775510204082</v>
      </c>
      <c r="AY59" s="43">
        <f t="shared" si="36"/>
        <v>7.2306413999999997</v>
      </c>
      <c r="AZ59" s="43">
        <f t="shared" si="37"/>
        <v>-10.072061999999999</v>
      </c>
    </row>
    <row r="60" spans="2:53" x14ac:dyDescent="0.25">
      <c r="B60" s="90">
        <v>14010204081.632999</v>
      </c>
      <c r="C60" s="90">
        <v>-9.9935360000000006</v>
      </c>
      <c r="D60" s="90">
        <v>12.648935000000002</v>
      </c>
      <c r="E60" s="90">
        <v>19.540296999999999</v>
      </c>
      <c r="F60" s="90">
        <v>-56.141753999999999</v>
      </c>
      <c r="G60" s="90">
        <v>-0.89136302000000001</v>
      </c>
      <c r="H60" s="8"/>
      <c r="I60" s="6">
        <f t="shared" si="68"/>
        <v>15.030612244898</v>
      </c>
      <c r="J60" s="6">
        <f t="shared" si="69"/>
        <v>20.028790000000001</v>
      </c>
      <c r="K60" s="83">
        <f t="shared" si="7"/>
        <v>12.760866</v>
      </c>
      <c r="L60" s="6">
        <f t="shared" si="8"/>
        <v>15.030612244898</v>
      </c>
      <c r="M60" s="79">
        <f t="shared" si="9"/>
        <v>20.086345999999999</v>
      </c>
      <c r="N60" s="83">
        <f t="shared" si="10"/>
        <v>12.460671999999999</v>
      </c>
      <c r="O60" s="6">
        <f t="shared" si="11"/>
        <v>15.030612244898</v>
      </c>
      <c r="P60" s="79">
        <f t="shared" si="12"/>
        <v>19.971443000000001</v>
      </c>
      <c r="Q60" s="83">
        <f t="shared" si="13"/>
        <v>11.633185999999998</v>
      </c>
      <c r="R60" s="6">
        <f t="shared" si="14"/>
        <v>15.030612244898</v>
      </c>
      <c r="S60" s="79">
        <f t="shared" si="15"/>
        <v>17.597366000000001</v>
      </c>
      <c r="T60" s="83">
        <f t="shared" si="16"/>
        <v>6.8634029999999999</v>
      </c>
      <c r="U60" s="6">
        <f t="shared" si="17"/>
        <v>15.030612244898</v>
      </c>
      <c r="V60" s="79">
        <f t="shared" si="18"/>
        <v>4.4077071999999999</v>
      </c>
      <c r="W60" s="83">
        <f t="shared" si="19"/>
        <v>-11.129512800000001</v>
      </c>
      <c r="X60" s="43">
        <f t="shared" si="20"/>
        <v>15.030612244898</v>
      </c>
      <c r="Y60" s="43">
        <f t="shared" ref="Y60:Z60" si="95">C584</f>
        <v>1.1166526999999999</v>
      </c>
      <c r="Z60" s="43">
        <f t="shared" si="95"/>
        <v>-20.167746999999999</v>
      </c>
      <c r="AB60" s="90">
        <v>14010204081.632999</v>
      </c>
      <c r="AC60" s="90">
        <v>-11.71142</v>
      </c>
      <c r="AD60" s="90">
        <v>13.230066000000001</v>
      </c>
      <c r="AE60" s="90">
        <v>21.842665</v>
      </c>
      <c r="AF60" s="90">
        <v>-61.521014999999998</v>
      </c>
      <c r="AG60" s="90">
        <v>-2.6125989000000001</v>
      </c>
      <c r="AH60" s="8"/>
      <c r="AI60" s="6">
        <f t="shared" si="71"/>
        <v>15.030612244898</v>
      </c>
      <c r="AJ60" s="6">
        <f t="shared" si="72"/>
        <v>24.422440000000002</v>
      </c>
      <c r="AK60" s="83">
        <f t="shared" si="22"/>
        <v>15.58803</v>
      </c>
      <c r="AL60" s="6">
        <f t="shared" si="23"/>
        <v>15.030612244898</v>
      </c>
      <c r="AM60" s="79">
        <f t="shared" si="24"/>
        <v>21.359943000000001</v>
      </c>
      <c r="AN60" s="83">
        <f t="shared" si="25"/>
        <v>12.308907999999999</v>
      </c>
      <c r="AO60" s="6">
        <f t="shared" si="26"/>
        <v>15.030612244898</v>
      </c>
      <c r="AP60" s="43">
        <f t="shared" si="27"/>
        <v>18.855509000000001</v>
      </c>
      <c r="AQ60" s="83">
        <f t="shared" si="28"/>
        <v>9.3795610000000007</v>
      </c>
      <c r="AR60" s="6">
        <f t="shared" si="29"/>
        <v>15.030612244898</v>
      </c>
      <c r="AS60" s="79">
        <f t="shared" si="30"/>
        <v>21.080393000000001</v>
      </c>
      <c r="AT60" s="83">
        <f t="shared" si="31"/>
        <v>10.788193</v>
      </c>
      <c r="AU60" s="6">
        <f t="shared" si="32"/>
        <v>15.030612244898</v>
      </c>
      <c r="AV60" s="79">
        <f t="shared" si="33"/>
        <v>15.992760000000001</v>
      </c>
      <c r="AW60" s="83">
        <f t="shared" si="34"/>
        <v>3.6992159000000004</v>
      </c>
      <c r="AX60" s="43">
        <f t="shared" si="35"/>
        <v>15.030612244898</v>
      </c>
      <c r="AY60" s="43">
        <f t="shared" si="36"/>
        <v>6.1686801999999998</v>
      </c>
      <c r="AZ60" s="43">
        <f t="shared" si="37"/>
        <v>-11.8683853</v>
      </c>
    </row>
    <row r="61" spans="2:53" x14ac:dyDescent="0.25">
      <c r="B61" s="90">
        <v>14265306122.448999</v>
      </c>
      <c r="C61" s="90">
        <v>-10.00722</v>
      </c>
      <c r="D61" s="90">
        <v>12.516396</v>
      </c>
      <c r="E61" s="90">
        <v>19.498774999999998</v>
      </c>
      <c r="F61" s="90">
        <v>-55.014781999999997</v>
      </c>
      <c r="G61" s="90">
        <v>-0.98238122000000005</v>
      </c>
      <c r="H61" s="8"/>
      <c r="I61" s="6">
        <f t="shared" si="68"/>
        <v>15.285714285714</v>
      </c>
      <c r="J61" s="6">
        <f t="shared" si="69"/>
        <v>20.582445</v>
      </c>
      <c r="K61" s="83">
        <f t="shared" si="7"/>
        <v>13.318619000000002</v>
      </c>
      <c r="L61" s="6">
        <f t="shared" si="8"/>
        <v>15.285714285714</v>
      </c>
      <c r="M61" s="79">
        <f t="shared" si="9"/>
        <v>20.327036</v>
      </c>
      <c r="N61" s="83">
        <f t="shared" si="10"/>
        <v>12.724457000000001</v>
      </c>
      <c r="O61" s="6">
        <f t="shared" si="11"/>
        <v>15.285714285714</v>
      </c>
      <c r="P61" s="79">
        <f t="shared" si="12"/>
        <v>20.302301</v>
      </c>
      <c r="Q61" s="83">
        <f t="shared" si="13"/>
        <v>11.986875999999999</v>
      </c>
      <c r="R61" s="6">
        <f t="shared" si="14"/>
        <v>15.285714285714</v>
      </c>
      <c r="S61" s="79">
        <f t="shared" si="15"/>
        <v>16.820442</v>
      </c>
      <c r="T61" s="83">
        <f t="shared" si="16"/>
        <v>6.0343169999999997</v>
      </c>
      <c r="U61" s="6">
        <f t="shared" si="17"/>
        <v>15.285714285714</v>
      </c>
      <c r="V61" s="79">
        <f t="shared" si="18"/>
        <v>3.9889228000000001</v>
      </c>
      <c r="W61" s="83">
        <f t="shared" si="19"/>
        <v>-11.810847800000001</v>
      </c>
      <c r="X61" s="43">
        <f t="shared" si="20"/>
        <v>15.285714285714</v>
      </c>
      <c r="Y61" s="43">
        <f t="shared" ref="Y61:Z61" si="96">C585</f>
        <v>0.71782446</v>
      </c>
      <c r="Z61" s="43">
        <f t="shared" si="96"/>
        <v>-21.152317</v>
      </c>
      <c r="AB61" s="90">
        <v>14265306122.448999</v>
      </c>
      <c r="AC61" s="90">
        <v>-11.637122</v>
      </c>
      <c r="AD61" s="90">
        <v>13.893024</v>
      </c>
      <c r="AE61" s="90">
        <v>22.521021000000001</v>
      </c>
      <c r="AF61" s="90">
        <v>-62.560425000000002</v>
      </c>
      <c r="AG61" s="90">
        <v>-2.6279963999999998</v>
      </c>
      <c r="AH61" s="8"/>
      <c r="AI61" s="6">
        <f t="shared" si="71"/>
        <v>15.285714285714</v>
      </c>
      <c r="AJ61" s="6">
        <f t="shared" si="72"/>
        <v>24.535357999999999</v>
      </c>
      <c r="AK61" s="83">
        <f t="shared" si="22"/>
        <v>15.674488</v>
      </c>
      <c r="AL61" s="6">
        <f t="shared" si="23"/>
        <v>15.285714285714</v>
      </c>
      <c r="AM61" s="79">
        <f t="shared" si="24"/>
        <v>21.016881999999999</v>
      </c>
      <c r="AN61" s="83">
        <f t="shared" si="25"/>
        <v>11.944783999999999</v>
      </c>
      <c r="AO61" s="6">
        <f t="shared" si="26"/>
        <v>15.285714285714</v>
      </c>
      <c r="AP61" s="43">
        <f t="shared" si="27"/>
        <v>19.064995</v>
      </c>
      <c r="AQ61" s="83">
        <f t="shared" si="28"/>
        <v>9.5592570000000006</v>
      </c>
      <c r="AR61" s="6">
        <f t="shared" si="29"/>
        <v>15.285714285714</v>
      </c>
      <c r="AS61" s="79">
        <f t="shared" si="30"/>
        <v>21.704483</v>
      </c>
      <c r="AT61" s="83">
        <f t="shared" si="31"/>
        <v>11.397511000000002</v>
      </c>
      <c r="AU61" s="6">
        <f t="shared" si="32"/>
        <v>15.285714285714</v>
      </c>
      <c r="AV61" s="79">
        <f t="shared" si="33"/>
        <v>15.735530000000001</v>
      </c>
      <c r="AW61" s="83">
        <f t="shared" si="34"/>
        <v>3.4836655000000007</v>
      </c>
      <c r="AX61" s="43">
        <f t="shared" si="35"/>
        <v>15.285714285714</v>
      </c>
      <c r="AY61" s="43">
        <f t="shared" si="36"/>
        <v>6.0062746999999996</v>
      </c>
      <c r="AZ61" s="43">
        <f t="shared" si="37"/>
        <v>-12.114529600000001</v>
      </c>
    </row>
    <row r="62" spans="2:53" x14ac:dyDescent="0.25">
      <c r="B62" s="90">
        <v>14520408163.264999</v>
      </c>
      <c r="C62" s="90">
        <v>-10.616875</v>
      </c>
      <c r="D62" s="90">
        <v>12.301352000000001</v>
      </c>
      <c r="E62" s="90">
        <v>19.419401000000001</v>
      </c>
      <c r="F62" s="90">
        <v>-55.794727000000002</v>
      </c>
      <c r="G62" s="90">
        <v>-1.1180501</v>
      </c>
      <c r="H62" s="8"/>
      <c r="I62" s="6">
        <f t="shared" si="68"/>
        <v>15.540816326531001</v>
      </c>
      <c r="J62" s="6">
        <f t="shared" si="69"/>
        <v>21.781904000000001</v>
      </c>
      <c r="K62" s="83">
        <f t="shared" si="7"/>
        <v>14.375623999999998</v>
      </c>
      <c r="L62" s="6">
        <f t="shared" si="8"/>
        <v>15.540816326531001</v>
      </c>
      <c r="M62" s="79">
        <f t="shared" si="9"/>
        <v>20.909441000000001</v>
      </c>
      <c r="N62" s="83">
        <f t="shared" si="10"/>
        <v>13.180444999999999</v>
      </c>
      <c r="O62" s="6">
        <f t="shared" si="11"/>
        <v>15.540816326531001</v>
      </c>
      <c r="P62" s="79">
        <f t="shared" si="12"/>
        <v>21.110851</v>
      </c>
      <c r="Q62" s="83">
        <f t="shared" si="13"/>
        <v>12.64621</v>
      </c>
      <c r="R62" s="6">
        <f t="shared" si="14"/>
        <v>15.540816326531001</v>
      </c>
      <c r="S62" s="79">
        <f t="shared" si="15"/>
        <v>14.776350000000001</v>
      </c>
      <c r="T62" s="83">
        <f t="shared" si="16"/>
        <v>3.6920605000000002</v>
      </c>
      <c r="U62" s="6">
        <f t="shared" si="17"/>
        <v>15.540816326531001</v>
      </c>
      <c r="V62" s="79">
        <f t="shared" si="18"/>
        <v>3.6304037999999998</v>
      </c>
      <c r="W62" s="83">
        <f t="shared" si="19"/>
        <v>-12.6315899</v>
      </c>
      <c r="X62" s="43">
        <f t="shared" si="20"/>
        <v>15.540816326531001</v>
      </c>
      <c r="Y62" s="43">
        <f t="shared" ref="Y62:Z62" si="97">C586</f>
        <v>0.52903241000000001</v>
      </c>
      <c r="Z62" s="43">
        <f t="shared" si="97"/>
        <v>-22.015276</v>
      </c>
      <c r="AB62" s="90">
        <v>14520408163.264999</v>
      </c>
      <c r="AC62" s="90">
        <v>-12.080296000000001</v>
      </c>
      <c r="AD62" s="90">
        <v>14.689492999999999</v>
      </c>
      <c r="AE62" s="90">
        <v>23.371220000000001</v>
      </c>
      <c r="AF62" s="90">
        <v>-65.563216999999995</v>
      </c>
      <c r="AG62" s="90">
        <v>-2.6817261999999999</v>
      </c>
      <c r="AH62" s="8"/>
      <c r="AI62" s="6">
        <f t="shared" si="71"/>
        <v>15.540816326531001</v>
      </c>
      <c r="AJ62" s="6">
        <f t="shared" si="72"/>
        <v>24.20298</v>
      </c>
      <c r="AK62" s="83">
        <f t="shared" si="22"/>
        <v>15.304203000000001</v>
      </c>
      <c r="AL62" s="6">
        <f t="shared" si="23"/>
        <v>15.540816326531001</v>
      </c>
      <c r="AM62" s="79">
        <f t="shared" si="24"/>
        <v>20.517046000000001</v>
      </c>
      <c r="AN62" s="83">
        <f t="shared" si="25"/>
        <v>11.407875000000001</v>
      </c>
      <c r="AO62" s="6">
        <f t="shared" si="26"/>
        <v>15.540816326531001</v>
      </c>
      <c r="AP62" s="43">
        <f t="shared" si="27"/>
        <v>19.615292</v>
      </c>
      <c r="AQ62" s="83">
        <f t="shared" si="28"/>
        <v>10.043253</v>
      </c>
      <c r="AR62" s="6">
        <f t="shared" si="29"/>
        <v>15.540816326531001</v>
      </c>
      <c r="AS62" s="79">
        <f t="shared" si="30"/>
        <v>22.406431000000001</v>
      </c>
      <c r="AT62" s="83">
        <f t="shared" si="31"/>
        <v>12.033508000000001</v>
      </c>
      <c r="AU62" s="6">
        <f t="shared" si="32"/>
        <v>15.540816326531001</v>
      </c>
      <c r="AV62" s="79">
        <f t="shared" si="33"/>
        <v>16.156514999999999</v>
      </c>
      <c r="AW62" s="83">
        <f t="shared" si="34"/>
        <v>3.7058973000000002</v>
      </c>
      <c r="AX62" s="43">
        <f t="shared" si="35"/>
        <v>15.540816326531001</v>
      </c>
      <c r="AY62" s="43">
        <f t="shared" si="36"/>
        <v>5.4430408000000003</v>
      </c>
      <c r="AZ62" s="43">
        <f t="shared" si="37"/>
        <v>-13.0943193</v>
      </c>
    </row>
    <row r="63" spans="2:53" x14ac:dyDescent="0.25">
      <c r="B63" s="90">
        <v>14775510204.082001</v>
      </c>
      <c r="C63" s="90">
        <v>-10.245504</v>
      </c>
      <c r="D63" s="90">
        <v>12.451740000000001</v>
      </c>
      <c r="E63" s="90">
        <v>19.671709</v>
      </c>
      <c r="F63" s="90">
        <v>-55.607399000000001</v>
      </c>
      <c r="G63" s="90">
        <v>-1.2199678</v>
      </c>
      <c r="H63" s="8"/>
      <c r="I63" s="6">
        <f t="shared" si="68"/>
        <v>15.795918367346999</v>
      </c>
      <c r="J63" s="6">
        <f t="shared" si="69"/>
        <v>23.747883000000002</v>
      </c>
      <c r="K63" s="83">
        <f t="shared" si="7"/>
        <v>16.099401</v>
      </c>
      <c r="L63" s="6">
        <f t="shared" si="8"/>
        <v>15.795918367346999</v>
      </c>
      <c r="M63" s="79">
        <f t="shared" si="9"/>
        <v>21.807715999999999</v>
      </c>
      <c r="N63" s="83">
        <f t="shared" si="10"/>
        <v>13.854717000000001</v>
      </c>
      <c r="O63" s="6">
        <f t="shared" si="11"/>
        <v>15.795918367346999</v>
      </c>
      <c r="P63" s="79">
        <f t="shared" si="12"/>
        <v>22.778482</v>
      </c>
      <c r="Q63" s="83">
        <f t="shared" si="13"/>
        <v>14.096191000000001</v>
      </c>
      <c r="R63" s="6">
        <f t="shared" si="14"/>
        <v>15.795918367346999</v>
      </c>
      <c r="S63" s="79">
        <f t="shared" si="15"/>
        <v>16.252728999999999</v>
      </c>
      <c r="T63" s="83">
        <f t="shared" si="16"/>
        <v>4.9563939999999995</v>
      </c>
      <c r="U63" s="6">
        <f t="shared" si="17"/>
        <v>15.795918367346999</v>
      </c>
      <c r="V63" s="79">
        <f t="shared" si="18"/>
        <v>4.0048193999999997</v>
      </c>
      <c r="W63" s="83">
        <f t="shared" si="19"/>
        <v>-12.4683042</v>
      </c>
      <c r="X63" s="43">
        <f t="shared" si="20"/>
        <v>15.795918367346999</v>
      </c>
      <c r="Y63" s="43">
        <f t="shared" ref="Y63:Z63" si="98">C587</f>
        <v>0.89317732999999999</v>
      </c>
      <c r="Z63" s="43">
        <f t="shared" si="98"/>
        <v>-21.827681999999999</v>
      </c>
      <c r="AB63" s="90">
        <v>14775510204.082001</v>
      </c>
      <c r="AC63" s="90">
        <v>-11.744541999999999</v>
      </c>
      <c r="AD63" s="90">
        <v>15.447844</v>
      </c>
      <c r="AE63" s="90">
        <v>24.216795000000001</v>
      </c>
      <c r="AF63" s="90">
        <v>-66.399192999999997</v>
      </c>
      <c r="AG63" s="90">
        <v>-2.7689501999999999</v>
      </c>
      <c r="AH63" s="8"/>
      <c r="AI63" s="6">
        <f t="shared" si="71"/>
        <v>15.795918367346999</v>
      </c>
      <c r="AJ63" s="6">
        <f t="shared" si="72"/>
        <v>23.961663999999999</v>
      </c>
      <c r="AK63" s="83">
        <f t="shared" si="22"/>
        <v>14.983771999999998</v>
      </c>
      <c r="AL63" s="6">
        <f t="shared" si="23"/>
        <v>15.795918367346999</v>
      </c>
      <c r="AM63" s="79">
        <f t="shared" si="24"/>
        <v>20.239159000000001</v>
      </c>
      <c r="AN63" s="83">
        <f t="shared" si="25"/>
        <v>11.04664</v>
      </c>
      <c r="AO63" s="6">
        <f t="shared" si="26"/>
        <v>15.795918367346999</v>
      </c>
      <c r="AP63" s="43">
        <f t="shared" si="27"/>
        <v>20.387132999999999</v>
      </c>
      <c r="AQ63" s="83">
        <f t="shared" si="28"/>
        <v>10.716004999999999</v>
      </c>
      <c r="AR63" s="6">
        <f t="shared" si="29"/>
        <v>15.795918367346999</v>
      </c>
      <c r="AS63" s="79">
        <f t="shared" si="30"/>
        <v>24.559536000000001</v>
      </c>
      <c r="AT63" s="83">
        <f t="shared" si="31"/>
        <v>14.113256</v>
      </c>
      <c r="AU63" s="6">
        <f t="shared" si="32"/>
        <v>15.795918367346999</v>
      </c>
      <c r="AV63" s="79">
        <f t="shared" si="33"/>
        <v>15.626636</v>
      </c>
      <c r="AW63" s="83">
        <f t="shared" si="34"/>
        <v>3.0478877999999998</v>
      </c>
      <c r="AX63" s="43">
        <f t="shared" si="35"/>
        <v>15.795918367346999</v>
      </c>
      <c r="AY63" s="43">
        <f t="shared" si="36"/>
        <v>5.8112240000000002</v>
      </c>
      <c r="AZ63" s="43">
        <f t="shared" si="37"/>
        <v>-12.7524929</v>
      </c>
    </row>
    <row r="64" spans="2:53" x14ac:dyDescent="0.25">
      <c r="B64" s="90">
        <v>15030612244.898001</v>
      </c>
      <c r="C64" s="90">
        <v>-10.374192000000001</v>
      </c>
      <c r="D64" s="90">
        <v>12.760866</v>
      </c>
      <c r="E64" s="90">
        <v>20.028790000000001</v>
      </c>
      <c r="F64" s="90">
        <v>-57.018036000000002</v>
      </c>
      <c r="G64" s="90">
        <v>-1.2679241999999999</v>
      </c>
      <c r="H64" s="8"/>
      <c r="I64" s="6">
        <f t="shared" si="68"/>
        <v>16.051020408163001</v>
      </c>
      <c r="J64" s="6">
        <f t="shared" si="69"/>
        <v>24.984703</v>
      </c>
      <c r="K64" s="83">
        <f t="shared" si="7"/>
        <v>17.212630999999998</v>
      </c>
      <c r="L64" s="6">
        <f t="shared" si="8"/>
        <v>16.051020408163001</v>
      </c>
      <c r="M64" s="79">
        <f t="shared" si="9"/>
        <v>21.993752000000001</v>
      </c>
      <c r="N64" s="83">
        <f t="shared" si="10"/>
        <v>13.926871999999999</v>
      </c>
      <c r="O64" s="6">
        <f t="shared" si="11"/>
        <v>16.051020408163001</v>
      </c>
      <c r="P64" s="79">
        <f t="shared" si="12"/>
        <v>23.775331000000001</v>
      </c>
      <c r="Q64" s="83">
        <f t="shared" si="13"/>
        <v>14.964141999999999</v>
      </c>
      <c r="R64" s="6">
        <f t="shared" si="14"/>
        <v>16.051020408163001</v>
      </c>
      <c r="S64" s="79">
        <f t="shared" si="15"/>
        <v>14.970895000000001</v>
      </c>
      <c r="T64" s="83">
        <f t="shared" si="16"/>
        <v>3.4476470999999993</v>
      </c>
      <c r="U64" s="6">
        <f t="shared" si="17"/>
        <v>16.051020408163001</v>
      </c>
      <c r="V64" s="79">
        <f t="shared" si="18"/>
        <v>4.0515618</v>
      </c>
      <c r="W64" s="83">
        <f t="shared" si="19"/>
        <v>-12.6624455</v>
      </c>
      <c r="X64" s="43">
        <f t="shared" si="20"/>
        <v>16.051020408163001</v>
      </c>
      <c r="Y64" s="43">
        <f t="shared" ref="Y64:Z64" si="99">C588</f>
        <v>1.0920141999999999</v>
      </c>
      <c r="Z64" s="43">
        <f t="shared" si="99"/>
        <v>-21.820357999999999</v>
      </c>
      <c r="AB64" s="90">
        <v>15030612244.898001</v>
      </c>
      <c r="AC64" s="90">
        <v>-11.957656</v>
      </c>
      <c r="AD64" s="90">
        <v>15.58803</v>
      </c>
      <c r="AE64" s="90">
        <v>24.422440000000002</v>
      </c>
      <c r="AF64" s="90">
        <v>-68.072128000000006</v>
      </c>
      <c r="AG64" s="90">
        <v>-2.8344083000000002</v>
      </c>
      <c r="AH64" s="8"/>
      <c r="AI64" s="6">
        <f t="shared" si="71"/>
        <v>16.051020408163001</v>
      </c>
      <c r="AJ64" s="6">
        <f t="shared" si="72"/>
        <v>23.352011000000001</v>
      </c>
      <c r="AK64" s="83">
        <f t="shared" si="22"/>
        <v>14.332402999999999</v>
      </c>
      <c r="AL64" s="6">
        <f t="shared" si="23"/>
        <v>16.051020408163001</v>
      </c>
      <c r="AM64" s="79">
        <f t="shared" si="24"/>
        <v>19.974755999999999</v>
      </c>
      <c r="AN64" s="83">
        <f t="shared" si="25"/>
        <v>10.739661999999999</v>
      </c>
      <c r="AO64" s="6">
        <f t="shared" si="26"/>
        <v>16.051020408163001</v>
      </c>
      <c r="AP64" s="43">
        <f t="shared" si="27"/>
        <v>21.25412</v>
      </c>
      <c r="AQ64" s="83">
        <f t="shared" si="28"/>
        <v>11.526067999999999</v>
      </c>
      <c r="AR64" s="6">
        <f t="shared" si="29"/>
        <v>16.051020408163001</v>
      </c>
      <c r="AS64" s="79">
        <f t="shared" si="30"/>
        <v>26.258209000000001</v>
      </c>
      <c r="AT64" s="83">
        <f t="shared" si="31"/>
        <v>15.763945</v>
      </c>
      <c r="AU64" s="6">
        <f t="shared" si="32"/>
        <v>16.051020408163001</v>
      </c>
      <c r="AV64" s="79">
        <f t="shared" si="33"/>
        <v>15.98183</v>
      </c>
      <c r="AW64" s="83">
        <f t="shared" si="34"/>
        <v>3.2090520999999992</v>
      </c>
      <c r="AX64" s="43">
        <f t="shared" si="35"/>
        <v>16.051020408163001</v>
      </c>
      <c r="AY64" s="43">
        <f t="shared" si="36"/>
        <v>5.4575686000000001</v>
      </c>
      <c r="AZ64" s="43">
        <f t="shared" si="37"/>
        <v>-13.405094099999999</v>
      </c>
    </row>
    <row r="65" spans="2:52" x14ac:dyDescent="0.25">
      <c r="B65" s="90">
        <v>15285714285.714001</v>
      </c>
      <c r="C65" s="90">
        <v>-11.451164</v>
      </c>
      <c r="D65" s="90">
        <v>13.318619000000002</v>
      </c>
      <c r="E65" s="90">
        <v>20.582445</v>
      </c>
      <c r="F65" s="90">
        <v>-60.152340000000002</v>
      </c>
      <c r="G65" s="90">
        <v>-1.2638271999999999</v>
      </c>
      <c r="H65" s="8"/>
      <c r="I65" s="6">
        <f t="shared" si="68"/>
        <v>16.306122448979998</v>
      </c>
      <c r="J65" s="6">
        <f t="shared" si="69"/>
        <v>25.290531000000001</v>
      </c>
      <c r="K65" s="83">
        <f t="shared" si="7"/>
        <v>17.442609999999998</v>
      </c>
      <c r="L65" s="6">
        <f t="shared" si="8"/>
        <v>16.306122448979998</v>
      </c>
      <c r="M65" s="79">
        <f t="shared" si="9"/>
        <v>21.922279</v>
      </c>
      <c r="N65" s="83">
        <f t="shared" si="10"/>
        <v>13.782582999999999</v>
      </c>
      <c r="O65" s="6">
        <f t="shared" si="11"/>
        <v>16.306122448979998</v>
      </c>
      <c r="P65" s="79">
        <f t="shared" si="12"/>
        <v>25.265999000000001</v>
      </c>
      <c r="Q65" s="83">
        <f t="shared" si="13"/>
        <v>16.380863000000002</v>
      </c>
      <c r="R65" s="6">
        <f t="shared" si="14"/>
        <v>16.306122448979998</v>
      </c>
      <c r="S65" s="79">
        <f t="shared" si="15"/>
        <v>15.496648</v>
      </c>
      <c r="T65" s="83">
        <f t="shared" si="16"/>
        <v>3.8326072999999994</v>
      </c>
      <c r="U65" s="6">
        <f t="shared" si="17"/>
        <v>16.306122448979998</v>
      </c>
      <c r="V65" s="79">
        <f t="shared" si="18"/>
        <v>4.0589589999999998</v>
      </c>
      <c r="W65" s="83">
        <f t="shared" si="19"/>
        <v>-12.9217367</v>
      </c>
      <c r="X65" s="43">
        <f t="shared" si="20"/>
        <v>16.306122448979998</v>
      </c>
      <c r="Y65" s="43">
        <f t="shared" ref="Y65:Z65" si="100">C589</f>
        <v>1.0633488</v>
      </c>
      <c r="Z65" s="43">
        <f t="shared" si="100"/>
        <v>-22.309961000000001</v>
      </c>
      <c r="AB65" s="90">
        <v>15285714285.714001</v>
      </c>
      <c r="AC65" s="90">
        <v>-13.019342</v>
      </c>
      <c r="AD65" s="90">
        <v>15.674488</v>
      </c>
      <c r="AE65" s="90">
        <v>24.535357999999999</v>
      </c>
      <c r="AF65" s="90">
        <v>-69.221480999999997</v>
      </c>
      <c r="AG65" s="90">
        <v>-2.8608704</v>
      </c>
      <c r="AH65" s="8"/>
      <c r="AI65" s="6">
        <f t="shared" si="71"/>
        <v>16.306122448979998</v>
      </c>
      <c r="AJ65" s="6">
        <f t="shared" si="72"/>
        <v>22.835276</v>
      </c>
      <c r="AK65" s="83">
        <f t="shared" si="22"/>
        <v>13.788536000000001</v>
      </c>
      <c r="AL65" s="6">
        <f t="shared" si="23"/>
        <v>16.306122448979998</v>
      </c>
      <c r="AM65" s="79">
        <f t="shared" si="24"/>
        <v>19.837755000000001</v>
      </c>
      <c r="AN65" s="83">
        <f t="shared" si="25"/>
        <v>10.565784000000001</v>
      </c>
      <c r="AO65" s="6">
        <f t="shared" si="26"/>
        <v>16.306122448979998</v>
      </c>
      <c r="AP65" s="43">
        <f t="shared" si="27"/>
        <v>22.921061000000002</v>
      </c>
      <c r="AQ65" s="83">
        <f t="shared" si="28"/>
        <v>13.146221000000001</v>
      </c>
      <c r="AR65" s="6">
        <f t="shared" si="29"/>
        <v>16.306122448979998</v>
      </c>
      <c r="AS65" s="79">
        <f t="shared" si="30"/>
        <v>26.394251000000001</v>
      </c>
      <c r="AT65" s="83">
        <f t="shared" si="31"/>
        <v>15.854241999999999</v>
      </c>
      <c r="AU65" s="6">
        <f t="shared" si="32"/>
        <v>16.306122448979998</v>
      </c>
      <c r="AV65" s="79">
        <f t="shared" si="33"/>
        <v>15.998588</v>
      </c>
      <c r="AW65" s="83">
        <f t="shared" si="34"/>
        <v>2.9432144000000005</v>
      </c>
      <c r="AX65" s="43">
        <f t="shared" si="35"/>
        <v>16.306122448979998</v>
      </c>
      <c r="AY65" s="43">
        <f t="shared" si="36"/>
        <v>5.1332269000000004</v>
      </c>
      <c r="AZ65" s="43">
        <f t="shared" si="37"/>
        <v>-14.251057599999999</v>
      </c>
    </row>
    <row r="66" spans="2:52" x14ac:dyDescent="0.25">
      <c r="B66" s="90">
        <v>15540816326.531</v>
      </c>
      <c r="C66" s="90">
        <v>-11.030148000000001</v>
      </c>
      <c r="D66" s="90">
        <v>14.375623999999998</v>
      </c>
      <c r="E66" s="90">
        <v>21.781904000000001</v>
      </c>
      <c r="F66" s="90">
        <v>-61.307850000000002</v>
      </c>
      <c r="G66" s="90">
        <v>-1.4062798999999999</v>
      </c>
      <c r="H66" s="8"/>
      <c r="I66" s="6">
        <f t="shared" si="68"/>
        <v>16.561224489796</v>
      </c>
      <c r="J66" s="6">
        <f t="shared" si="69"/>
        <v>24.295195</v>
      </c>
      <c r="K66" s="83">
        <f t="shared" si="7"/>
        <v>16.590198999999998</v>
      </c>
      <c r="L66" s="6">
        <f t="shared" si="8"/>
        <v>16.561224489796</v>
      </c>
      <c r="M66" s="79">
        <f t="shared" si="9"/>
        <v>21.690923999999999</v>
      </c>
      <c r="N66" s="83">
        <f t="shared" si="10"/>
        <v>13.684408000000001</v>
      </c>
      <c r="O66" s="6">
        <f t="shared" si="11"/>
        <v>16.561224489796</v>
      </c>
      <c r="P66" s="79">
        <f t="shared" si="12"/>
        <v>25.958659999999998</v>
      </c>
      <c r="Q66" s="83">
        <f t="shared" si="13"/>
        <v>17.179382</v>
      </c>
      <c r="R66" s="6">
        <f t="shared" si="14"/>
        <v>16.561224489796</v>
      </c>
      <c r="S66" s="79">
        <f t="shared" si="15"/>
        <v>13.207371</v>
      </c>
      <c r="T66" s="83">
        <f t="shared" si="16"/>
        <v>1.4822978999999998</v>
      </c>
      <c r="U66" s="6">
        <f t="shared" si="17"/>
        <v>16.561224489796</v>
      </c>
      <c r="V66" s="79">
        <f t="shared" si="18"/>
        <v>3.7154417</v>
      </c>
      <c r="W66" s="83">
        <f t="shared" si="19"/>
        <v>-13.3706794</v>
      </c>
      <c r="X66" s="43">
        <f t="shared" si="20"/>
        <v>16.561224489796</v>
      </c>
      <c r="Y66" s="43">
        <f t="shared" ref="Y66:Z66" si="101">C590</f>
        <v>0.88984722000000005</v>
      </c>
      <c r="Z66" s="43">
        <f t="shared" si="101"/>
        <v>-22.601284</v>
      </c>
      <c r="AB66" s="90">
        <v>15540816326.531</v>
      </c>
      <c r="AC66" s="90">
        <v>-12.635846000000001</v>
      </c>
      <c r="AD66" s="90">
        <v>15.304203000000001</v>
      </c>
      <c r="AE66" s="90">
        <v>24.20298</v>
      </c>
      <c r="AF66" s="90">
        <v>-69.591849999999994</v>
      </c>
      <c r="AG66" s="90">
        <v>-2.8987767999999998</v>
      </c>
      <c r="AH66" s="8"/>
      <c r="AI66" s="6">
        <f t="shared" si="71"/>
        <v>16.561224489796</v>
      </c>
      <c r="AJ66" s="6">
        <f t="shared" si="72"/>
        <v>22.297699000000001</v>
      </c>
      <c r="AK66" s="83">
        <f t="shared" si="22"/>
        <v>13.272197999999999</v>
      </c>
      <c r="AL66" s="6">
        <f t="shared" si="23"/>
        <v>16.561224489796</v>
      </c>
      <c r="AM66" s="79">
        <f t="shared" si="24"/>
        <v>19.880512</v>
      </c>
      <c r="AN66" s="83">
        <f t="shared" si="25"/>
        <v>10.618417999999998</v>
      </c>
      <c r="AO66" s="6">
        <f t="shared" si="26"/>
        <v>16.561224489796</v>
      </c>
      <c r="AP66" s="43">
        <f t="shared" si="27"/>
        <v>24.463792999999999</v>
      </c>
      <c r="AQ66" s="83">
        <f t="shared" si="28"/>
        <v>14.691078000000001</v>
      </c>
      <c r="AR66" s="6">
        <f t="shared" si="29"/>
        <v>16.561224489796</v>
      </c>
      <c r="AS66" s="79">
        <f t="shared" si="30"/>
        <v>25.176590000000001</v>
      </c>
      <c r="AT66" s="83">
        <f t="shared" si="31"/>
        <v>14.624504000000002</v>
      </c>
      <c r="AU66" s="6">
        <f t="shared" si="32"/>
        <v>16.561224489796</v>
      </c>
      <c r="AV66" s="79">
        <f t="shared" si="33"/>
        <v>17.473790999999999</v>
      </c>
      <c r="AW66" s="83">
        <f t="shared" si="34"/>
        <v>4.1721529999999998</v>
      </c>
      <c r="AX66" s="43">
        <f t="shared" si="35"/>
        <v>16.561224489796</v>
      </c>
      <c r="AY66" s="43">
        <f t="shared" si="36"/>
        <v>4.4502734999999998</v>
      </c>
      <c r="AZ66" s="43">
        <f t="shared" si="37"/>
        <v>-15.4706154</v>
      </c>
    </row>
    <row r="67" spans="2:52" x14ac:dyDescent="0.25">
      <c r="B67" s="90">
        <v>15795918367.347</v>
      </c>
      <c r="C67" s="90">
        <v>-10.66991</v>
      </c>
      <c r="D67" s="90">
        <v>16.099401</v>
      </c>
      <c r="E67" s="90">
        <v>23.747883000000002</v>
      </c>
      <c r="F67" s="90">
        <v>-64.247223000000005</v>
      </c>
      <c r="G67" s="90">
        <v>-1.6484802999999999</v>
      </c>
      <c r="H67" s="8"/>
      <c r="I67" s="6">
        <f t="shared" si="68"/>
        <v>16.816326530611999</v>
      </c>
      <c r="J67" s="6">
        <f t="shared" si="69"/>
        <v>23.594176999999998</v>
      </c>
      <c r="K67" s="83">
        <f t="shared" si="7"/>
        <v>15.911930000000002</v>
      </c>
      <c r="L67" s="6">
        <f t="shared" si="8"/>
        <v>16.816326530611999</v>
      </c>
      <c r="M67" s="79">
        <f t="shared" si="9"/>
        <v>22.074677999999999</v>
      </c>
      <c r="N67" s="83">
        <f t="shared" si="10"/>
        <v>14.05349</v>
      </c>
      <c r="O67" s="6">
        <f t="shared" si="11"/>
        <v>16.816326530611999</v>
      </c>
      <c r="P67" s="79">
        <f t="shared" si="12"/>
        <v>26.043818999999999</v>
      </c>
      <c r="Q67" s="83">
        <f t="shared" si="13"/>
        <v>17.174365999999999</v>
      </c>
      <c r="R67" s="6">
        <f t="shared" si="14"/>
        <v>16.816326530611999</v>
      </c>
      <c r="S67" s="79">
        <f t="shared" si="15"/>
        <v>11.696434</v>
      </c>
      <c r="T67" s="83">
        <f t="shared" si="16"/>
        <v>-0.46888539999999956</v>
      </c>
      <c r="U67" s="6">
        <f t="shared" si="17"/>
        <v>16.816326530611999</v>
      </c>
      <c r="V67" s="79">
        <f t="shared" si="18"/>
        <v>3.1402804999999998</v>
      </c>
      <c r="W67" s="83">
        <f t="shared" si="19"/>
        <v>-14.6890278</v>
      </c>
      <c r="X67" s="43">
        <f t="shared" si="20"/>
        <v>16.816326530611999</v>
      </c>
      <c r="Y67" s="43">
        <f t="shared" ref="Y67:Z67" si="102">C591</f>
        <v>0.45866783999999999</v>
      </c>
      <c r="Z67" s="43">
        <f t="shared" si="102"/>
        <v>-24.165201</v>
      </c>
      <c r="AB67" s="90">
        <v>15795918367.347</v>
      </c>
      <c r="AC67" s="90">
        <v>-11.979915</v>
      </c>
      <c r="AD67" s="90">
        <v>14.983771999999998</v>
      </c>
      <c r="AE67" s="90">
        <v>23.961663999999999</v>
      </c>
      <c r="AF67" s="90">
        <v>-65.917197999999999</v>
      </c>
      <c r="AG67" s="90">
        <v>-2.9778931000000002</v>
      </c>
      <c r="AH67" s="8"/>
      <c r="AI67" s="6">
        <f t="shared" si="71"/>
        <v>16.816326530611999</v>
      </c>
      <c r="AJ67" s="6">
        <f t="shared" si="72"/>
        <v>21.801995999999999</v>
      </c>
      <c r="AK67" s="83">
        <f t="shared" si="22"/>
        <v>12.730623000000001</v>
      </c>
      <c r="AL67" s="6">
        <f t="shared" si="23"/>
        <v>16.816326530611999</v>
      </c>
      <c r="AM67" s="79">
        <f t="shared" si="24"/>
        <v>19.900269999999999</v>
      </c>
      <c r="AN67" s="83">
        <f t="shared" si="25"/>
        <v>10.557649999999999</v>
      </c>
      <c r="AO67" s="6">
        <f t="shared" si="26"/>
        <v>16.816326530611999</v>
      </c>
      <c r="AP67" s="43">
        <f t="shared" si="27"/>
        <v>25.962440000000001</v>
      </c>
      <c r="AQ67" s="83">
        <f t="shared" si="28"/>
        <v>16.073919</v>
      </c>
      <c r="AR67" s="6">
        <f t="shared" si="29"/>
        <v>16.816326530611999</v>
      </c>
      <c r="AS67" s="79">
        <f t="shared" si="30"/>
        <v>22.574945</v>
      </c>
      <c r="AT67" s="83">
        <f t="shared" si="31"/>
        <v>11.829967</v>
      </c>
      <c r="AU67" s="6">
        <f t="shared" si="32"/>
        <v>16.816326530611999</v>
      </c>
      <c r="AV67" s="79">
        <f t="shared" si="33"/>
        <v>16.641769</v>
      </c>
      <c r="AW67" s="83">
        <f t="shared" si="34"/>
        <v>2.5485343999999994</v>
      </c>
      <c r="AX67" s="43">
        <f t="shared" si="35"/>
        <v>16.816326530611999</v>
      </c>
      <c r="AY67" s="43">
        <f t="shared" si="36"/>
        <v>3.4372571000000001</v>
      </c>
      <c r="AZ67" s="43">
        <f t="shared" si="37"/>
        <v>-18.011243</v>
      </c>
    </row>
    <row r="68" spans="2:52" x14ac:dyDescent="0.25">
      <c r="B68" s="90">
        <v>16051020408.163</v>
      </c>
      <c r="C68" s="90">
        <v>-11.084116</v>
      </c>
      <c r="D68" s="90">
        <v>17.212630999999998</v>
      </c>
      <c r="E68" s="90">
        <v>24.984703</v>
      </c>
      <c r="F68" s="90">
        <v>-69.393867</v>
      </c>
      <c r="G68" s="90">
        <v>-1.7720693000000001</v>
      </c>
      <c r="H68" s="8"/>
      <c r="I68" s="6">
        <f t="shared" si="68"/>
        <v>17.071428571428999</v>
      </c>
      <c r="J68" s="6">
        <f t="shared" si="69"/>
        <v>22.728442999999999</v>
      </c>
      <c r="K68" s="83">
        <f t="shared" si="7"/>
        <v>15.207355</v>
      </c>
      <c r="L68" s="6">
        <f t="shared" si="8"/>
        <v>17.071428571428999</v>
      </c>
      <c r="M68" s="79">
        <f t="shared" si="9"/>
        <v>22.265684</v>
      </c>
      <c r="N68" s="83">
        <f t="shared" si="10"/>
        <v>14.376614</v>
      </c>
      <c r="O68" s="6">
        <f t="shared" si="11"/>
        <v>17.071428571428999</v>
      </c>
      <c r="P68" s="79">
        <f t="shared" si="12"/>
        <v>25.014752999999999</v>
      </c>
      <c r="Q68" s="83">
        <f t="shared" si="13"/>
        <v>16.245546000000001</v>
      </c>
      <c r="R68" s="6">
        <f t="shared" si="14"/>
        <v>17.071428571428999</v>
      </c>
      <c r="S68" s="79">
        <f t="shared" si="15"/>
        <v>10.449028999999999</v>
      </c>
      <c r="T68" s="83">
        <f t="shared" si="16"/>
        <v>-1.7421183999999998</v>
      </c>
      <c r="U68" s="6">
        <f t="shared" si="17"/>
        <v>17.071428571428999</v>
      </c>
      <c r="V68" s="79">
        <f t="shared" si="18"/>
        <v>2.7008247000000001</v>
      </c>
      <c r="W68" s="83">
        <f t="shared" si="19"/>
        <v>-15.269227000000001</v>
      </c>
      <c r="X68" s="43">
        <f t="shared" si="20"/>
        <v>17.071428571428999</v>
      </c>
      <c r="Y68" s="43">
        <f t="shared" ref="Y68:Z68" si="103">C592</f>
        <v>0.11045872</v>
      </c>
      <c r="Z68" s="43">
        <f t="shared" si="103"/>
        <v>-24.795359000000001</v>
      </c>
      <c r="AB68" s="90">
        <v>16051020408.163</v>
      </c>
      <c r="AC68" s="90">
        <v>-12.146666</v>
      </c>
      <c r="AD68" s="90">
        <v>14.332402999999999</v>
      </c>
      <c r="AE68" s="90">
        <v>23.352011000000001</v>
      </c>
      <c r="AF68" s="90">
        <v>-64.680862000000005</v>
      </c>
      <c r="AG68" s="90">
        <v>-3.0196078000000002</v>
      </c>
      <c r="AH68" s="8"/>
      <c r="AI68" s="6">
        <f t="shared" si="71"/>
        <v>17.071428571428999</v>
      </c>
      <c r="AJ68" s="6">
        <f t="shared" si="72"/>
        <v>21.332930000000001</v>
      </c>
      <c r="AK68" s="83">
        <f t="shared" si="22"/>
        <v>12.232426</v>
      </c>
      <c r="AL68" s="6">
        <f t="shared" si="23"/>
        <v>17.071428571428999</v>
      </c>
      <c r="AM68" s="79">
        <f t="shared" si="24"/>
        <v>19.900383000000001</v>
      </c>
      <c r="AN68" s="83">
        <f t="shared" si="25"/>
        <v>10.506157000000002</v>
      </c>
      <c r="AO68" s="6">
        <f t="shared" si="26"/>
        <v>17.071428571428999</v>
      </c>
      <c r="AP68" s="43">
        <f t="shared" si="27"/>
        <v>26.049790999999999</v>
      </c>
      <c r="AQ68" s="83">
        <f t="shared" si="28"/>
        <v>16.095219</v>
      </c>
      <c r="AR68" s="6">
        <f t="shared" si="29"/>
        <v>17.071428571428999</v>
      </c>
      <c r="AS68" s="79">
        <f t="shared" si="30"/>
        <v>22.172331</v>
      </c>
      <c r="AT68" s="83">
        <f t="shared" si="31"/>
        <v>11.333674999999999</v>
      </c>
      <c r="AU68" s="6">
        <f t="shared" si="32"/>
        <v>17.071428571428999</v>
      </c>
      <c r="AV68" s="79">
        <f t="shared" si="33"/>
        <v>16.281689</v>
      </c>
      <c r="AW68" s="83">
        <f t="shared" si="34"/>
        <v>1.9732346999999999</v>
      </c>
      <c r="AX68" s="43">
        <f t="shared" si="35"/>
        <v>17.071428571428999</v>
      </c>
      <c r="AY68" s="43">
        <f t="shared" si="36"/>
        <v>2.9129689000000001</v>
      </c>
      <c r="AZ68" s="43">
        <f t="shared" si="37"/>
        <v>-19.089523</v>
      </c>
    </row>
    <row r="69" spans="2:52" x14ac:dyDescent="0.25">
      <c r="B69" s="90">
        <v>16306122448.98</v>
      </c>
      <c r="C69" s="90">
        <v>-10.504448</v>
      </c>
      <c r="D69" s="90">
        <v>17.442609999999998</v>
      </c>
      <c r="E69" s="90">
        <v>25.290531000000001</v>
      </c>
      <c r="F69" s="90">
        <v>-66.410133000000002</v>
      </c>
      <c r="G69" s="90">
        <v>-1.8479186000000001</v>
      </c>
      <c r="H69" s="8"/>
      <c r="I69" s="6">
        <f t="shared" ref="I69:I100" si="104">B73/1000000000</f>
        <v>17.326530612244998</v>
      </c>
      <c r="J69" s="6">
        <f t="shared" ref="J69:J100" si="105">E73</f>
        <v>22.147251000000001</v>
      </c>
      <c r="K69" s="83">
        <f t="shared" si="7"/>
        <v>14.619534000000002</v>
      </c>
      <c r="L69" s="6">
        <f t="shared" si="8"/>
        <v>17.326530612244998</v>
      </c>
      <c r="M69" s="79">
        <f t="shared" si="9"/>
        <v>22.603918</v>
      </c>
      <c r="N69" s="83">
        <f t="shared" si="10"/>
        <v>14.680402999999998</v>
      </c>
      <c r="O69" s="6">
        <f t="shared" si="11"/>
        <v>17.326530612244998</v>
      </c>
      <c r="P69" s="79">
        <f t="shared" si="12"/>
        <v>23.492377999999999</v>
      </c>
      <c r="Q69" s="83">
        <f t="shared" si="13"/>
        <v>14.658365</v>
      </c>
      <c r="R69" s="6">
        <f t="shared" si="14"/>
        <v>17.326530612244998</v>
      </c>
      <c r="S69" s="79">
        <f t="shared" si="15"/>
        <v>10.058883</v>
      </c>
      <c r="T69" s="83">
        <f t="shared" si="16"/>
        <v>-2.3778641</v>
      </c>
      <c r="U69" s="6">
        <f t="shared" si="17"/>
        <v>17.326530612244998</v>
      </c>
      <c r="V69" s="79">
        <f t="shared" si="18"/>
        <v>2.4466963000000002</v>
      </c>
      <c r="W69" s="83">
        <f t="shared" si="19"/>
        <v>-15.954669000000001</v>
      </c>
      <c r="X69" s="43">
        <f t="shared" si="20"/>
        <v>17.326530612244998</v>
      </c>
      <c r="Y69" s="43">
        <f t="shared" ref="Y69:Z69" si="106">C593</f>
        <v>-8.7758079000000003E-2</v>
      </c>
      <c r="Z69" s="43">
        <f t="shared" si="106"/>
        <v>-25.631968000000001</v>
      </c>
      <c r="AB69" s="90">
        <v>16306122448.98</v>
      </c>
      <c r="AC69" s="90">
        <v>-11.937893000000001</v>
      </c>
      <c r="AD69" s="90">
        <v>13.788536000000001</v>
      </c>
      <c r="AE69" s="90">
        <v>22.835276</v>
      </c>
      <c r="AF69" s="90">
        <v>-63.589779</v>
      </c>
      <c r="AG69" s="90">
        <v>-3.0467385999999999</v>
      </c>
      <c r="AH69" s="8"/>
      <c r="AI69" s="6">
        <f t="shared" ref="AI69:AI100" si="107">AB73/1000000000</f>
        <v>17.326530612244998</v>
      </c>
      <c r="AJ69" s="6">
        <f t="shared" ref="AJ69:AJ100" si="108">AE73</f>
        <v>21.127911000000001</v>
      </c>
      <c r="AK69" s="83">
        <f t="shared" si="22"/>
        <v>11.987911</v>
      </c>
      <c r="AL69" s="6">
        <f t="shared" si="23"/>
        <v>17.326530612244998</v>
      </c>
      <c r="AM69" s="79">
        <f t="shared" si="24"/>
        <v>19.938288</v>
      </c>
      <c r="AN69" s="83">
        <f t="shared" si="25"/>
        <v>10.49577</v>
      </c>
      <c r="AO69" s="6">
        <f t="shared" si="26"/>
        <v>17.326530612244998</v>
      </c>
      <c r="AP69" s="43">
        <f t="shared" si="27"/>
        <v>26.232779000000001</v>
      </c>
      <c r="AQ69" s="83">
        <f t="shared" si="28"/>
        <v>16.228075</v>
      </c>
      <c r="AR69" s="6">
        <f t="shared" si="29"/>
        <v>17.326530612244998</v>
      </c>
      <c r="AS69" s="79">
        <f t="shared" si="30"/>
        <v>21.432238000000002</v>
      </c>
      <c r="AT69" s="83">
        <f t="shared" si="31"/>
        <v>10.534590000000001</v>
      </c>
      <c r="AU69" s="6">
        <f t="shared" si="32"/>
        <v>17.326530612244998</v>
      </c>
      <c r="AV69" s="79">
        <f t="shared" si="33"/>
        <v>18.136129</v>
      </c>
      <c r="AW69" s="83">
        <f t="shared" si="34"/>
        <v>3.7307872999999994</v>
      </c>
      <c r="AX69" s="43">
        <f t="shared" si="35"/>
        <v>17.326530612244998</v>
      </c>
      <c r="AY69" s="43">
        <f t="shared" si="36"/>
        <v>2.8652978</v>
      </c>
      <c r="AZ69" s="43">
        <f t="shared" si="37"/>
        <v>-19.389150000000001</v>
      </c>
    </row>
    <row r="70" spans="2:52" x14ac:dyDescent="0.25">
      <c r="B70" s="90">
        <v>16561224489.796</v>
      </c>
      <c r="C70" s="90">
        <v>-10.889690999999999</v>
      </c>
      <c r="D70" s="90">
        <v>16.590198999999998</v>
      </c>
      <c r="E70" s="90">
        <v>24.295195</v>
      </c>
      <c r="F70" s="90">
        <v>-66.286438000000004</v>
      </c>
      <c r="G70" s="90">
        <v>-1.7049961</v>
      </c>
      <c r="H70" s="8"/>
      <c r="I70" s="6">
        <f t="shared" si="104"/>
        <v>17.581632653061</v>
      </c>
      <c r="J70" s="6">
        <f t="shared" si="105"/>
        <v>21.398499000000001</v>
      </c>
      <c r="K70" s="83">
        <f t="shared" ref="K70:K103" si="109">D74</f>
        <v>13.83869</v>
      </c>
      <c r="L70" s="6">
        <f t="shared" ref="L70:L103" si="110">B74/1000000000</f>
        <v>17.581632653061</v>
      </c>
      <c r="M70" s="79">
        <f t="shared" ref="M70:M103" si="111">C178</f>
        <v>22.070537999999999</v>
      </c>
      <c r="N70" s="83">
        <f t="shared" ref="N70:N103" si="112">D178</f>
        <v>14.109452999999998</v>
      </c>
      <c r="O70" s="6">
        <f t="shared" ref="O70:O103" si="113">B74/1000000000</f>
        <v>17.581632653061</v>
      </c>
      <c r="P70" s="79">
        <f t="shared" ref="P70:P103" si="114">C282</f>
        <v>21.814637999999999</v>
      </c>
      <c r="Q70" s="83">
        <f t="shared" ref="Q70:Q103" si="115">D282</f>
        <v>12.993172000000001</v>
      </c>
      <c r="R70" s="6">
        <f t="shared" ref="R70:R103" si="116">B74/1000000000</f>
        <v>17.581632653061</v>
      </c>
      <c r="S70" s="79">
        <f t="shared" ref="S70:S103" si="117">C386</f>
        <v>11.091894999999999</v>
      </c>
      <c r="T70" s="83">
        <f t="shared" ref="T70:T103" si="118">D386</f>
        <v>-1.1023679</v>
      </c>
      <c r="U70" s="6">
        <f t="shared" ref="U70:U103" si="119">B74/1000000000</f>
        <v>17.581632653061</v>
      </c>
      <c r="V70" s="79">
        <f t="shared" ref="V70:V103" si="120">C490</f>
        <v>2.4726536000000001</v>
      </c>
      <c r="W70" s="83">
        <f t="shared" ref="W70:W103" si="121">D490</f>
        <v>-15.746109000000001</v>
      </c>
      <c r="X70" s="43">
        <f t="shared" ref="X70:X103" si="122">B594/1000000000</f>
        <v>17.581632653061</v>
      </c>
      <c r="Y70" s="43">
        <f t="shared" ref="Y70:Z70" si="123">C594</f>
        <v>-0.22865864999999999</v>
      </c>
      <c r="Z70" s="43">
        <f t="shared" si="123"/>
        <v>-25.815586</v>
      </c>
      <c r="AB70" s="90">
        <v>16561224489.796</v>
      </c>
      <c r="AC70" s="90">
        <v>-12.065239999999999</v>
      </c>
      <c r="AD70" s="90">
        <v>13.272197999999999</v>
      </c>
      <c r="AE70" s="90">
        <v>22.297699000000001</v>
      </c>
      <c r="AF70" s="90">
        <v>-62.909973000000001</v>
      </c>
      <c r="AG70" s="90">
        <v>-3.0255022</v>
      </c>
      <c r="AH70" s="8"/>
      <c r="AI70" s="6">
        <f t="shared" si="107"/>
        <v>17.581632653061</v>
      </c>
      <c r="AJ70" s="6">
        <f t="shared" si="108"/>
        <v>20.828565999999999</v>
      </c>
      <c r="AK70" s="83">
        <f t="shared" ref="AK70:AK103" si="124">AD74</f>
        <v>11.584496999999999</v>
      </c>
      <c r="AL70" s="6">
        <f t="shared" ref="AL70:AL103" si="125">AB74/1000000000</f>
        <v>17.581632653061</v>
      </c>
      <c r="AM70" s="79">
        <f t="shared" ref="AM70:AM103" si="126">AC178</f>
        <v>20.286881999999999</v>
      </c>
      <c r="AN70" s="83">
        <f t="shared" ref="AN70:AN103" si="127">AD178</f>
        <v>10.737303000000001</v>
      </c>
      <c r="AO70" s="6">
        <f t="shared" ref="AO70:AO103" si="128">AB74/1000000000</f>
        <v>17.581632653061</v>
      </c>
      <c r="AP70" s="43">
        <f t="shared" ref="AP70:AP103" si="129">AC282</f>
        <v>25.728318999999999</v>
      </c>
      <c r="AQ70" s="83">
        <f t="shared" ref="AQ70:AQ103" si="130">AD282</f>
        <v>15.641811000000001</v>
      </c>
      <c r="AR70" s="6">
        <f t="shared" ref="AR70:AR103" si="131">AB74/1000000000</f>
        <v>17.581632653061</v>
      </c>
      <c r="AS70" s="79">
        <f t="shared" ref="AS70:AS103" si="132">AC386</f>
        <v>23.982842999999999</v>
      </c>
      <c r="AT70" s="83">
        <f t="shared" ref="AT70:AT103" si="133">AD386</f>
        <v>13.094024999999998</v>
      </c>
      <c r="AU70" s="6">
        <f t="shared" ref="AU70:AU103" si="134">AB74/1000000000</f>
        <v>17.581632653061</v>
      </c>
      <c r="AV70" s="79">
        <f t="shared" ref="AV70:AV103" si="135">AC490</f>
        <v>19.640778999999998</v>
      </c>
      <c r="AW70" s="83">
        <f t="shared" ref="AW70:AW103" si="136">AD490</f>
        <v>5.7958110000000005</v>
      </c>
      <c r="AX70" s="43">
        <f t="shared" ref="AX70:AX103" si="137">AB594/1000000000</f>
        <v>17.581632653061</v>
      </c>
      <c r="AY70" s="43">
        <f t="shared" ref="AY70:AY103" si="138">AC594</f>
        <v>3.2622184999999999</v>
      </c>
      <c r="AZ70" s="43">
        <f t="shared" ref="AZ70:AZ103" si="139">AD594</f>
        <v>-18.114995</v>
      </c>
    </row>
    <row r="71" spans="2:52" x14ac:dyDescent="0.25">
      <c r="B71" s="90">
        <v>16816326530.612</v>
      </c>
      <c r="C71" s="90">
        <v>-10.907321</v>
      </c>
      <c r="D71" s="90">
        <v>15.911930000000002</v>
      </c>
      <c r="E71" s="90">
        <v>23.594176999999998</v>
      </c>
      <c r="F71" s="90">
        <v>-63.749001</v>
      </c>
      <c r="G71" s="90">
        <v>-1.6822459000000001</v>
      </c>
      <c r="H71" s="8"/>
      <c r="I71" s="6">
        <f t="shared" si="104"/>
        <v>17.836734693877997</v>
      </c>
      <c r="J71" s="6">
        <f t="shared" si="105"/>
        <v>21.327373999999999</v>
      </c>
      <c r="K71" s="83">
        <f t="shared" si="109"/>
        <v>13.587965000000001</v>
      </c>
      <c r="L71" s="6">
        <f t="shared" si="110"/>
        <v>17.836734693877997</v>
      </c>
      <c r="M71" s="79">
        <f t="shared" si="111"/>
        <v>21.552728999999999</v>
      </c>
      <c r="N71" s="83">
        <f t="shared" si="112"/>
        <v>13.376856</v>
      </c>
      <c r="O71" s="6">
        <f t="shared" si="113"/>
        <v>17.836734693877997</v>
      </c>
      <c r="P71" s="79">
        <f t="shared" si="114"/>
        <v>20.191547</v>
      </c>
      <c r="Q71" s="83">
        <f t="shared" si="115"/>
        <v>11.158698999999999</v>
      </c>
      <c r="R71" s="6">
        <f t="shared" si="116"/>
        <v>17.836734693877997</v>
      </c>
      <c r="S71" s="79">
        <f t="shared" si="117"/>
        <v>11.447868</v>
      </c>
      <c r="T71" s="83">
        <f t="shared" si="118"/>
        <v>-1.0135263999999999</v>
      </c>
      <c r="U71" s="6">
        <f t="shared" si="119"/>
        <v>17.836734693877997</v>
      </c>
      <c r="V71" s="79">
        <f t="shared" si="120"/>
        <v>2.2545693</v>
      </c>
      <c r="W71" s="83">
        <f t="shared" si="121"/>
        <v>-16.632238000000001</v>
      </c>
      <c r="X71" s="43">
        <f t="shared" si="122"/>
        <v>17.836734693877997</v>
      </c>
      <c r="Y71" s="43">
        <f t="shared" ref="Y71:Z71" si="140">C595</f>
        <v>-0.52280795999999996</v>
      </c>
      <c r="Z71" s="43">
        <f t="shared" si="140"/>
        <v>-27.534786</v>
      </c>
      <c r="AB71" s="90">
        <v>16816326530.612</v>
      </c>
      <c r="AC71" s="90">
        <v>-12.325708000000001</v>
      </c>
      <c r="AD71" s="90">
        <v>12.730623000000001</v>
      </c>
      <c r="AE71" s="90">
        <v>21.801995999999999</v>
      </c>
      <c r="AF71" s="90">
        <v>-62.119953000000002</v>
      </c>
      <c r="AG71" s="90">
        <v>-3.0713718000000001</v>
      </c>
      <c r="AH71" s="8"/>
      <c r="AI71" s="6">
        <f t="shared" si="107"/>
        <v>17.836734693877997</v>
      </c>
      <c r="AJ71" s="6">
        <f t="shared" si="108"/>
        <v>20.725335999999999</v>
      </c>
      <c r="AK71" s="83">
        <f t="shared" si="124"/>
        <v>11.288578000000001</v>
      </c>
      <c r="AL71" s="6">
        <f t="shared" si="125"/>
        <v>17.836734693877997</v>
      </c>
      <c r="AM71" s="79">
        <f t="shared" si="126"/>
        <v>21.059988000000001</v>
      </c>
      <c r="AN71" s="83">
        <f t="shared" si="127"/>
        <v>11.306435</v>
      </c>
      <c r="AO71" s="6">
        <f t="shared" si="128"/>
        <v>17.836734693877997</v>
      </c>
      <c r="AP71" s="43">
        <f t="shared" si="129"/>
        <v>25.292083999999999</v>
      </c>
      <c r="AQ71" s="83">
        <f t="shared" si="130"/>
        <v>15.015163000000001</v>
      </c>
      <c r="AR71" s="6">
        <f t="shared" si="131"/>
        <v>17.836734693877997</v>
      </c>
      <c r="AS71" s="79">
        <f t="shared" si="132"/>
        <v>26.246227000000001</v>
      </c>
      <c r="AT71" s="83">
        <f t="shared" si="133"/>
        <v>15.234734</v>
      </c>
      <c r="AU71" s="6">
        <f t="shared" si="134"/>
        <v>17.836734693877997</v>
      </c>
      <c r="AV71" s="79">
        <f t="shared" si="135"/>
        <v>19.715443</v>
      </c>
      <c r="AW71" s="83">
        <f t="shared" si="136"/>
        <v>6.1271690000000003</v>
      </c>
      <c r="AX71" s="43">
        <f t="shared" si="137"/>
        <v>17.836734693877997</v>
      </c>
      <c r="AY71" s="43">
        <f t="shared" si="138"/>
        <v>3.6684165000000002</v>
      </c>
      <c r="AZ71" s="43">
        <f t="shared" si="139"/>
        <v>-17.343868000000001</v>
      </c>
    </row>
    <row r="72" spans="2:52" x14ac:dyDescent="0.25">
      <c r="B72" s="90">
        <v>17071428571.429001</v>
      </c>
      <c r="C72" s="90">
        <v>-11.129298</v>
      </c>
      <c r="D72" s="90">
        <v>15.207355</v>
      </c>
      <c r="E72" s="90">
        <v>22.728442999999999</v>
      </c>
      <c r="F72" s="90">
        <v>-64.215073000000004</v>
      </c>
      <c r="G72" s="90">
        <v>-1.5210862999999999</v>
      </c>
      <c r="H72" s="8"/>
      <c r="I72" s="6">
        <f t="shared" si="104"/>
        <v>18.091836734693999</v>
      </c>
      <c r="J72" s="6">
        <f t="shared" si="105"/>
        <v>21.165627000000001</v>
      </c>
      <c r="K72" s="83">
        <f t="shared" si="109"/>
        <v>13.367811</v>
      </c>
      <c r="L72" s="6">
        <f t="shared" si="110"/>
        <v>18.091836734693999</v>
      </c>
      <c r="M72" s="79">
        <f t="shared" si="111"/>
        <v>20.293222</v>
      </c>
      <c r="N72" s="83">
        <f t="shared" si="112"/>
        <v>12.007189</v>
      </c>
      <c r="O72" s="6">
        <f t="shared" si="113"/>
        <v>18.091836734693999</v>
      </c>
      <c r="P72" s="79">
        <f t="shared" si="114"/>
        <v>18.802795</v>
      </c>
      <c r="Q72" s="83">
        <f t="shared" si="115"/>
        <v>9.6139030000000005</v>
      </c>
      <c r="R72" s="6">
        <f t="shared" si="116"/>
        <v>18.091836734693999</v>
      </c>
      <c r="S72" s="79">
        <f t="shared" si="117"/>
        <v>10.633853999999999</v>
      </c>
      <c r="T72" s="83">
        <f t="shared" si="118"/>
        <v>-2.2052960000000001</v>
      </c>
      <c r="U72" s="6">
        <f t="shared" si="119"/>
        <v>18.091836734693999</v>
      </c>
      <c r="V72" s="79">
        <f t="shared" si="120"/>
        <v>1.8200278999999999</v>
      </c>
      <c r="W72" s="83">
        <f t="shared" si="121"/>
        <v>-17.826779000000002</v>
      </c>
      <c r="X72" s="43">
        <f t="shared" si="122"/>
        <v>18.091836734693999</v>
      </c>
      <c r="Y72" s="43">
        <f t="shared" ref="Y72:Z72" si="141">C596</f>
        <v>-0.90684878999999996</v>
      </c>
      <c r="Z72" s="43">
        <f t="shared" si="141"/>
        <v>-29.357433</v>
      </c>
      <c r="AB72" s="90">
        <v>17071428571.429001</v>
      </c>
      <c r="AC72" s="90">
        <v>-12.696004</v>
      </c>
      <c r="AD72" s="90">
        <v>12.232426</v>
      </c>
      <c r="AE72" s="90">
        <v>21.332930000000001</v>
      </c>
      <c r="AF72" s="90">
        <v>-62.614674000000001</v>
      </c>
      <c r="AG72" s="90">
        <v>-3.1005053999999999</v>
      </c>
      <c r="AH72" s="8"/>
      <c r="AI72" s="6">
        <f t="shared" si="107"/>
        <v>18.091836734693999</v>
      </c>
      <c r="AJ72" s="6">
        <f t="shared" si="108"/>
        <v>20.669456</v>
      </c>
      <c r="AK72" s="83">
        <f t="shared" si="124"/>
        <v>10.911439999999999</v>
      </c>
      <c r="AL72" s="6">
        <f t="shared" si="125"/>
        <v>18.091836734693999</v>
      </c>
      <c r="AM72" s="79">
        <f t="shared" si="126"/>
        <v>23.290634000000001</v>
      </c>
      <c r="AN72" s="83">
        <f t="shared" si="127"/>
        <v>13.180094</v>
      </c>
      <c r="AO72" s="6">
        <f t="shared" si="128"/>
        <v>18.091836734693999</v>
      </c>
      <c r="AP72" s="43">
        <f t="shared" si="129"/>
        <v>24.69491</v>
      </c>
      <c r="AQ72" s="83">
        <f t="shared" si="130"/>
        <v>14.067644000000001</v>
      </c>
      <c r="AR72" s="6">
        <f t="shared" si="131"/>
        <v>18.091836734693999</v>
      </c>
      <c r="AS72" s="79">
        <f t="shared" si="132"/>
        <v>27.171966999999999</v>
      </c>
      <c r="AT72" s="83">
        <f t="shared" si="133"/>
        <v>15.832592000000002</v>
      </c>
      <c r="AU72" s="6">
        <f t="shared" si="134"/>
        <v>18.091836734693999</v>
      </c>
      <c r="AV72" s="79">
        <f t="shared" si="135"/>
        <v>17.271355</v>
      </c>
      <c r="AW72" s="83">
        <f t="shared" si="136"/>
        <v>3.3429698999999999</v>
      </c>
      <c r="AX72" s="43">
        <f t="shared" si="137"/>
        <v>18.091836734693999</v>
      </c>
      <c r="AY72" s="43">
        <f t="shared" si="138"/>
        <v>3.3322463</v>
      </c>
      <c r="AZ72" s="43">
        <f t="shared" si="139"/>
        <v>-18.473227999999999</v>
      </c>
    </row>
    <row r="73" spans="2:52" x14ac:dyDescent="0.25">
      <c r="B73" s="90">
        <v>17326530612.244999</v>
      </c>
      <c r="C73" s="90">
        <v>-11.195615</v>
      </c>
      <c r="D73" s="90">
        <v>14.619534000000002</v>
      </c>
      <c r="E73" s="90">
        <v>22.147251000000001</v>
      </c>
      <c r="F73" s="90">
        <v>-62.976765</v>
      </c>
      <c r="G73" s="90">
        <v>-1.5277187999999999</v>
      </c>
      <c r="H73" s="8"/>
      <c r="I73" s="6">
        <f t="shared" si="104"/>
        <v>18.346938775509997</v>
      </c>
      <c r="J73" s="6">
        <f t="shared" si="105"/>
        <v>21.091763</v>
      </c>
      <c r="K73" s="83">
        <f t="shared" si="109"/>
        <v>13.261702</v>
      </c>
      <c r="L73" s="6">
        <f t="shared" si="110"/>
        <v>18.346938775509997</v>
      </c>
      <c r="M73" s="79">
        <f t="shared" si="111"/>
        <v>19.350771000000002</v>
      </c>
      <c r="N73" s="83">
        <f t="shared" si="112"/>
        <v>10.953074999999998</v>
      </c>
      <c r="O73" s="6">
        <f t="shared" si="113"/>
        <v>18.346938775509997</v>
      </c>
      <c r="P73" s="79">
        <f t="shared" si="114"/>
        <v>17.499262000000002</v>
      </c>
      <c r="Q73" s="83">
        <f t="shared" si="115"/>
        <v>7.9993239999999997</v>
      </c>
      <c r="R73" s="6">
        <f t="shared" si="116"/>
        <v>18.346938775509997</v>
      </c>
      <c r="S73" s="79">
        <f t="shared" si="117"/>
        <v>8.4800652999999997</v>
      </c>
      <c r="T73" s="83">
        <f t="shared" si="118"/>
        <v>-5.2948027800000004</v>
      </c>
      <c r="U73" s="6">
        <f t="shared" si="119"/>
        <v>18.346938775509997</v>
      </c>
      <c r="V73" s="79">
        <f t="shared" si="120"/>
        <v>1.2522683999999999</v>
      </c>
      <c r="W73" s="83">
        <f t="shared" si="121"/>
        <v>-19.695540000000001</v>
      </c>
      <c r="X73" s="43">
        <f t="shared" si="122"/>
        <v>18.346938775509997</v>
      </c>
      <c r="Y73" s="43">
        <f t="shared" ref="Y73:Z73" si="142">C597</f>
        <v>-1.1776525</v>
      </c>
      <c r="Z73" s="43">
        <f t="shared" si="142"/>
        <v>-31.367283</v>
      </c>
      <c r="AB73" s="90">
        <v>17326530612.244999</v>
      </c>
      <c r="AC73" s="90">
        <v>-12.869097</v>
      </c>
      <c r="AD73" s="90">
        <v>11.987911</v>
      </c>
      <c r="AE73" s="90">
        <v>21.127911000000001</v>
      </c>
      <c r="AF73" s="90">
        <v>-62.332355</v>
      </c>
      <c r="AG73" s="90">
        <v>-3.1399992000000001</v>
      </c>
      <c r="AH73" s="8"/>
      <c r="AI73" s="6">
        <f t="shared" si="107"/>
        <v>18.346938775509997</v>
      </c>
      <c r="AJ73" s="6">
        <f t="shared" si="108"/>
        <v>20.912566999999999</v>
      </c>
      <c r="AK73" s="83">
        <f t="shared" si="124"/>
        <v>10.767994000000002</v>
      </c>
      <c r="AL73" s="6">
        <f t="shared" si="125"/>
        <v>18.346938775509997</v>
      </c>
      <c r="AM73" s="79">
        <f t="shared" si="126"/>
        <v>25.802009999999999</v>
      </c>
      <c r="AN73" s="83">
        <f t="shared" si="127"/>
        <v>15.274683</v>
      </c>
      <c r="AO73" s="6">
        <f t="shared" si="128"/>
        <v>18.346938775509997</v>
      </c>
      <c r="AP73" s="43">
        <f t="shared" si="129"/>
        <v>24.409590000000001</v>
      </c>
      <c r="AQ73" s="83">
        <f t="shared" si="130"/>
        <v>13.366674</v>
      </c>
      <c r="AR73" s="6">
        <f t="shared" si="131"/>
        <v>18.346938775509997</v>
      </c>
      <c r="AS73" s="79">
        <f t="shared" si="132"/>
        <v>26.883326</v>
      </c>
      <c r="AT73" s="83">
        <f t="shared" si="133"/>
        <v>15.117905</v>
      </c>
      <c r="AU73" s="6">
        <f t="shared" si="134"/>
        <v>18.346938775509997</v>
      </c>
      <c r="AV73" s="79">
        <f t="shared" si="135"/>
        <v>20.520042</v>
      </c>
      <c r="AW73" s="83">
        <f t="shared" si="136"/>
        <v>5.9060330000000008</v>
      </c>
      <c r="AX73" s="43">
        <f t="shared" si="137"/>
        <v>18.346938775509997</v>
      </c>
      <c r="AY73" s="43">
        <f t="shared" si="138"/>
        <v>3.0133255000000001</v>
      </c>
      <c r="AZ73" s="43">
        <f t="shared" si="139"/>
        <v>-20.107516</v>
      </c>
    </row>
    <row r="74" spans="2:52" x14ac:dyDescent="0.25">
      <c r="B74" s="90">
        <v>17581632653.061001</v>
      </c>
      <c r="C74" s="90">
        <v>-11.204472000000001</v>
      </c>
      <c r="D74" s="90">
        <v>13.83869</v>
      </c>
      <c r="E74" s="90">
        <v>21.398499000000001</v>
      </c>
      <c r="F74" s="90">
        <v>-61.113514000000002</v>
      </c>
      <c r="G74" s="90">
        <v>-1.5598097</v>
      </c>
      <c r="H74" s="8"/>
      <c r="I74" s="6">
        <f t="shared" si="104"/>
        <v>18.602040816327001</v>
      </c>
      <c r="J74" s="6">
        <f t="shared" si="105"/>
        <v>20.390685999999999</v>
      </c>
      <c r="K74" s="83">
        <f t="shared" si="109"/>
        <v>12.587696000000001</v>
      </c>
      <c r="L74" s="6">
        <f t="shared" si="110"/>
        <v>18.602040816327001</v>
      </c>
      <c r="M74" s="79">
        <f t="shared" si="111"/>
        <v>18.386398</v>
      </c>
      <c r="N74" s="83">
        <f t="shared" si="112"/>
        <v>9.934507</v>
      </c>
      <c r="O74" s="6">
        <f t="shared" si="113"/>
        <v>18.602040816327001</v>
      </c>
      <c r="P74" s="79">
        <f t="shared" si="114"/>
        <v>16.541933</v>
      </c>
      <c r="Q74" s="83">
        <f t="shared" si="115"/>
        <v>6.5694079999999992</v>
      </c>
      <c r="R74" s="6">
        <f t="shared" si="116"/>
        <v>18.602040816327001</v>
      </c>
      <c r="S74" s="79">
        <f t="shared" si="117"/>
        <v>6.1581701999999998</v>
      </c>
      <c r="T74" s="83">
        <f t="shared" si="118"/>
        <v>-8.7742195000000009</v>
      </c>
      <c r="U74" s="6">
        <f t="shared" si="119"/>
        <v>18.602040816327001</v>
      </c>
      <c r="V74" s="79">
        <f t="shared" si="120"/>
        <v>0.78925288000000005</v>
      </c>
      <c r="W74" s="83">
        <f t="shared" si="121"/>
        <v>-21.434048000000001</v>
      </c>
      <c r="X74" s="43">
        <f t="shared" si="122"/>
        <v>18.602040816327001</v>
      </c>
      <c r="Y74" s="43">
        <f t="shared" ref="Y74:Z74" si="143">C598</f>
        <v>-1.2547345000000001</v>
      </c>
      <c r="Z74" s="43">
        <f t="shared" si="143"/>
        <v>-32.653244000000001</v>
      </c>
      <c r="AB74" s="90">
        <v>17581632653.061001</v>
      </c>
      <c r="AC74" s="90">
        <v>-12.643735</v>
      </c>
      <c r="AD74" s="90">
        <v>11.584496999999999</v>
      </c>
      <c r="AE74" s="90">
        <v>20.828565999999999</v>
      </c>
      <c r="AF74" s="90">
        <v>-61.606952999999997</v>
      </c>
      <c r="AG74" s="90">
        <v>-3.2440688999999998</v>
      </c>
      <c r="AH74" s="8"/>
      <c r="AI74" s="6">
        <f t="shared" si="107"/>
        <v>18.602040816327001</v>
      </c>
      <c r="AJ74" s="6">
        <f t="shared" si="108"/>
        <v>21.196718000000001</v>
      </c>
      <c r="AK74" s="83">
        <f t="shared" si="124"/>
        <v>10.649388999999999</v>
      </c>
      <c r="AL74" s="6">
        <f t="shared" si="125"/>
        <v>18.602040816327001</v>
      </c>
      <c r="AM74" s="79">
        <f t="shared" si="126"/>
        <v>27.674057000000001</v>
      </c>
      <c r="AN74" s="83">
        <f t="shared" si="127"/>
        <v>16.713706999999999</v>
      </c>
      <c r="AO74" s="6">
        <f t="shared" si="128"/>
        <v>18.602040816327001</v>
      </c>
      <c r="AP74" s="43">
        <f t="shared" si="129"/>
        <v>24.215658000000001</v>
      </c>
      <c r="AQ74" s="83">
        <f t="shared" si="130"/>
        <v>12.746877999999999</v>
      </c>
      <c r="AR74" s="6">
        <f t="shared" si="131"/>
        <v>18.602040816327001</v>
      </c>
      <c r="AS74" s="79">
        <f t="shared" si="132"/>
        <v>27.509777</v>
      </c>
      <c r="AT74" s="83">
        <f t="shared" si="133"/>
        <v>15.314402000000001</v>
      </c>
      <c r="AU74" s="6">
        <f t="shared" si="134"/>
        <v>18.602040816327001</v>
      </c>
      <c r="AV74" s="79">
        <f t="shared" si="135"/>
        <v>23.584361999999999</v>
      </c>
      <c r="AW74" s="83">
        <f t="shared" si="136"/>
        <v>8.2945519999999995</v>
      </c>
      <c r="AX74" s="43">
        <f t="shared" si="137"/>
        <v>18.602040816327001</v>
      </c>
      <c r="AY74" s="43">
        <f t="shared" si="138"/>
        <v>2.6804294999999998</v>
      </c>
      <c r="AZ74" s="43">
        <f t="shared" si="139"/>
        <v>-21.668855999999998</v>
      </c>
    </row>
    <row r="75" spans="2:52" x14ac:dyDescent="0.25">
      <c r="B75" s="90">
        <v>17836734693.877998</v>
      </c>
      <c r="C75" s="90">
        <v>-11.82277</v>
      </c>
      <c r="D75" s="90">
        <v>13.587965000000001</v>
      </c>
      <c r="E75" s="90">
        <v>21.327373999999999</v>
      </c>
      <c r="F75" s="90">
        <v>-61.610424000000002</v>
      </c>
      <c r="G75" s="90">
        <v>-1.7394103999999999</v>
      </c>
      <c r="H75" s="8"/>
      <c r="I75" s="6">
        <f t="shared" si="104"/>
        <v>18.857142857143003</v>
      </c>
      <c r="J75" s="6">
        <f t="shared" si="105"/>
        <v>20.147804000000001</v>
      </c>
      <c r="K75" s="83">
        <f t="shared" si="109"/>
        <v>12.166081999999999</v>
      </c>
      <c r="L75" s="6">
        <f t="shared" si="110"/>
        <v>18.857142857143003</v>
      </c>
      <c r="M75" s="79">
        <f t="shared" si="111"/>
        <v>18.216881000000001</v>
      </c>
      <c r="N75" s="83">
        <f t="shared" si="112"/>
        <v>9.4869450000000004</v>
      </c>
      <c r="O75" s="6">
        <f t="shared" si="113"/>
        <v>18.857142857143003</v>
      </c>
      <c r="P75" s="79">
        <f t="shared" si="114"/>
        <v>16.390678000000001</v>
      </c>
      <c r="Q75" s="83">
        <f t="shared" si="115"/>
        <v>5.5539989999999992</v>
      </c>
      <c r="R75" s="6">
        <f t="shared" si="116"/>
        <v>18.857142857143003</v>
      </c>
      <c r="S75" s="79">
        <f t="shared" si="117"/>
        <v>4.6026521000000002</v>
      </c>
      <c r="T75" s="83">
        <f t="shared" si="118"/>
        <v>-11.949136299999999</v>
      </c>
      <c r="U75" s="6">
        <f t="shared" si="119"/>
        <v>18.857142857143003</v>
      </c>
      <c r="V75" s="79">
        <f t="shared" si="120"/>
        <v>0.33601522</v>
      </c>
      <c r="W75" s="83">
        <f t="shared" si="121"/>
        <v>-24.052546</v>
      </c>
      <c r="X75" s="43">
        <f t="shared" si="122"/>
        <v>18.857142857143003</v>
      </c>
      <c r="Y75" s="43">
        <f t="shared" ref="Y75:Z75" si="144">C599</f>
        <v>-1.3913720999999999</v>
      </c>
      <c r="Z75" s="43">
        <f t="shared" si="144"/>
        <v>-35.595797000000005</v>
      </c>
      <c r="AB75" s="90">
        <v>17836734693.877998</v>
      </c>
      <c r="AC75" s="90">
        <v>-13.628441</v>
      </c>
      <c r="AD75" s="90">
        <v>11.288578000000001</v>
      </c>
      <c r="AE75" s="90">
        <v>20.725335999999999</v>
      </c>
      <c r="AF75" s="90">
        <v>-62.991501</v>
      </c>
      <c r="AG75" s="90">
        <v>-3.4367578000000001</v>
      </c>
      <c r="AH75" s="8"/>
      <c r="AI75" s="6">
        <f t="shared" si="107"/>
        <v>18.857142857143003</v>
      </c>
      <c r="AJ75" s="6">
        <f t="shared" si="108"/>
        <v>21.745073000000001</v>
      </c>
      <c r="AK75" s="83">
        <f t="shared" si="124"/>
        <v>10.801207999999999</v>
      </c>
      <c r="AL75" s="6">
        <f t="shared" si="125"/>
        <v>18.857142857143003</v>
      </c>
      <c r="AM75" s="79">
        <f t="shared" si="126"/>
        <v>27.056711</v>
      </c>
      <c r="AN75" s="83">
        <f t="shared" si="127"/>
        <v>15.670566999999998</v>
      </c>
      <c r="AO75" s="6">
        <f t="shared" si="128"/>
        <v>18.857142857143003</v>
      </c>
      <c r="AP75" s="43">
        <f t="shared" si="129"/>
        <v>24.083580000000001</v>
      </c>
      <c r="AQ75" s="83">
        <f t="shared" si="130"/>
        <v>12.196905000000001</v>
      </c>
      <c r="AR75" s="6">
        <f t="shared" si="131"/>
        <v>18.857142857143003</v>
      </c>
      <c r="AS75" s="79">
        <f t="shared" si="132"/>
        <v>28.996862</v>
      </c>
      <c r="AT75" s="83">
        <f t="shared" si="133"/>
        <v>16.388876</v>
      </c>
      <c r="AU75" s="6">
        <f t="shared" si="134"/>
        <v>18.857142857143003</v>
      </c>
      <c r="AV75" s="79">
        <f t="shared" si="135"/>
        <v>23.991085000000002</v>
      </c>
      <c r="AW75" s="83">
        <f t="shared" si="136"/>
        <v>8.2220770000000005</v>
      </c>
      <c r="AX75" s="43">
        <f t="shared" si="137"/>
        <v>18.857142857143003</v>
      </c>
      <c r="AY75" s="43">
        <f t="shared" si="138"/>
        <v>2.7302450999999999</v>
      </c>
      <c r="AZ75" s="43">
        <f t="shared" si="139"/>
        <v>-22.529530000000001</v>
      </c>
    </row>
    <row r="76" spans="2:52" x14ac:dyDescent="0.25">
      <c r="B76" s="90">
        <v>18091836734.694</v>
      </c>
      <c r="C76" s="90">
        <v>-12.411441</v>
      </c>
      <c r="D76" s="90">
        <v>13.367811</v>
      </c>
      <c r="E76" s="90">
        <v>21.165627000000001</v>
      </c>
      <c r="F76" s="90">
        <v>-65.119895999999997</v>
      </c>
      <c r="G76" s="90">
        <v>-1.7978164999999999</v>
      </c>
      <c r="H76" s="8"/>
      <c r="I76" s="6">
        <f t="shared" si="104"/>
        <v>19.112244897958998</v>
      </c>
      <c r="J76" s="6">
        <f t="shared" si="105"/>
        <v>20.174883000000001</v>
      </c>
      <c r="K76" s="83">
        <f t="shared" si="109"/>
        <v>11.985451000000001</v>
      </c>
      <c r="L76" s="6">
        <f t="shared" si="110"/>
        <v>19.112244897958998</v>
      </c>
      <c r="M76" s="79">
        <f t="shared" si="111"/>
        <v>18.521034</v>
      </c>
      <c r="N76" s="83">
        <f t="shared" si="112"/>
        <v>9.5162130000000005</v>
      </c>
      <c r="O76" s="6">
        <f t="shared" si="113"/>
        <v>19.112244897958998</v>
      </c>
      <c r="P76" s="79">
        <f t="shared" si="114"/>
        <v>16.99728</v>
      </c>
      <c r="Q76" s="83">
        <f t="shared" si="115"/>
        <v>5.379486</v>
      </c>
      <c r="R76" s="6">
        <f t="shared" si="116"/>
        <v>19.112244897958998</v>
      </c>
      <c r="S76" s="79">
        <f t="shared" si="117"/>
        <v>3.6060935999999999</v>
      </c>
      <c r="T76" s="83">
        <f t="shared" si="118"/>
        <v>-14.2810249</v>
      </c>
      <c r="U76" s="6">
        <f t="shared" si="119"/>
        <v>19.112244897958998</v>
      </c>
      <c r="V76" s="79">
        <f t="shared" si="120"/>
        <v>2.0224356999999998E-2</v>
      </c>
      <c r="W76" s="83">
        <f t="shared" si="121"/>
        <v>-26.247833</v>
      </c>
      <c r="X76" s="43">
        <f t="shared" si="122"/>
        <v>19.112244897958998</v>
      </c>
      <c r="Y76" s="43">
        <f t="shared" ref="Y76:Z76" si="145">C600</f>
        <v>-1.4916786</v>
      </c>
      <c r="Z76" s="43">
        <f t="shared" si="145"/>
        <v>-38.296596999999998</v>
      </c>
      <c r="AB76" s="90">
        <v>18091836734.694</v>
      </c>
      <c r="AC76" s="90">
        <v>-14.130212999999999</v>
      </c>
      <c r="AD76" s="90">
        <v>10.911439999999999</v>
      </c>
      <c r="AE76" s="90">
        <v>20.669456</v>
      </c>
      <c r="AF76" s="90">
        <v>-64.340194999999994</v>
      </c>
      <c r="AG76" s="90">
        <v>-3.7580165999999999</v>
      </c>
      <c r="AH76" s="8"/>
      <c r="AI76" s="6">
        <f t="shared" si="107"/>
        <v>19.112244897958998</v>
      </c>
      <c r="AJ76" s="6">
        <f t="shared" si="108"/>
        <v>23.186147999999999</v>
      </c>
      <c r="AK76" s="83">
        <f t="shared" si="124"/>
        <v>11.959313999999999</v>
      </c>
      <c r="AL76" s="6">
        <f t="shared" si="125"/>
        <v>19.112244897958998</v>
      </c>
      <c r="AM76" s="79">
        <f t="shared" si="126"/>
        <v>25.527618</v>
      </c>
      <c r="AN76" s="83">
        <f t="shared" si="127"/>
        <v>13.830829999999999</v>
      </c>
      <c r="AO76" s="6">
        <f t="shared" si="128"/>
        <v>19.112244897958998</v>
      </c>
      <c r="AP76" s="43">
        <f t="shared" si="129"/>
        <v>24.494807999999999</v>
      </c>
      <c r="AQ76" s="83">
        <f t="shared" si="130"/>
        <v>12.298897</v>
      </c>
      <c r="AR76" s="6">
        <f t="shared" si="131"/>
        <v>19.112244897958998</v>
      </c>
      <c r="AS76" s="79">
        <f t="shared" si="132"/>
        <v>28.411974000000001</v>
      </c>
      <c r="AT76" s="83">
        <f t="shared" si="133"/>
        <v>15.426459999999999</v>
      </c>
      <c r="AU76" s="6">
        <f t="shared" si="134"/>
        <v>19.112244897958998</v>
      </c>
      <c r="AV76" s="79">
        <f t="shared" si="135"/>
        <v>18.478943000000001</v>
      </c>
      <c r="AW76" s="83">
        <f t="shared" si="136"/>
        <v>1.8824306000000002</v>
      </c>
      <c r="AX76" s="43">
        <f t="shared" si="137"/>
        <v>19.112244897958998</v>
      </c>
      <c r="AY76" s="43">
        <f t="shared" si="138"/>
        <v>2.3445988</v>
      </c>
      <c r="AZ76" s="43">
        <f t="shared" si="139"/>
        <v>-24.550007000000001</v>
      </c>
    </row>
    <row r="77" spans="2:52" x14ac:dyDescent="0.25">
      <c r="B77" s="90">
        <v>18346938775.509998</v>
      </c>
      <c r="C77" s="90">
        <v>-12.163912</v>
      </c>
      <c r="D77" s="90">
        <v>13.261702</v>
      </c>
      <c r="E77" s="90">
        <v>21.091763</v>
      </c>
      <c r="F77" s="90">
        <v>-62.670914000000003</v>
      </c>
      <c r="G77" s="90">
        <v>-1.8300611</v>
      </c>
      <c r="H77" s="8"/>
      <c r="I77" s="6">
        <f t="shared" si="104"/>
        <v>19.367346938776002</v>
      </c>
      <c r="J77" s="6">
        <f t="shared" si="105"/>
        <v>20.872627000000001</v>
      </c>
      <c r="K77" s="83">
        <f t="shared" si="109"/>
        <v>12.407484</v>
      </c>
      <c r="L77" s="6">
        <f t="shared" si="110"/>
        <v>19.367346938776002</v>
      </c>
      <c r="M77" s="79">
        <f t="shared" si="111"/>
        <v>19.504332000000002</v>
      </c>
      <c r="N77" s="83">
        <f t="shared" si="112"/>
        <v>10.224136000000001</v>
      </c>
      <c r="O77" s="6">
        <f t="shared" si="113"/>
        <v>19.367346938776002</v>
      </c>
      <c r="P77" s="79">
        <f t="shared" si="114"/>
        <v>17.077210999999998</v>
      </c>
      <c r="Q77" s="83">
        <f t="shared" si="115"/>
        <v>5.0994320000000002</v>
      </c>
      <c r="R77" s="6">
        <f t="shared" si="116"/>
        <v>19.367346938776002</v>
      </c>
      <c r="S77" s="79">
        <f t="shared" si="117"/>
        <v>3.5519204000000002</v>
      </c>
      <c r="T77" s="83">
        <f t="shared" si="118"/>
        <v>-15.0218229</v>
      </c>
      <c r="U77" s="6">
        <f t="shared" si="119"/>
        <v>19.367346938776002</v>
      </c>
      <c r="V77" s="79">
        <f t="shared" si="120"/>
        <v>-0.10076831</v>
      </c>
      <c r="W77" s="83">
        <f t="shared" si="121"/>
        <v>-27.764486000000002</v>
      </c>
      <c r="X77" s="43">
        <f t="shared" si="122"/>
        <v>19.367346938776002</v>
      </c>
      <c r="Y77" s="43">
        <f t="shared" ref="Y77:Z77" si="146">C601</f>
        <v>-1.5881889</v>
      </c>
      <c r="Z77" s="43">
        <f t="shared" si="146"/>
        <v>-40.928417000000003</v>
      </c>
      <c r="AB77" s="90">
        <v>18346938775.509998</v>
      </c>
      <c r="AC77" s="90">
        <v>-14.388579999999999</v>
      </c>
      <c r="AD77" s="90">
        <v>10.767994000000002</v>
      </c>
      <c r="AE77" s="90">
        <v>20.912566999999999</v>
      </c>
      <c r="AF77" s="90">
        <v>-64.578650999999994</v>
      </c>
      <c r="AG77" s="90">
        <v>-4.1445727000000003</v>
      </c>
      <c r="AH77" s="8"/>
      <c r="AI77" s="6">
        <f t="shared" si="107"/>
        <v>19.367346938776002</v>
      </c>
      <c r="AJ77" s="6">
        <f t="shared" si="108"/>
        <v>24.877741</v>
      </c>
      <c r="AK77" s="83">
        <f t="shared" si="124"/>
        <v>13.525953000000001</v>
      </c>
      <c r="AL77" s="6">
        <f t="shared" si="125"/>
        <v>19.367346938776002</v>
      </c>
      <c r="AM77" s="79">
        <f t="shared" si="126"/>
        <v>24.384990999999999</v>
      </c>
      <c r="AN77" s="83">
        <f t="shared" si="127"/>
        <v>12.540209000000001</v>
      </c>
      <c r="AO77" s="6">
        <f t="shared" si="128"/>
        <v>19.367346938776002</v>
      </c>
      <c r="AP77" s="43">
        <f t="shared" si="129"/>
        <v>24.778219</v>
      </c>
      <c r="AQ77" s="83">
        <f t="shared" si="130"/>
        <v>12.413822</v>
      </c>
      <c r="AR77" s="6">
        <f t="shared" si="131"/>
        <v>19.367346938776002</v>
      </c>
      <c r="AS77" s="79">
        <f t="shared" si="132"/>
        <v>25.325968</v>
      </c>
      <c r="AT77" s="83">
        <f t="shared" si="133"/>
        <v>11.98695</v>
      </c>
      <c r="AU77" s="6">
        <f t="shared" si="134"/>
        <v>19.367346938776002</v>
      </c>
      <c r="AV77" s="79">
        <f t="shared" si="135"/>
        <v>12.479184</v>
      </c>
      <c r="AW77" s="83">
        <f t="shared" si="136"/>
        <v>-5.5172011300000001</v>
      </c>
      <c r="AX77" s="43">
        <f t="shared" si="137"/>
        <v>19.367346938776002</v>
      </c>
      <c r="AY77" s="43">
        <f t="shared" si="138"/>
        <v>1.6145331999999999</v>
      </c>
      <c r="AZ77" s="43">
        <f t="shared" si="139"/>
        <v>-27.812984</v>
      </c>
    </row>
    <row r="78" spans="2:52" x14ac:dyDescent="0.25">
      <c r="B78" s="90">
        <v>18602040816.327</v>
      </c>
      <c r="C78" s="90">
        <v>-11.951594</v>
      </c>
      <c r="D78" s="90">
        <v>12.587696000000001</v>
      </c>
      <c r="E78" s="90">
        <v>20.390685999999999</v>
      </c>
      <c r="F78" s="90">
        <v>-61.360241000000002</v>
      </c>
      <c r="G78" s="90">
        <v>-1.802989</v>
      </c>
      <c r="H78" s="8"/>
      <c r="I78" s="6">
        <f t="shared" si="104"/>
        <v>19.622448979592001</v>
      </c>
      <c r="J78" s="6">
        <f t="shared" si="105"/>
        <v>21.629439999999999</v>
      </c>
      <c r="K78" s="83">
        <f t="shared" si="109"/>
        <v>13.039558</v>
      </c>
      <c r="L78" s="6">
        <f t="shared" si="110"/>
        <v>19.622448979592001</v>
      </c>
      <c r="M78" s="79">
        <f t="shared" si="111"/>
        <v>20.498837000000002</v>
      </c>
      <c r="N78" s="83">
        <f t="shared" si="112"/>
        <v>11.159497999999999</v>
      </c>
      <c r="O78" s="6">
        <f t="shared" si="113"/>
        <v>19.622448979592001</v>
      </c>
      <c r="P78" s="79">
        <f t="shared" si="114"/>
        <v>16.297190000000001</v>
      </c>
      <c r="Q78" s="83">
        <f t="shared" si="115"/>
        <v>4.5612969999999997</v>
      </c>
      <c r="R78" s="6">
        <f t="shared" si="116"/>
        <v>19.622448979592001</v>
      </c>
      <c r="S78" s="79">
        <f t="shared" si="117"/>
        <v>4.1637993</v>
      </c>
      <c r="T78" s="83">
        <f t="shared" si="118"/>
        <v>-14.062004099999999</v>
      </c>
      <c r="U78" s="6">
        <f t="shared" si="119"/>
        <v>19.622448979592001</v>
      </c>
      <c r="V78" s="79">
        <f t="shared" si="120"/>
        <v>-1.4726677000000001E-2</v>
      </c>
      <c r="W78" s="83">
        <f t="shared" si="121"/>
        <v>-27.614386</v>
      </c>
      <c r="X78" s="43">
        <f t="shared" si="122"/>
        <v>19.622448979592001</v>
      </c>
      <c r="Y78" s="43">
        <f t="shared" ref="Y78:Z78" si="147">C602</f>
        <v>-1.6242667</v>
      </c>
      <c r="Z78" s="43">
        <f t="shared" si="147"/>
        <v>-41.518509000000002</v>
      </c>
      <c r="AB78" s="90">
        <v>18602040816.327</v>
      </c>
      <c r="AC78" s="90">
        <v>-14.739965</v>
      </c>
      <c r="AD78" s="90">
        <v>10.649388999999999</v>
      </c>
      <c r="AE78" s="90">
        <v>21.196718000000001</v>
      </c>
      <c r="AF78" s="90">
        <v>-65.465401</v>
      </c>
      <c r="AG78" s="90">
        <v>-4.5473293999999997</v>
      </c>
      <c r="AH78" s="8"/>
      <c r="AI78" s="6">
        <f t="shared" si="107"/>
        <v>19.622448979592001</v>
      </c>
      <c r="AJ78" s="6">
        <f t="shared" si="108"/>
        <v>25.881520999999999</v>
      </c>
      <c r="AK78" s="83">
        <f t="shared" si="124"/>
        <v>14.556000000000001</v>
      </c>
      <c r="AL78" s="6">
        <f t="shared" si="125"/>
        <v>19.622448979592001</v>
      </c>
      <c r="AM78" s="79">
        <f t="shared" si="126"/>
        <v>24.263566999999998</v>
      </c>
      <c r="AN78" s="83">
        <f t="shared" si="127"/>
        <v>12.43816</v>
      </c>
      <c r="AO78" s="6">
        <f t="shared" si="128"/>
        <v>19.622448979592001</v>
      </c>
      <c r="AP78" s="43">
        <f t="shared" si="129"/>
        <v>24.524695999999999</v>
      </c>
      <c r="AQ78" s="83">
        <f t="shared" si="130"/>
        <v>12.143557000000001</v>
      </c>
      <c r="AR78" s="6">
        <f t="shared" si="131"/>
        <v>19.622448979592001</v>
      </c>
      <c r="AS78" s="79">
        <f t="shared" si="132"/>
        <v>21.865068000000001</v>
      </c>
      <c r="AT78" s="83">
        <f t="shared" si="133"/>
        <v>8.2189250000000005</v>
      </c>
      <c r="AU78" s="6">
        <f t="shared" si="134"/>
        <v>19.622448979592001</v>
      </c>
      <c r="AV78" s="79">
        <f t="shared" si="135"/>
        <v>8.0274667999999991</v>
      </c>
      <c r="AW78" s="83">
        <f t="shared" si="136"/>
        <v>-11.626025200000001</v>
      </c>
      <c r="AX78" s="43">
        <f t="shared" si="137"/>
        <v>19.622448979592001</v>
      </c>
      <c r="AY78" s="43">
        <f t="shared" si="138"/>
        <v>0.75661343000000003</v>
      </c>
      <c r="AZ78" s="43">
        <f t="shared" si="139"/>
        <v>-31.570820000000001</v>
      </c>
    </row>
    <row r="79" spans="2:52" x14ac:dyDescent="0.25">
      <c r="B79" s="90">
        <v>18857142857.143002</v>
      </c>
      <c r="C79" s="90">
        <v>-11.805913</v>
      </c>
      <c r="D79" s="90">
        <v>12.166081999999999</v>
      </c>
      <c r="E79" s="90">
        <v>20.147804000000001</v>
      </c>
      <c r="F79" s="90">
        <v>-59.259284999999998</v>
      </c>
      <c r="G79" s="90">
        <v>-1.9817225999999999</v>
      </c>
      <c r="H79" s="8"/>
      <c r="I79" s="6">
        <f t="shared" si="104"/>
        <v>19.877551020407999</v>
      </c>
      <c r="J79" s="6">
        <f t="shared" si="105"/>
        <v>22.411057</v>
      </c>
      <c r="K79" s="83">
        <f t="shared" si="109"/>
        <v>13.720849999999999</v>
      </c>
      <c r="L79" s="6">
        <f t="shared" si="110"/>
        <v>19.877551020407999</v>
      </c>
      <c r="M79" s="79">
        <f t="shared" si="111"/>
        <v>21.568766</v>
      </c>
      <c r="N79" s="83">
        <f t="shared" si="112"/>
        <v>12.206903000000001</v>
      </c>
      <c r="O79" s="6">
        <f t="shared" si="113"/>
        <v>19.877551020407999</v>
      </c>
      <c r="P79" s="79">
        <f t="shared" si="114"/>
        <v>15.901975999999999</v>
      </c>
      <c r="Q79" s="83">
        <f t="shared" si="115"/>
        <v>4.5970849999999999</v>
      </c>
      <c r="R79" s="6">
        <f t="shared" si="116"/>
        <v>19.877551020407999</v>
      </c>
      <c r="S79" s="79">
        <f t="shared" si="117"/>
        <v>5.2706036999999997</v>
      </c>
      <c r="T79" s="83">
        <f t="shared" si="118"/>
        <v>-12.119434800000001</v>
      </c>
      <c r="U79" s="6">
        <f t="shared" si="119"/>
        <v>19.877551020407999</v>
      </c>
      <c r="V79" s="79">
        <f t="shared" si="120"/>
        <v>0.48101681000000002</v>
      </c>
      <c r="W79" s="83">
        <f t="shared" si="121"/>
        <v>-26.034282999999999</v>
      </c>
      <c r="X79" s="43">
        <f t="shared" si="122"/>
        <v>19.877551020407999</v>
      </c>
      <c r="Y79" s="43">
        <f t="shared" ref="Y79:Z79" si="148">C603</f>
        <v>-1.3018786</v>
      </c>
      <c r="Z79" s="43">
        <f t="shared" si="148"/>
        <v>-39.855648000000002</v>
      </c>
      <c r="AB79" s="90">
        <v>18857142857.143002</v>
      </c>
      <c r="AC79" s="90">
        <v>-14.843534</v>
      </c>
      <c r="AD79" s="90">
        <v>10.801207999999999</v>
      </c>
      <c r="AE79" s="90">
        <v>21.745073000000001</v>
      </c>
      <c r="AF79" s="90">
        <v>-65.768531999999993</v>
      </c>
      <c r="AG79" s="90">
        <v>-4.9438671999999997</v>
      </c>
      <c r="AH79" s="8"/>
      <c r="AI79" s="6">
        <f t="shared" si="107"/>
        <v>19.877551020407999</v>
      </c>
      <c r="AJ79" s="6">
        <f t="shared" si="108"/>
        <v>25.130749000000002</v>
      </c>
      <c r="AK79" s="83">
        <f t="shared" si="124"/>
        <v>13.963315999999999</v>
      </c>
      <c r="AL79" s="6">
        <f t="shared" si="125"/>
        <v>19.877551020407999</v>
      </c>
      <c r="AM79" s="79">
        <f t="shared" si="126"/>
        <v>23.950893000000001</v>
      </c>
      <c r="AN79" s="83">
        <f t="shared" si="127"/>
        <v>12.280981000000001</v>
      </c>
      <c r="AO79" s="6">
        <f t="shared" si="128"/>
        <v>19.877551020407999</v>
      </c>
      <c r="AP79" s="43">
        <f t="shared" si="129"/>
        <v>23.300087000000001</v>
      </c>
      <c r="AQ79" s="83">
        <f t="shared" si="130"/>
        <v>11.031855</v>
      </c>
      <c r="AR79" s="6">
        <f t="shared" si="131"/>
        <v>19.877551020407999</v>
      </c>
      <c r="AS79" s="79">
        <f t="shared" si="132"/>
        <v>20.303967</v>
      </c>
      <c r="AT79" s="83">
        <f t="shared" si="133"/>
        <v>6.3951449999999994</v>
      </c>
      <c r="AU79" s="6">
        <f t="shared" si="134"/>
        <v>19.877551020407999</v>
      </c>
      <c r="AV79" s="79">
        <f t="shared" si="135"/>
        <v>5.6152654000000002</v>
      </c>
      <c r="AW79" s="83">
        <f t="shared" si="136"/>
        <v>-15.391924899999999</v>
      </c>
      <c r="AX79" s="43">
        <f t="shared" si="137"/>
        <v>19.877551020407999</v>
      </c>
      <c r="AY79" s="43">
        <f t="shared" si="138"/>
        <v>0.31983690999999997</v>
      </c>
      <c r="AZ79" s="43">
        <f t="shared" si="139"/>
        <v>-33.743845</v>
      </c>
    </row>
    <row r="80" spans="2:52" x14ac:dyDescent="0.25">
      <c r="B80" s="90">
        <v>19112244897.959</v>
      </c>
      <c r="C80" s="90">
        <v>-12.319703000000001</v>
      </c>
      <c r="D80" s="90">
        <v>11.985451000000001</v>
      </c>
      <c r="E80" s="90">
        <v>20.174883000000001</v>
      </c>
      <c r="F80" s="90">
        <v>-60.608601</v>
      </c>
      <c r="G80" s="90">
        <v>-2.1894317000000001</v>
      </c>
      <c r="H80" s="8"/>
      <c r="I80" s="6">
        <f t="shared" si="104"/>
        <v>20.132653061223998</v>
      </c>
      <c r="J80" s="6">
        <f t="shared" si="105"/>
        <v>22.624898999999999</v>
      </c>
      <c r="K80" s="83">
        <f t="shared" si="109"/>
        <v>13.946407000000001</v>
      </c>
      <c r="L80" s="6">
        <f t="shared" si="110"/>
        <v>20.132653061223998</v>
      </c>
      <c r="M80" s="79">
        <f t="shared" si="111"/>
        <v>22.171562000000002</v>
      </c>
      <c r="N80" s="83">
        <f t="shared" si="112"/>
        <v>12.880151999999999</v>
      </c>
      <c r="O80" s="6">
        <f t="shared" si="113"/>
        <v>20.132653061223998</v>
      </c>
      <c r="P80" s="79">
        <f t="shared" si="114"/>
        <v>15.485607999999999</v>
      </c>
      <c r="Q80" s="83">
        <f t="shared" si="115"/>
        <v>4.6143140000000002</v>
      </c>
      <c r="R80" s="6">
        <f t="shared" si="116"/>
        <v>20.132653061223998</v>
      </c>
      <c r="S80" s="79">
        <f t="shared" si="117"/>
        <v>6.6375317999999996</v>
      </c>
      <c r="T80" s="83">
        <f t="shared" si="118"/>
        <v>-9.7589199999999998</v>
      </c>
      <c r="U80" s="6">
        <f t="shared" si="119"/>
        <v>20.132653061223998</v>
      </c>
      <c r="V80" s="79">
        <f t="shared" si="120"/>
        <v>1.0608507</v>
      </c>
      <c r="W80" s="83">
        <f t="shared" si="121"/>
        <v>-23.863627999999999</v>
      </c>
      <c r="X80" s="43">
        <f t="shared" si="122"/>
        <v>20.132653061223998</v>
      </c>
      <c r="Y80" s="43">
        <f t="shared" ref="Y80:Z80" si="149">C604</f>
        <v>-0.92237818000000005</v>
      </c>
      <c r="Z80" s="43">
        <f t="shared" si="149"/>
        <v>-37.021861999999999</v>
      </c>
      <c r="AB80" s="90">
        <v>19112244897.959</v>
      </c>
      <c r="AC80" s="90">
        <v>-15.286185</v>
      </c>
      <c r="AD80" s="90">
        <v>11.959313999999999</v>
      </c>
      <c r="AE80" s="90">
        <v>23.186147999999999</v>
      </c>
      <c r="AF80" s="90">
        <v>-68.182372999999998</v>
      </c>
      <c r="AG80" s="90">
        <v>-5.2268343000000002</v>
      </c>
      <c r="AH80" s="8"/>
      <c r="AI80" s="6">
        <f t="shared" si="107"/>
        <v>20.132653061223998</v>
      </c>
      <c r="AJ80" s="6">
        <f t="shared" si="108"/>
        <v>23.608582999999999</v>
      </c>
      <c r="AK80" s="83">
        <f t="shared" si="124"/>
        <v>12.731528999999998</v>
      </c>
      <c r="AL80" s="6">
        <f t="shared" si="125"/>
        <v>20.132653061223998</v>
      </c>
      <c r="AM80" s="79">
        <f t="shared" si="126"/>
        <v>23.379576</v>
      </c>
      <c r="AN80" s="83">
        <f t="shared" si="127"/>
        <v>12.003482999999999</v>
      </c>
      <c r="AO80" s="6">
        <f t="shared" si="128"/>
        <v>20.132653061223998</v>
      </c>
      <c r="AP80" s="43">
        <f t="shared" si="129"/>
        <v>22.224201000000001</v>
      </c>
      <c r="AQ80" s="83">
        <f t="shared" si="130"/>
        <v>10.236415999999998</v>
      </c>
      <c r="AR80" s="6">
        <f t="shared" si="131"/>
        <v>20.132653061223998</v>
      </c>
      <c r="AS80" s="79">
        <f t="shared" si="132"/>
        <v>18.950811000000002</v>
      </c>
      <c r="AT80" s="83">
        <f t="shared" si="133"/>
        <v>5.0684649999999998</v>
      </c>
      <c r="AU80" s="6">
        <f t="shared" si="134"/>
        <v>20.132653061223998</v>
      </c>
      <c r="AV80" s="79">
        <f t="shared" si="135"/>
        <v>4.6362724000000002</v>
      </c>
      <c r="AW80" s="83">
        <f t="shared" si="136"/>
        <v>-16.702142000000002</v>
      </c>
      <c r="AX80" s="43">
        <f t="shared" si="137"/>
        <v>20.132653061223998</v>
      </c>
      <c r="AY80" s="43">
        <f t="shared" si="138"/>
        <v>0.22851051</v>
      </c>
      <c r="AZ80" s="43">
        <f t="shared" si="139"/>
        <v>-33.651278000000005</v>
      </c>
    </row>
    <row r="81" spans="2:52" x14ac:dyDescent="0.25">
      <c r="B81" s="90">
        <v>19367346938.776001</v>
      </c>
      <c r="C81" s="90">
        <v>-12.419320000000001</v>
      </c>
      <c r="D81" s="90">
        <v>12.407484</v>
      </c>
      <c r="E81" s="90">
        <v>20.872627000000001</v>
      </c>
      <c r="F81" s="90">
        <v>-61.679630000000003</v>
      </c>
      <c r="G81" s="90">
        <v>-2.4651437</v>
      </c>
      <c r="H81" s="8"/>
      <c r="I81" s="6">
        <f t="shared" si="104"/>
        <v>20.387755102041002</v>
      </c>
      <c r="J81" s="6">
        <f t="shared" si="105"/>
        <v>22.238705</v>
      </c>
      <c r="K81" s="83">
        <f t="shared" si="109"/>
        <v>13.593292000000002</v>
      </c>
      <c r="L81" s="6">
        <f t="shared" si="110"/>
        <v>20.387755102041002</v>
      </c>
      <c r="M81" s="79">
        <f t="shared" si="111"/>
        <v>22.423645</v>
      </c>
      <c r="N81" s="83">
        <f t="shared" si="112"/>
        <v>13.220006999999999</v>
      </c>
      <c r="O81" s="6">
        <f t="shared" si="113"/>
        <v>20.387755102041002</v>
      </c>
      <c r="P81" s="79">
        <f t="shared" si="114"/>
        <v>16.281590999999999</v>
      </c>
      <c r="Q81" s="83">
        <f t="shared" si="115"/>
        <v>5.8080649999999991</v>
      </c>
      <c r="R81" s="6">
        <f t="shared" si="116"/>
        <v>20.387755102041002</v>
      </c>
      <c r="S81" s="79">
        <f t="shared" si="117"/>
        <v>8.3979359000000002</v>
      </c>
      <c r="T81" s="83">
        <f t="shared" si="118"/>
        <v>-6.9095563899999997</v>
      </c>
      <c r="U81" s="6">
        <f t="shared" si="119"/>
        <v>20.387755102041002</v>
      </c>
      <c r="V81" s="79">
        <f t="shared" si="120"/>
        <v>1.7435046000000001</v>
      </c>
      <c r="W81" s="83">
        <f t="shared" si="121"/>
        <v>-21.358988</v>
      </c>
      <c r="X81" s="43">
        <f t="shared" si="122"/>
        <v>20.387755102041002</v>
      </c>
      <c r="Y81" s="43">
        <f t="shared" ref="Y81:Z81" si="150">C605</f>
        <v>-0.49001756000000002</v>
      </c>
      <c r="Z81" s="43">
        <f t="shared" si="150"/>
        <v>-33.717500999999999</v>
      </c>
      <c r="AB81" s="90">
        <v>19367346938.776001</v>
      </c>
      <c r="AC81" s="90">
        <v>-15.597265999999999</v>
      </c>
      <c r="AD81" s="90">
        <v>13.525953000000001</v>
      </c>
      <c r="AE81" s="90">
        <v>24.877741</v>
      </c>
      <c r="AF81" s="90">
        <v>-74.985939000000002</v>
      </c>
      <c r="AG81" s="90">
        <v>-5.351788</v>
      </c>
      <c r="AH81" s="8"/>
      <c r="AI81" s="6">
        <f t="shared" si="107"/>
        <v>20.387755102041002</v>
      </c>
      <c r="AJ81" s="6">
        <f t="shared" si="108"/>
        <v>22.500288000000001</v>
      </c>
      <c r="AK81" s="83">
        <f t="shared" si="124"/>
        <v>11.937956</v>
      </c>
      <c r="AL81" s="6">
        <f t="shared" si="125"/>
        <v>20.387755102041002</v>
      </c>
      <c r="AM81" s="79">
        <f t="shared" si="126"/>
        <v>22.786145999999999</v>
      </c>
      <c r="AN81" s="83">
        <f t="shared" si="127"/>
        <v>11.741232</v>
      </c>
      <c r="AO81" s="6">
        <f t="shared" si="128"/>
        <v>20.387755102041002</v>
      </c>
      <c r="AP81" s="43">
        <f t="shared" si="129"/>
        <v>21.216642</v>
      </c>
      <c r="AQ81" s="83">
        <f t="shared" si="130"/>
        <v>9.5680829999999997</v>
      </c>
      <c r="AR81" s="6">
        <f t="shared" si="131"/>
        <v>20.387755102041002</v>
      </c>
      <c r="AS81" s="79">
        <f t="shared" si="132"/>
        <v>18.661314000000001</v>
      </c>
      <c r="AT81" s="83">
        <f t="shared" si="133"/>
        <v>4.9864689999999996</v>
      </c>
      <c r="AU81" s="6">
        <f t="shared" si="134"/>
        <v>20.387755102041002</v>
      </c>
      <c r="AV81" s="79">
        <f t="shared" si="135"/>
        <v>4.2566351999999998</v>
      </c>
      <c r="AW81" s="83">
        <f t="shared" si="136"/>
        <v>-16.768697</v>
      </c>
      <c r="AX81" s="43">
        <f t="shared" si="137"/>
        <v>20.387755102041002</v>
      </c>
      <c r="AY81" s="43">
        <f t="shared" si="138"/>
        <v>0.26706943</v>
      </c>
      <c r="AZ81" s="43">
        <f t="shared" si="139"/>
        <v>-32.346659000000002</v>
      </c>
    </row>
    <row r="82" spans="2:52" x14ac:dyDescent="0.25">
      <c r="B82" s="90">
        <v>19622448979.591999</v>
      </c>
      <c r="C82" s="90">
        <v>-12.760439</v>
      </c>
      <c r="D82" s="90">
        <v>13.039558</v>
      </c>
      <c r="E82" s="90">
        <v>21.629439999999999</v>
      </c>
      <c r="F82" s="90">
        <v>-64.655060000000006</v>
      </c>
      <c r="G82" s="90">
        <v>-2.5898819</v>
      </c>
      <c r="H82" s="8"/>
      <c r="I82" s="6">
        <f t="shared" si="104"/>
        <v>20.642857142856997</v>
      </c>
      <c r="J82" s="6">
        <f t="shared" si="105"/>
        <v>21.696262000000001</v>
      </c>
      <c r="K82" s="83">
        <f t="shared" si="109"/>
        <v>12.947469999999999</v>
      </c>
      <c r="L82" s="6">
        <f t="shared" si="110"/>
        <v>20.642857142856997</v>
      </c>
      <c r="M82" s="79">
        <f t="shared" si="111"/>
        <v>22.871071000000001</v>
      </c>
      <c r="N82" s="83">
        <f t="shared" si="112"/>
        <v>13.602032000000001</v>
      </c>
      <c r="O82" s="6">
        <f t="shared" si="113"/>
        <v>20.642857142856997</v>
      </c>
      <c r="P82" s="79">
        <f t="shared" si="114"/>
        <v>16.972377999999999</v>
      </c>
      <c r="Q82" s="83">
        <f t="shared" si="115"/>
        <v>6.6836579999999994</v>
      </c>
      <c r="R82" s="6">
        <f t="shared" si="116"/>
        <v>20.642857142856997</v>
      </c>
      <c r="S82" s="79">
        <f t="shared" si="117"/>
        <v>11.901515</v>
      </c>
      <c r="T82" s="83">
        <f t="shared" si="118"/>
        <v>-2.6315594</v>
      </c>
      <c r="U82" s="6">
        <f t="shared" si="119"/>
        <v>20.642857142856997</v>
      </c>
      <c r="V82" s="79">
        <f t="shared" si="120"/>
        <v>2.3862405</v>
      </c>
      <c r="W82" s="83">
        <f t="shared" si="121"/>
        <v>-19.631698999999998</v>
      </c>
      <c r="X82" s="43">
        <f t="shared" si="122"/>
        <v>20.642857142856997</v>
      </c>
      <c r="Y82" s="43">
        <f t="shared" ref="Y82:Z82" si="151">C606</f>
        <v>-0.18615835999999999</v>
      </c>
      <c r="Z82" s="43">
        <f t="shared" si="151"/>
        <v>-32.063313000000001</v>
      </c>
      <c r="AB82" s="90">
        <v>19622448979.591999</v>
      </c>
      <c r="AC82" s="90">
        <v>-15.321324000000001</v>
      </c>
      <c r="AD82" s="90">
        <v>14.556000000000001</v>
      </c>
      <c r="AE82" s="90">
        <v>25.881520999999999</v>
      </c>
      <c r="AF82" s="90">
        <v>-76.601737999999997</v>
      </c>
      <c r="AG82" s="90">
        <v>-5.3255204999999997</v>
      </c>
      <c r="AH82" s="8"/>
      <c r="AI82" s="6">
        <f t="shared" si="107"/>
        <v>20.642857142856997</v>
      </c>
      <c r="AJ82" s="6">
        <f t="shared" si="108"/>
        <v>22.555036999999999</v>
      </c>
      <c r="AK82" s="83">
        <f t="shared" si="124"/>
        <v>12.223535999999999</v>
      </c>
      <c r="AL82" s="6">
        <f t="shared" si="125"/>
        <v>20.642857142856997</v>
      </c>
      <c r="AM82" s="79">
        <f t="shared" si="126"/>
        <v>22.935949000000001</v>
      </c>
      <c r="AN82" s="83">
        <f t="shared" si="127"/>
        <v>12.154871</v>
      </c>
      <c r="AO82" s="6">
        <f t="shared" si="128"/>
        <v>20.642857142856997</v>
      </c>
      <c r="AP82" s="43">
        <f t="shared" si="129"/>
        <v>21.010033</v>
      </c>
      <c r="AQ82" s="83">
        <f t="shared" si="130"/>
        <v>9.6645679999999992</v>
      </c>
      <c r="AR82" s="6">
        <f t="shared" si="131"/>
        <v>20.642857142856997</v>
      </c>
      <c r="AS82" s="79">
        <f t="shared" si="132"/>
        <v>17.6035</v>
      </c>
      <c r="AT82" s="83">
        <f t="shared" si="133"/>
        <v>4.3483909999999995</v>
      </c>
      <c r="AU82" s="6">
        <f t="shared" si="134"/>
        <v>20.642857142856997</v>
      </c>
      <c r="AV82" s="79">
        <f t="shared" si="135"/>
        <v>4.6479521000000004</v>
      </c>
      <c r="AW82" s="83">
        <f t="shared" si="136"/>
        <v>-15.473494499999999</v>
      </c>
      <c r="AX82" s="43">
        <f t="shared" si="137"/>
        <v>20.642857142856997</v>
      </c>
      <c r="AY82" s="43">
        <f t="shared" si="138"/>
        <v>0.52960943999999999</v>
      </c>
      <c r="AZ82" s="43">
        <f t="shared" si="139"/>
        <v>-30.155127</v>
      </c>
    </row>
    <row r="83" spans="2:52" x14ac:dyDescent="0.25">
      <c r="B83" s="90">
        <v>19877551020.408001</v>
      </c>
      <c r="C83" s="90">
        <v>-13.110461000000001</v>
      </c>
      <c r="D83" s="90">
        <v>13.720849999999999</v>
      </c>
      <c r="E83" s="90">
        <v>22.411057</v>
      </c>
      <c r="F83" s="90">
        <v>-66.773314999999997</v>
      </c>
      <c r="G83" s="90">
        <v>-2.6902062999999998</v>
      </c>
      <c r="H83" s="8"/>
      <c r="I83" s="6">
        <f t="shared" si="104"/>
        <v>20.897959183672999</v>
      </c>
      <c r="J83" s="6">
        <f t="shared" si="105"/>
        <v>21.074667000000002</v>
      </c>
      <c r="K83" s="83">
        <f t="shared" si="109"/>
        <v>12.170164</v>
      </c>
      <c r="L83" s="6">
        <f t="shared" si="110"/>
        <v>20.897959183672999</v>
      </c>
      <c r="M83" s="79">
        <f t="shared" si="111"/>
        <v>24.348466999999999</v>
      </c>
      <c r="N83" s="83">
        <f t="shared" si="112"/>
        <v>14.939807999999999</v>
      </c>
      <c r="O83" s="6">
        <f t="shared" si="113"/>
        <v>20.897959183672999</v>
      </c>
      <c r="P83" s="79">
        <f t="shared" si="114"/>
        <v>17.987210999999999</v>
      </c>
      <c r="Q83" s="83">
        <f t="shared" si="115"/>
        <v>7.7502390000000005</v>
      </c>
      <c r="R83" s="6">
        <f t="shared" si="116"/>
        <v>20.897959183672999</v>
      </c>
      <c r="S83" s="79">
        <f t="shared" si="117"/>
        <v>18.244250999999998</v>
      </c>
      <c r="T83" s="83">
        <f t="shared" si="118"/>
        <v>4.2839240000000007</v>
      </c>
      <c r="U83" s="6">
        <f t="shared" si="119"/>
        <v>20.897959183672999</v>
      </c>
      <c r="V83" s="79">
        <f t="shared" si="120"/>
        <v>2.9321527000000001</v>
      </c>
      <c r="W83" s="83">
        <f t="shared" si="121"/>
        <v>-18.354402999999998</v>
      </c>
      <c r="X83" s="43">
        <f t="shared" si="122"/>
        <v>20.897959183672999</v>
      </c>
      <c r="Y83" s="43">
        <f t="shared" ref="Y83:Z83" si="152">C607</f>
        <v>3.0606458E-2</v>
      </c>
      <c r="Z83" s="43">
        <f t="shared" si="152"/>
        <v>-31.175467999999999</v>
      </c>
      <c r="AB83" s="90">
        <v>19877551020.408001</v>
      </c>
      <c r="AC83" s="90">
        <v>-15.604679000000001</v>
      </c>
      <c r="AD83" s="90">
        <v>13.963315999999999</v>
      </c>
      <c r="AE83" s="90">
        <v>25.130749000000002</v>
      </c>
      <c r="AF83" s="90">
        <v>-75.318138000000005</v>
      </c>
      <c r="AG83" s="90">
        <v>-5.1674328000000003</v>
      </c>
      <c r="AH83" s="8"/>
      <c r="AI83" s="6">
        <f t="shared" si="107"/>
        <v>20.897959183672999</v>
      </c>
      <c r="AJ83" s="6">
        <f t="shared" si="108"/>
        <v>23.568577000000001</v>
      </c>
      <c r="AK83" s="83">
        <f t="shared" si="124"/>
        <v>13.309673</v>
      </c>
      <c r="AL83" s="6">
        <f t="shared" si="125"/>
        <v>20.897959183672999</v>
      </c>
      <c r="AM83" s="79">
        <f t="shared" si="126"/>
        <v>23.556051</v>
      </c>
      <c r="AN83" s="83">
        <f t="shared" si="127"/>
        <v>12.886215</v>
      </c>
      <c r="AO83" s="6">
        <f t="shared" si="128"/>
        <v>20.897959183672999</v>
      </c>
      <c r="AP83" s="43">
        <f t="shared" si="129"/>
        <v>20.925791</v>
      </c>
      <c r="AQ83" s="83">
        <f t="shared" si="130"/>
        <v>9.7286239999999999</v>
      </c>
      <c r="AR83" s="6">
        <f t="shared" si="131"/>
        <v>20.897959183672999</v>
      </c>
      <c r="AS83" s="79">
        <f t="shared" si="132"/>
        <v>17.397886</v>
      </c>
      <c r="AT83" s="83">
        <f t="shared" si="133"/>
        <v>4.4033080000000009</v>
      </c>
      <c r="AU83" s="6">
        <f t="shared" si="134"/>
        <v>20.897959183672999</v>
      </c>
      <c r="AV83" s="79">
        <f t="shared" si="135"/>
        <v>4.8131222999999999</v>
      </c>
      <c r="AW83" s="83">
        <f t="shared" si="136"/>
        <v>-14.7706242</v>
      </c>
      <c r="AX83" s="43">
        <f t="shared" si="137"/>
        <v>20.897959183672999</v>
      </c>
      <c r="AY83" s="43">
        <f t="shared" si="138"/>
        <v>0.64448053000000005</v>
      </c>
      <c r="AZ83" s="43">
        <f t="shared" si="139"/>
        <v>-29.072320999999999</v>
      </c>
    </row>
    <row r="84" spans="2:52" x14ac:dyDescent="0.25">
      <c r="B84" s="90">
        <v>20132653061.223999</v>
      </c>
      <c r="C84" s="90">
        <v>-12.085483</v>
      </c>
      <c r="D84" s="90">
        <v>13.946407000000001</v>
      </c>
      <c r="E84" s="90">
        <v>22.624898999999999</v>
      </c>
      <c r="F84" s="90">
        <v>-64.765868999999995</v>
      </c>
      <c r="G84" s="90">
        <v>-2.6784918000000002</v>
      </c>
      <c r="H84" s="8"/>
      <c r="I84" s="6">
        <f t="shared" si="104"/>
        <v>21.153061224490003</v>
      </c>
      <c r="J84" s="6">
        <f t="shared" si="105"/>
        <v>20.855421</v>
      </c>
      <c r="K84" s="83">
        <f t="shared" si="109"/>
        <v>11.797578999999999</v>
      </c>
      <c r="L84" s="6">
        <f t="shared" si="110"/>
        <v>21.153061224490003</v>
      </c>
      <c r="M84" s="79">
        <f t="shared" si="111"/>
        <v>25.864750000000001</v>
      </c>
      <c r="N84" s="83">
        <f t="shared" si="112"/>
        <v>16.314363</v>
      </c>
      <c r="O84" s="6">
        <f t="shared" si="113"/>
        <v>21.153061224490003</v>
      </c>
      <c r="P84" s="79">
        <f t="shared" si="114"/>
        <v>18.130116000000001</v>
      </c>
      <c r="Q84" s="83">
        <f t="shared" si="115"/>
        <v>7.8550000000000004</v>
      </c>
      <c r="R84" s="6">
        <f t="shared" si="116"/>
        <v>21.153061224490003</v>
      </c>
      <c r="S84" s="79">
        <f t="shared" si="117"/>
        <v>21.673285</v>
      </c>
      <c r="T84" s="83">
        <f t="shared" si="118"/>
        <v>7.9348109999999998</v>
      </c>
      <c r="U84" s="6">
        <f t="shared" si="119"/>
        <v>21.153061224490003</v>
      </c>
      <c r="V84" s="79">
        <f t="shared" si="120"/>
        <v>3.2621281</v>
      </c>
      <c r="W84" s="83">
        <f t="shared" si="121"/>
        <v>-17.800148</v>
      </c>
      <c r="X84" s="43">
        <f t="shared" si="122"/>
        <v>21.153061224490003</v>
      </c>
      <c r="Y84" s="43">
        <f t="shared" ref="Y84:Z84" si="153">C608</f>
        <v>0.11942235</v>
      </c>
      <c r="Z84" s="43">
        <f t="shared" si="153"/>
        <v>-31.109090999999999</v>
      </c>
      <c r="AB84" s="90">
        <v>20132653061.223999</v>
      </c>
      <c r="AC84" s="90">
        <v>-14.526669</v>
      </c>
      <c r="AD84" s="90">
        <v>12.731528999999998</v>
      </c>
      <c r="AE84" s="90">
        <v>23.608582999999999</v>
      </c>
      <c r="AF84" s="90">
        <v>-68.218033000000005</v>
      </c>
      <c r="AG84" s="90">
        <v>-4.8770552</v>
      </c>
      <c r="AH84" s="8"/>
      <c r="AI84" s="6">
        <f t="shared" si="107"/>
        <v>21.153061224490003</v>
      </c>
      <c r="AJ84" s="6">
        <f t="shared" si="108"/>
        <v>24.875064999999999</v>
      </c>
      <c r="AK84" s="83">
        <f t="shared" si="124"/>
        <v>14.576941999999999</v>
      </c>
      <c r="AL84" s="6">
        <f t="shared" si="125"/>
        <v>21.153061224490003</v>
      </c>
      <c r="AM84" s="79">
        <f t="shared" si="126"/>
        <v>24.031431000000001</v>
      </c>
      <c r="AN84" s="83">
        <f t="shared" si="127"/>
        <v>13.359919000000001</v>
      </c>
      <c r="AO84" s="6">
        <f t="shared" si="128"/>
        <v>21.153061224490003</v>
      </c>
      <c r="AP84" s="43">
        <f t="shared" si="129"/>
        <v>20.824180999999999</v>
      </c>
      <c r="AQ84" s="83">
        <f t="shared" si="130"/>
        <v>9.650639</v>
      </c>
      <c r="AR84" s="6">
        <f t="shared" si="131"/>
        <v>21.153061224490003</v>
      </c>
      <c r="AS84" s="79">
        <f t="shared" si="132"/>
        <v>17.173334000000001</v>
      </c>
      <c r="AT84" s="83">
        <f t="shared" si="133"/>
        <v>4.1908820000000002</v>
      </c>
      <c r="AU84" s="6">
        <f t="shared" si="134"/>
        <v>21.153061224490003</v>
      </c>
      <c r="AV84" s="79">
        <f t="shared" si="135"/>
        <v>4.8590192999999999</v>
      </c>
      <c r="AW84" s="83">
        <f t="shared" si="136"/>
        <v>-14.6578035</v>
      </c>
      <c r="AX84" s="43">
        <f t="shared" si="137"/>
        <v>21.153061224490003</v>
      </c>
      <c r="AY84" s="43">
        <f t="shared" si="138"/>
        <v>0.72263765000000002</v>
      </c>
      <c r="AZ84" s="43">
        <f t="shared" si="139"/>
        <v>-28.722918</v>
      </c>
    </row>
    <row r="85" spans="2:52" x14ac:dyDescent="0.25">
      <c r="B85" s="90">
        <v>20387755102.041</v>
      </c>
      <c r="C85" s="90">
        <v>-12.062821</v>
      </c>
      <c r="D85" s="90">
        <v>13.593292000000002</v>
      </c>
      <c r="E85" s="90">
        <v>22.238705</v>
      </c>
      <c r="F85" s="90">
        <v>-63.915550000000003</v>
      </c>
      <c r="G85" s="90">
        <v>-2.6454138999999999</v>
      </c>
      <c r="H85" s="8"/>
      <c r="I85" s="6">
        <f t="shared" si="104"/>
        <v>21.408163265306001</v>
      </c>
      <c r="J85" s="6">
        <f t="shared" si="105"/>
        <v>20.785941999999999</v>
      </c>
      <c r="K85" s="83">
        <f t="shared" si="109"/>
        <v>11.566177</v>
      </c>
      <c r="L85" s="6">
        <f t="shared" si="110"/>
        <v>21.408163265306001</v>
      </c>
      <c r="M85" s="79">
        <f t="shared" si="111"/>
        <v>26.280901</v>
      </c>
      <c r="N85" s="83">
        <f t="shared" si="112"/>
        <v>16.573542</v>
      </c>
      <c r="O85" s="6">
        <f t="shared" si="113"/>
        <v>21.408163265306001</v>
      </c>
      <c r="P85" s="79">
        <f t="shared" si="114"/>
        <v>18.173347</v>
      </c>
      <c r="Q85" s="83">
        <f t="shared" si="115"/>
        <v>7.8061190000000007</v>
      </c>
      <c r="R85" s="6">
        <f t="shared" si="116"/>
        <v>21.408163265306001</v>
      </c>
      <c r="S85" s="79">
        <f t="shared" si="117"/>
        <v>21.984577000000002</v>
      </c>
      <c r="T85" s="83">
        <f t="shared" si="118"/>
        <v>8.2265890000000006</v>
      </c>
      <c r="U85" s="6">
        <f t="shared" si="119"/>
        <v>21.408163265306001</v>
      </c>
      <c r="V85" s="79">
        <f t="shared" si="120"/>
        <v>3.0847886</v>
      </c>
      <c r="W85" s="83">
        <f t="shared" si="121"/>
        <v>-18.36177</v>
      </c>
      <c r="X85" s="43">
        <f t="shared" si="122"/>
        <v>21.408163265306001</v>
      </c>
      <c r="Y85" s="43">
        <f t="shared" ref="Y85:Z85" si="154">C609</f>
        <v>-0.19620799</v>
      </c>
      <c r="Z85" s="43">
        <f t="shared" si="154"/>
        <v>-32.769890000000004</v>
      </c>
      <c r="AB85" s="90">
        <v>20387755102.041</v>
      </c>
      <c r="AC85" s="90">
        <v>-13.819463000000001</v>
      </c>
      <c r="AD85" s="90">
        <v>11.937956</v>
      </c>
      <c r="AE85" s="90">
        <v>22.500288000000001</v>
      </c>
      <c r="AF85" s="90">
        <v>-64.705428999999995</v>
      </c>
      <c r="AG85" s="90">
        <v>-4.5623322000000002</v>
      </c>
      <c r="AH85" s="8"/>
      <c r="AI85" s="6">
        <f t="shared" si="107"/>
        <v>21.408163265306001</v>
      </c>
      <c r="AJ85" s="6">
        <f t="shared" si="108"/>
        <v>26.412656999999999</v>
      </c>
      <c r="AK85" s="83">
        <f t="shared" si="124"/>
        <v>16.035536</v>
      </c>
      <c r="AL85" s="6">
        <f t="shared" si="125"/>
        <v>21.408163265306001</v>
      </c>
      <c r="AM85" s="79">
        <f t="shared" si="126"/>
        <v>24.647366999999999</v>
      </c>
      <c r="AN85" s="83">
        <f t="shared" si="127"/>
        <v>13.92041</v>
      </c>
      <c r="AO85" s="6">
        <f t="shared" si="128"/>
        <v>21.408163265306001</v>
      </c>
      <c r="AP85" s="43">
        <f t="shared" si="129"/>
        <v>20.466533999999999</v>
      </c>
      <c r="AQ85" s="83">
        <f t="shared" si="130"/>
        <v>9.2424630000000008</v>
      </c>
      <c r="AR85" s="6">
        <f t="shared" si="131"/>
        <v>21.408163265306001</v>
      </c>
      <c r="AS85" s="79">
        <f t="shared" si="132"/>
        <v>17.179334999999998</v>
      </c>
      <c r="AT85" s="83">
        <f t="shared" si="133"/>
        <v>3.9774866000000006</v>
      </c>
      <c r="AU85" s="6">
        <f t="shared" si="134"/>
        <v>21.408163265306001</v>
      </c>
      <c r="AV85" s="79">
        <f t="shared" si="135"/>
        <v>4.1414165000000001</v>
      </c>
      <c r="AW85" s="83">
        <f t="shared" si="136"/>
        <v>-16.062387000000001</v>
      </c>
      <c r="AX85" s="43">
        <f t="shared" si="137"/>
        <v>21.408163265306001</v>
      </c>
      <c r="AY85" s="43">
        <f t="shared" si="138"/>
        <v>0.22538639999999999</v>
      </c>
      <c r="AZ85" s="43">
        <f t="shared" si="139"/>
        <v>-30.677464000000001</v>
      </c>
    </row>
    <row r="86" spans="2:52" x14ac:dyDescent="0.25">
      <c r="B86" s="90">
        <v>20642857142.856998</v>
      </c>
      <c r="C86" s="90">
        <v>-12.289281000000001</v>
      </c>
      <c r="D86" s="90">
        <v>12.947469999999999</v>
      </c>
      <c r="E86" s="90">
        <v>21.696262000000001</v>
      </c>
      <c r="F86" s="90">
        <v>-62.191082000000002</v>
      </c>
      <c r="G86" s="90">
        <v>-2.7487930999999999</v>
      </c>
      <c r="H86" s="8"/>
      <c r="I86" s="6">
        <f t="shared" si="104"/>
        <v>21.663265306122003</v>
      </c>
      <c r="J86" s="6">
        <f t="shared" si="105"/>
        <v>21.195620999999999</v>
      </c>
      <c r="K86" s="83">
        <f t="shared" si="109"/>
        <v>11.992849</v>
      </c>
      <c r="L86" s="6">
        <f t="shared" si="110"/>
        <v>21.663265306122003</v>
      </c>
      <c r="M86" s="79">
        <f t="shared" si="111"/>
        <v>24.903044000000001</v>
      </c>
      <c r="N86" s="83">
        <f t="shared" si="112"/>
        <v>15.239346999999999</v>
      </c>
      <c r="O86" s="6">
        <f t="shared" si="113"/>
        <v>21.663265306122003</v>
      </c>
      <c r="P86" s="79">
        <f t="shared" si="114"/>
        <v>17.617688999999999</v>
      </c>
      <c r="Q86" s="83">
        <f t="shared" si="115"/>
        <v>7.3218230000000002</v>
      </c>
      <c r="R86" s="6">
        <f t="shared" si="116"/>
        <v>21.663265306122003</v>
      </c>
      <c r="S86" s="79">
        <f t="shared" si="117"/>
        <v>19.314156000000001</v>
      </c>
      <c r="T86" s="83">
        <f t="shared" si="118"/>
        <v>5.5252219999999994</v>
      </c>
      <c r="U86" s="6">
        <f t="shared" si="119"/>
        <v>21.663265306122003</v>
      </c>
      <c r="V86" s="79">
        <f t="shared" si="120"/>
        <v>2.6575725000000001</v>
      </c>
      <c r="W86" s="83">
        <f t="shared" si="121"/>
        <v>-19.139364</v>
      </c>
      <c r="X86" s="43">
        <f t="shared" si="122"/>
        <v>21.663265306122003</v>
      </c>
      <c r="Y86" s="43">
        <f t="shared" ref="Y86:Z86" si="155">C610</f>
        <v>-0.64786524000000001</v>
      </c>
      <c r="Z86" s="43">
        <f t="shared" si="155"/>
        <v>-34.316450000000003</v>
      </c>
      <c r="AB86" s="90">
        <v>20642857142.856998</v>
      </c>
      <c r="AC86" s="90">
        <v>-14.068187999999999</v>
      </c>
      <c r="AD86" s="90">
        <v>12.223535999999999</v>
      </c>
      <c r="AE86" s="90">
        <v>22.555036999999999</v>
      </c>
      <c r="AF86" s="90">
        <v>-65.947226999999998</v>
      </c>
      <c r="AG86" s="90">
        <v>-4.3315014999999999</v>
      </c>
      <c r="AH86" s="8"/>
      <c r="AI86" s="6">
        <f t="shared" si="107"/>
        <v>21.663265306122003</v>
      </c>
      <c r="AJ86" s="6">
        <f t="shared" si="108"/>
        <v>27.944120000000002</v>
      </c>
      <c r="AK86" s="83">
        <f t="shared" si="124"/>
        <v>17.453105999999998</v>
      </c>
      <c r="AL86" s="6">
        <f t="shared" si="125"/>
        <v>21.663265306122003</v>
      </c>
      <c r="AM86" s="79">
        <f t="shared" si="126"/>
        <v>25.100283000000001</v>
      </c>
      <c r="AN86" s="83">
        <f t="shared" si="127"/>
        <v>14.289954999999999</v>
      </c>
      <c r="AO86" s="6">
        <f t="shared" si="128"/>
        <v>21.663265306122003</v>
      </c>
      <c r="AP86" s="43">
        <f t="shared" si="129"/>
        <v>20.198664000000001</v>
      </c>
      <c r="AQ86" s="83">
        <f t="shared" si="130"/>
        <v>8.9134840000000004</v>
      </c>
      <c r="AR86" s="6">
        <f t="shared" si="131"/>
        <v>21.663265306122003</v>
      </c>
      <c r="AS86" s="79">
        <f t="shared" si="132"/>
        <v>16.901031</v>
      </c>
      <c r="AT86" s="83">
        <f t="shared" si="133"/>
        <v>3.6268262999999994</v>
      </c>
      <c r="AU86" s="6">
        <f t="shared" si="134"/>
        <v>21.663265306122003</v>
      </c>
      <c r="AV86" s="79">
        <f t="shared" si="135"/>
        <v>3.6888513999999999</v>
      </c>
      <c r="AW86" s="83">
        <f t="shared" si="136"/>
        <v>-16.854091</v>
      </c>
      <c r="AX86" s="43">
        <f t="shared" si="137"/>
        <v>21.663265306122003</v>
      </c>
      <c r="AY86" s="43">
        <f t="shared" si="138"/>
        <v>-0.22444428999999999</v>
      </c>
      <c r="AZ86" s="43">
        <f t="shared" si="139"/>
        <v>-32.116573000000002</v>
      </c>
    </row>
    <row r="87" spans="2:52" x14ac:dyDescent="0.25">
      <c r="B87" s="90">
        <v>20897959183.673</v>
      </c>
      <c r="C87" s="90">
        <v>-12.08314</v>
      </c>
      <c r="D87" s="90">
        <v>12.170164</v>
      </c>
      <c r="E87" s="90">
        <v>21.074667000000002</v>
      </c>
      <c r="F87" s="90">
        <v>-60.883915000000002</v>
      </c>
      <c r="G87" s="90">
        <v>-2.9045041</v>
      </c>
      <c r="H87" s="8"/>
      <c r="I87" s="6">
        <f t="shared" si="104"/>
        <v>21.918367346939</v>
      </c>
      <c r="J87" s="6">
        <f t="shared" si="105"/>
        <v>22.521370000000001</v>
      </c>
      <c r="K87" s="83">
        <f t="shared" si="109"/>
        <v>13.207063999999999</v>
      </c>
      <c r="L87" s="6">
        <f t="shared" si="110"/>
        <v>21.918367346939</v>
      </c>
      <c r="M87" s="79">
        <f t="shared" si="111"/>
        <v>23.459192000000002</v>
      </c>
      <c r="N87" s="83">
        <f t="shared" si="112"/>
        <v>13.709738000000002</v>
      </c>
      <c r="O87" s="6">
        <f t="shared" si="113"/>
        <v>21.918367346939</v>
      </c>
      <c r="P87" s="79">
        <f t="shared" si="114"/>
        <v>17.094722999999998</v>
      </c>
      <c r="Q87" s="83">
        <f t="shared" si="115"/>
        <v>6.7045359999999992</v>
      </c>
      <c r="R87" s="6">
        <f t="shared" si="116"/>
        <v>21.918367346939</v>
      </c>
      <c r="S87" s="79">
        <f t="shared" si="117"/>
        <v>17.439661000000001</v>
      </c>
      <c r="T87" s="83">
        <f t="shared" si="118"/>
        <v>3.3257837000000006</v>
      </c>
      <c r="U87" s="6">
        <f t="shared" si="119"/>
        <v>21.918367346939</v>
      </c>
      <c r="V87" s="79">
        <f t="shared" si="120"/>
        <v>2.1978854999999999</v>
      </c>
      <c r="W87" s="83">
        <f t="shared" si="121"/>
        <v>-20.421861</v>
      </c>
      <c r="X87" s="43">
        <f t="shared" si="122"/>
        <v>21.918367346939</v>
      </c>
      <c r="Y87" s="43">
        <f t="shared" ref="Y87:Z87" si="156">C611</f>
        <v>-1.0108075000000001</v>
      </c>
      <c r="Z87" s="43">
        <f t="shared" si="156"/>
        <v>-36.528335999999996</v>
      </c>
      <c r="AB87" s="90">
        <v>20897959183.673</v>
      </c>
      <c r="AC87" s="90">
        <v>-13.38824</v>
      </c>
      <c r="AD87" s="90">
        <v>13.309673</v>
      </c>
      <c r="AE87" s="90">
        <v>23.568577000000001</v>
      </c>
      <c r="AF87" s="90">
        <v>-66.516234999999995</v>
      </c>
      <c r="AG87" s="90">
        <v>-4.2589024999999996</v>
      </c>
      <c r="AH87" s="8"/>
      <c r="AI87" s="6">
        <f t="shared" si="107"/>
        <v>21.918367346939</v>
      </c>
      <c r="AJ87" s="6">
        <f t="shared" si="108"/>
        <v>29.348693999999998</v>
      </c>
      <c r="AK87" s="83">
        <f t="shared" si="124"/>
        <v>18.773568999999998</v>
      </c>
      <c r="AL87" s="6">
        <f t="shared" si="125"/>
        <v>21.918367346939</v>
      </c>
      <c r="AM87" s="79">
        <f t="shared" si="126"/>
        <v>25.76342</v>
      </c>
      <c r="AN87" s="83">
        <f t="shared" si="127"/>
        <v>14.891038999999999</v>
      </c>
      <c r="AO87" s="6">
        <f t="shared" si="128"/>
        <v>21.918367346939</v>
      </c>
      <c r="AP87" s="43">
        <f t="shared" si="129"/>
        <v>20.24464</v>
      </c>
      <c r="AQ87" s="83">
        <f t="shared" si="130"/>
        <v>8.9220330000000008</v>
      </c>
      <c r="AR87" s="6">
        <f t="shared" si="131"/>
        <v>21.918367346939</v>
      </c>
      <c r="AS87" s="79">
        <f t="shared" si="132"/>
        <v>16.714296000000001</v>
      </c>
      <c r="AT87" s="83">
        <f t="shared" si="133"/>
        <v>3.4805116999999992</v>
      </c>
      <c r="AU87" s="6">
        <f t="shared" si="134"/>
        <v>21.918367346939</v>
      </c>
      <c r="AV87" s="79">
        <f t="shared" si="135"/>
        <v>3.4848477999999998</v>
      </c>
      <c r="AW87" s="83">
        <f t="shared" si="136"/>
        <v>-17.182814999999998</v>
      </c>
      <c r="AX87" s="43">
        <f t="shared" si="137"/>
        <v>21.918367346939</v>
      </c>
      <c r="AY87" s="43">
        <f t="shared" si="138"/>
        <v>-0.53155434000000001</v>
      </c>
      <c r="AZ87" s="43">
        <f t="shared" si="139"/>
        <v>-33.137157000000002</v>
      </c>
    </row>
    <row r="88" spans="2:52" x14ac:dyDescent="0.25">
      <c r="B88" s="90">
        <v>21153061224.490002</v>
      </c>
      <c r="C88" s="90">
        <v>-12.388855</v>
      </c>
      <c r="D88" s="90">
        <v>11.797578999999999</v>
      </c>
      <c r="E88" s="90">
        <v>20.855421</v>
      </c>
      <c r="F88" s="90">
        <v>-60.229816</v>
      </c>
      <c r="G88" s="90">
        <v>-3.0578430000000001</v>
      </c>
      <c r="H88" s="8"/>
      <c r="I88" s="6">
        <f t="shared" si="104"/>
        <v>22.173469387755002</v>
      </c>
      <c r="J88" s="6">
        <f t="shared" si="105"/>
        <v>24.377195</v>
      </c>
      <c r="K88" s="83">
        <f t="shared" si="109"/>
        <v>14.976586999999999</v>
      </c>
      <c r="L88" s="6">
        <f t="shared" si="110"/>
        <v>22.173469387755002</v>
      </c>
      <c r="M88" s="79">
        <f t="shared" si="111"/>
        <v>22.684607</v>
      </c>
      <c r="N88" s="83">
        <f t="shared" si="112"/>
        <v>12.884302000000002</v>
      </c>
      <c r="O88" s="6">
        <f t="shared" si="113"/>
        <v>22.173469387755002</v>
      </c>
      <c r="P88" s="79">
        <f t="shared" si="114"/>
        <v>15.900299</v>
      </c>
      <c r="Q88" s="83">
        <f t="shared" si="115"/>
        <v>5.363111</v>
      </c>
      <c r="R88" s="6">
        <f t="shared" si="116"/>
        <v>22.173469387755002</v>
      </c>
      <c r="S88" s="79">
        <f t="shared" si="117"/>
        <v>14.816535</v>
      </c>
      <c r="T88" s="83">
        <f t="shared" si="118"/>
        <v>2.1943999999995967E-3</v>
      </c>
      <c r="U88" s="6">
        <f t="shared" si="119"/>
        <v>22.173469387755002</v>
      </c>
      <c r="V88" s="79">
        <f t="shared" si="120"/>
        <v>1.7507185000000001</v>
      </c>
      <c r="W88" s="83">
        <f t="shared" si="121"/>
        <v>-22.043060000000001</v>
      </c>
      <c r="X88" s="43">
        <f t="shared" si="122"/>
        <v>22.173469387755002</v>
      </c>
      <c r="Y88" s="43">
        <f t="shared" ref="Y88:Z88" si="157">C612</f>
        <v>-1.1243124</v>
      </c>
      <c r="Z88" s="43">
        <f t="shared" si="157"/>
        <v>-38.313186999999999</v>
      </c>
      <c r="AB88" s="90">
        <v>21153061224.490002</v>
      </c>
      <c r="AC88" s="90">
        <v>-13.457380000000001</v>
      </c>
      <c r="AD88" s="90">
        <v>14.576941999999999</v>
      </c>
      <c r="AE88" s="90">
        <v>24.875064999999999</v>
      </c>
      <c r="AF88" s="90">
        <v>-70.136009000000001</v>
      </c>
      <c r="AG88" s="90">
        <v>-4.2981214999999997</v>
      </c>
      <c r="AH88" s="8"/>
      <c r="AI88" s="6">
        <f t="shared" si="107"/>
        <v>22.173469387755002</v>
      </c>
      <c r="AJ88" s="6">
        <f t="shared" si="108"/>
        <v>30.716602000000002</v>
      </c>
      <c r="AK88" s="83">
        <f t="shared" si="124"/>
        <v>19.987293000000001</v>
      </c>
      <c r="AL88" s="6">
        <f t="shared" si="125"/>
        <v>22.173469387755002</v>
      </c>
      <c r="AM88" s="79">
        <f t="shared" si="126"/>
        <v>25.370193</v>
      </c>
      <c r="AN88" s="83">
        <f t="shared" si="127"/>
        <v>14.37163</v>
      </c>
      <c r="AO88" s="6">
        <f t="shared" si="128"/>
        <v>22.173469387755002</v>
      </c>
      <c r="AP88" s="43">
        <f t="shared" si="129"/>
        <v>19.536413</v>
      </c>
      <c r="AQ88" s="83">
        <f t="shared" si="130"/>
        <v>8.0495870000000007</v>
      </c>
      <c r="AR88" s="6">
        <f t="shared" si="131"/>
        <v>22.173469387755002</v>
      </c>
      <c r="AS88" s="79">
        <f t="shared" si="132"/>
        <v>14.337801000000001</v>
      </c>
      <c r="AT88" s="83">
        <f t="shared" si="133"/>
        <v>0.36657860000000042</v>
      </c>
      <c r="AU88" s="6">
        <f t="shared" si="134"/>
        <v>22.173469387755002</v>
      </c>
      <c r="AV88" s="79">
        <f t="shared" si="135"/>
        <v>2.9335472999999999</v>
      </c>
      <c r="AW88" s="83">
        <f t="shared" si="136"/>
        <v>-19.019973</v>
      </c>
      <c r="AX88" s="43">
        <f t="shared" si="137"/>
        <v>22.173469387755002</v>
      </c>
      <c r="AY88" s="43">
        <f t="shared" si="138"/>
        <v>-0.65126764999999998</v>
      </c>
      <c r="AZ88" s="43">
        <f t="shared" si="139"/>
        <v>-35.051983</v>
      </c>
    </row>
    <row r="89" spans="2:52" x14ac:dyDescent="0.25">
      <c r="B89" s="90">
        <v>21408163265.306</v>
      </c>
      <c r="C89" s="90">
        <v>-12.660714</v>
      </c>
      <c r="D89" s="90">
        <v>11.566177</v>
      </c>
      <c r="E89" s="90">
        <v>20.785941999999999</v>
      </c>
      <c r="F89" s="90">
        <v>-61.069865999999998</v>
      </c>
      <c r="G89" s="90">
        <v>-3.2197646999999998</v>
      </c>
      <c r="H89" s="8"/>
      <c r="I89" s="6">
        <f t="shared" si="104"/>
        <v>22.428571428571001</v>
      </c>
      <c r="J89" s="6">
        <f t="shared" si="105"/>
        <v>26.383869000000001</v>
      </c>
      <c r="K89" s="83">
        <f t="shared" si="109"/>
        <v>16.772048999999999</v>
      </c>
      <c r="L89" s="6">
        <f t="shared" si="110"/>
        <v>22.428571428571001</v>
      </c>
      <c r="M89" s="79">
        <f t="shared" si="111"/>
        <v>22.346422</v>
      </c>
      <c r="N89" s="83">
        <f t="shared" si="112"/>
        <v>12.361215999999999</v>
      </c>
      <c r="O89" s="6">
        <f t="shared" si="113"/>
        <v>22.428571428571001</v>
      </c>
      <c r="P89" s="79">
        <f t="shared" si="114"/>
        <v>14.714128000000001</v>
      </c>
      <c r="Q89" s="83">
        <f t="shared" si="115"/>
        <v>3.7885532000000008</v>
      </c>
      <c r="R89" s="6">
        <f t="shared" si="116"/>
        <v>22.428571428571001</v>
      </c>
      <c r="S89" s="79">
        <f t="shared" si="117"/>
        <v>10.805075</v>
      </c>
      <c r="T89" s="83">
        <f t="shared" si="118"/>
        <v>-5.1544950600000004</v>
      </c>
      <c r="U89" s="6">
        <f t="shared" si="119"/>
        <v>22.428571428571001</v>
      </c>
      <c r="V89" s="79">
        <f t="shared" si="120"/>
        <v>1.1948912</v>
      </c>
      <c r="W89" s="83">
        <f t="shared" si="121"/>
        <v>-24.622786999999999</v>
      </c>
      <c r="X89" s="43">
        <f t="shared" si="122"/>
        <v>22.428571428571001</v>
      </c>
      <c r="Y89" s="43">
        <f t="shared" ref="Y89:Z89" si="158">C613</f>
        <v>-1.2658111000000001</v>
      </c>
      <c r="Z89" s="43">
        <f t="shared" si="158"/>
        <v>-41.618523000000003</v>
      </c>
      <c r="AB89" s="90">
        <v>21408163265.306</v>
      </c>
      <c r="AC89" s="90">
        <v>-13.882657999999999</v>
      </c>
      <c r="AD89" s="90">
        <v>16.035536</v>
      </c>
      <c r="AE89" s="90">
        <v>26.412656999999999</v>
      </c>
      <c r="AF89" s="90">
        <v>-72.994247000000001</v>
      </c>
      <c r="AG89" s="90">
        <v>-4.3771209999999998</v>
      </c>
      <c r="AH89" s="8"/>
      <c r="AI89" s="6">
        <f t="shared" si="107"/>
        <v>22.428571428571001</v>
      </c>
      <c r="AJ89" s="6">
        <f t="shared" si="108"/>
        <v>30.530947000000001</v>
      </c>
      <c r="AK89" s="83">
        <f t="shared" si="124"/>
        <v>19.602644000000002</v>
      </c>
      <c r="AL89" s="6">
        <f t="shared" si="125"/>
        <v>22.428571428571001</v>
      </c>
      <c r="AM89" s="79">
        <f t="shared" si="126"/>
        <v>25.000246000000001</v>
      </c>
      <c r="AN89" s="83">
        <f t="shared" si="127"/>
        <v>13.796455000000002</v>
      </c>
      <c r="AO89" s="6">
        <f t="shared" si="128"/>
        <v>22.428571428571001</v>
      </c>
      <c r="AP89" s="43">
        <f t="shared" si="129"/>
        <v>18.689093</v>
      </c>
      <c r="AQ89" s="83">
        <f t="shared" si="130"/>
        <v>6.9145660000000007</v>
      </c>
      <c r="AR89" s="6">
        <f t="shared" si="131"/>
        <v>22.428571428571001</v>
      </c>
      <c r="AS89" s="79">
        <f t="shared" si="132"/>
        <v>11.798223</v>
      </c>
      <c r="AT89" s="83">
        <f t="shared" si="133"/>
        <v>-3.4282235999999999</v>
      </c>
      <c r="AU89" s="6">
        <f t="shared" si="134"/>
        <v>22.428571428571001</v>
      </c>
      <c r="AV89" s="79">
        <f t="shared" si="135"/>
        <v>1.9654676</v>
      </c>
      <c r="AW89" s="83">
        <f t="shared" si="136"/>
        <v>-22.393605999999998</v>
      </c>
      <c r="AX89" s="43">
        <f t="shared" si="137"/>
        <v>22.428571428571001</v>
      </c>
      <c r="AY89" s="43">
        <f t="shared" si="138"/>
        <v>-0.88355212999999999</v>
      </c>
      <c r="AZ89" s="43">
        <f t="shared" si="139"/>
        <v>-38.887416999999999</v>
      </c>
    </row>
    <row r="90" spans="2:52" x14ac:dyDescent="0.25">
      <c r="B90" s="90">
        <v>21663265306.122002</v>
      </c>
      <c r="C90" s="90">
        <v>-13.604723999999999</v>
      </c>
      <c r="D90" s="90">
        <v>11.992849</v>
      </c>
      <c r="E90" s="90">
        <v>21.195620999999999</v>
      </c>
      <c r="F90" s="90">
        <v>-64.060257000000007</v>
      </c>
      <c r="G90" s="90">
        <v>-3.2027711999999999</v>
      </c>
      <c r="H90" s="8"/>
      <c r="I90" s="6">
        <f t="shared" si="104"/>
        <v>22.683673469388001</v>
      </c>
      <c r="J90" s="6">
        <f t="shared" si="105"/>
        <v>26.660086</v>
      </c>
      <c r="K90" s="83">
        <f t="shared" si="109"/>
        <v>16.767596999999999</v>
      </c>
      <c r="L90" s="6">
        <f t="shared" si="110"/>
        <v>22.683673469388001</v>
      </c>
      <c r="M90" s="79">
        <f t="shared" si="111"/>
        <v>21.908978000000001</v>
      </c>
      <c r="N90" s="83">
        <f t="shared" si="112"/>
        <v>11.653867999999999</v>
      </c>
      <c r="O90" s="6">
        <f t="shared" si="113"/>
        <v>22.683673469388001</v>
      </c>
      <c r="P90" s="79">
        <f t="shared" si="114"/>
        <v>13.487584</v>
      </c>
      <c r="Q90" s="83">
        <f t="shared" si="115"/>
        <v>1.9072522999999997</v>
      </c>
      <c r="R90" s="6">
        <f t="shared" si="116"/>
        <v>22.683673469388001</v>
      </c>
      <c r="S90" s="79">
        <f t="shared" si="117"/>
        <v>7.5954723</v>
      </c>
      <c r="T90" s="83">
        <f t="shared" si="118"/>
        <v>-10.082174800000001</v>
      </c>
      <c r="U90" s="6">
        <f t="shared" si="119"/>
        <v>22.683673469388001</v>
      </c>
      <c r="V90" s="79">
        <f t="shared" si="120"/>
        <v>0.60153626999999998</v>
      </c>
      <c r="W90" s="83">
        <f t="shared" si="121"/>
        <v>-28.220586999999998</v>
      </c>
      <c r="X90" s="43">
        <f t="shared" si="122"/>
        <v>22.683673469388001</v>
      </c>
      <c r="Y90" s="43">
        <f t="shared" ref="Y90:Z90" si="159">C614</f>
        <v>-1.4152563</v>
      </c>
      <c r="Z90" s="43">
        <f t="shared" si="159"/>
        <v>-46.273926000000003</v>
      </c>
      <c r="AB90" s="90">
        <v>21663265306.122002</v>
      </c>
      <c r="AC90" s="90">
        <v>-14.740891</v>
      </c>
      <c r="AD90" s="90">
        <v>17.453105999999998</v>
      </c>
      <c r="AE90" s="90">
        <v>27.944120000000002</v>
      </c>
      <c r="AF90" s="90">
        <v>-79.325744999999998</v>
      </c>
      <c r="AG90" s="90">
        <v>-4.4910145000000004</v>
      </c>
      <c r="AH90" s="8"/>
      <c r="AI90" s="6">
        <f t="shared" si="107"/>
        <v>22.683673469388001</v>
      </c>
      <c r="AJ90" s="6">
        <f t="shared" si="108"/>
        <v>29.143929</v>
      </c>
      <c r="AK90" s="83">
        <f t="shared" si="124"/>
        <v>17.910070000000001</v>
      </c>
      <c r="AL90" s="6">
        <f t="shared" si="125"/>
        <v>22.683673469388001</v>
      </c>
      <c r="AM90" s="79">
        <f t="shared" si="126"/>
        <v>24.325645000000002</v>
      </c>
      <c r="AN90" s="83">
        <f t="shared" si="127"/>
        <v>12.797903000000002</v>
      </c>
      <c r="AO90" s="6">
        <f t="shared" si="128"/>
        <v>22.683673469388001</v>
      </c>
      <c r="AP90" s="43">
        <f t="shared" si="129"/>
        <v>17.715612</v>
      </c>
      <c r="AQ90" s="83">
        <f t="shared" si="130"/>
        <v>5.4637469999999997</v>
      </c>
      <c r="AR90" s="6">
        <f t="shared" si="131"/>
        <v>22.683673469388001</v>
      </c>
      <c r="AS90" s="79">
        <f t="shared" si="132"/>
        <v>8.0846567</v>
      </c>
      <c r="AT90" s="83">
        <f t="shared" si="133"/>
        <v>-9.1013052000000005</v>
      </c>
      <c r="AU90" s="6">
        <f t="shared" si="134"/>
        <v>22.683673469388001</v>
      </c>
      <c r="AV90" s="79">
        <f t="shared" si="135"/>
        <v>0.85533833999999997</v>
      </c>
      <c r="AW90" s="83">
        <f t="shared" si="136"/>
        <v>-27.150687999999999</v>
      </c>
      <c r="AX90" s="43">
        <f t="shared" si="137"/>
        <v>22.683673469388001</v>
      </c>
      <c r="AY90" s="43">
        <f t="shared" si="138"/>
        <v>-1.1020048</v>
      </c>
      <c r="AZ90" s="43">
        <f t="shared" si="139"/>
        <v>-44.455497999999999</v>
      </c>
    </row>
    <row r="91" spans="2:52" x14ac:dyDescent="0.25">
      <c r="B91" s="90">
        <v>21918367346.938999</v>
      </c>
      <c r="C91" s="90">
        <v>-13.685513</v>
      </c>
      <c r="D91" s="90">
        <v>13.207063999999999</v>
      </c>
      <c r="E91" s="90">
        <v>22.521370000000001</v>
      </c>
      <c r="F91" s="90">
        <v>-66.679824999999994</v>
      </c>
      <c r="G91" s="90">
        <v>-3.3143055000000001</v>
      </c>
      <c r="H91" s="8"/>
      <c r="I91" s="6">
        <f t="shared" si="104"/>
        <v>22.938775510204</v>
      </c>
      <c r="J91" s="6">
        <f t="shared" si="105"/>
        <v>25.534164000000001</v>
      </c>
      <c r="K91" s="83">
        <f t="shared" si="109"/>
        <v>15.475186999999998</v>
      </c>
      <c r="L91" s="6">
        <f t="shared" si="110"/>
        <v>22.938775510204</v>
      </c>
      <c r="M91" s="79">
        <f t="shared" si="111"/>
        <v>20.800422999999999</v>
      </c>
      <c r="N91" s="83">
        <f t="shared" si="112"/>
        <v>10.360561000000001</v>
      </c>
      <c r="O91" s="6">
        <f t="shared" si="113"/>
        <v>22.938775510204</v>
      </c>
      <c r="P91" s="79">
        <f t="shared" si="114"/>
        <v>13.748775999999999</v>
      </c>
      <c r="Q91" s="83">
        <f t="shared" si="115"/>
        <v>1.2876034000000001</v>
      </c>
      <c r="R91" s="6">
        <f t="shared" si="116"/>
        <v>22.938775510204</v>
      </c>
      <c r="S91" s="79">
        <f t="shared" si="117"/>
        <v>5.2991957999999997</v>
      </c>
      <c r="T91" s="83">
        <f t="shared" si="118"/>
        <v>-14.3742752</v>
      </c>
      <c r="U91" s="6">
        <f t="shared" si="119"/>
        <v>22.938775510204</v>
      </c>
      <c r="V91" s="79">
        <f t="shared" si="120"/>
        <v>-1.7039374999999999E-2</v>
      </c>
      <c r="W91" s="83">
        <f t="shared" si="121"/>
        <v>-32.107168000000001</v>
      </c>
      <c r="X91" s="43">
        <f t="shared" si="122"/>
        <v>22.938775510204</v>
      </c>
      <c r="Y91" s="43">
        <f t="shared" ref="Y91:Z91" si="160">C615</f>
        <v>-1.6782668999999999</v>
      </c>
      <c r="Z91" s="43">
        <f t="shared" si="160"/>
        <v>-51.178417000000003</v>
      </c>
      <c r="AB91" s="90">
        <v>21918367346.938999</v>
      </c>
      <c r="AC91" s="90">
        <v>-15.093669999999999</v>
      </c>
      <c r="AD91" s="90">
        <v>18.773568999999998</v>
      </c>
      <c r="AE91" s="90">
        <v>29.348693999999998</v>
      </c>
      <c r="AF91" s="90">
        <v>-83.550301000000005</v>
      </c>
      <c r="AG91" s="90">
        <v>-4.5751246999999999</v>
      </c>
      <c r="AH91" s="8"/>
      <c r="AI91" s="6">
        <f t="shared" si="107"/>
        <v>22.938775510204</v>
      </c>
      <c r="AJ91" s="6">
        <f t="shared" si="108"/>
        <v>28.681221000000001</v>
      </c>
      <c r="AK91" s="83">
        <f t="shared" si="124"/>
        <v>17.122194</v>
      </c>
      <c r="AL91" s="6">
        <f t="shared" si="125"/>
        <v>22.938775510204</v>
      </c>
      <c r="AM91" s="79">
        <f t="shared" si="126"/>
        <v>24.714307999999999</v>
      </c>
      <c r="AN91" s="83">
        <f t="shared" si="127"/>
        <v>12.863973999999999</v>
      </c>
      <c r="AO91" s="6">
        <f t="shared" si="128"/>
        <v>22.938775510204</v>
      </c>
      <c r="AP91" s="43">
        <f t="shared" si="129"/>
        <v>17.63063</v>
      </c>
      <c r="AQ91" s="83">
        <f t="shared" si="130"/>
        <v>4.9918899999999997</v>
      </c>
      <c r="AR91" s="6">
        <f t="shared" si="131"/>
        <v>22.938775510204</v>
      </c>
      <c r="AS91" s="79">
        <f t="shared" si="132"/>
        <v>6.8650779999999996</v>
      </c>
      <c r="AT91" s="83">
        <f t="shared" si="133"/>
        <v>-11.467212199999999</v>
      </c>
      <c r="AU91" s="6">
        <f t="shared" si="134"/>
        <v>22.938775510204</v>
      </c>
      <c r="AV91" s="79">
        <f t="shared" si="135"/>
        <v>0.46371567000000002</v>
      </c>
      <c r="AW91" s="83">
        <f t="shared" si="136"/>
        <v>-29.871974999999999</v>
      </c>
      <c r="AX91" s="43">
        <f t="shared" si="137"/>
        <v>22.938775510204</v>
      </c>
      <c r="AY91" s="43">
        <f t="shared" si="138"/>
        <v>-1.1263847</v>
      </c>
      <c r="AZ91" s="43">
        <f t="shared" si="139"/>
        <v>-48.201008000000002</v>
      </c>
    </row>
    <row r="92" spans="2:52" x14ac:dyDescent="0.25">
      <c r="B92" s="90">
        <v>22173469387.755001</v>
      </c>
      <c r="C92" s="90">
        <v>-14.029896000000001</v>
      </c>
      <c r="D92" s="90">
        <v>14.976586999999999</v>
      </c>
      <c r="E92" s="90">
        <v>24.377195</v>
      </c>
      <c r="F92" s="90">
        <v>-72.462699999999998</v>
      </c>
      <c r="G92" s="90">
        <v>-3.4006083</v>
      </c>
      <c r="H92" s="8"/>
      <c r="I92" s="6">
        <f t="shared" si="104"/>
        <v>23.193877551020002</v>
      </c>
      <c r="J92" s="6">
        <f t="shared" si="105"/>
        <v>23.909296000000001</v>
      </c>
      <c r="K92" s="83">
        <f t="shared" si="109"/>
        <v>13.777393</v>
      </c>
      <c r="L92" s="6">
        <f t="shared" si="110"/>
        <v>23.193877551020002</v>
      </c>
      <c r="M92" s="79">
        <f t="shared" si="111"/>
        <v>18.417224999999998</v>
      </c>
      <c r="N92" s="83">
        <f t="shared" si="112"/>
        <v>7.7349549999999994</v>
      </c>
      <c r="O92" s="6">
        <f t="shared" si="113"/>
        <v>23.193877551020002</v>
      </c>
      <c r="P92" s="79">
        <f t="shared" si="114"/>
        <v>13.114478999999999</v>
      </c>
      <c r="Q92" s="83">
        <f t="shared" si="115"/>
        <v>-0.76502659999999967</v>
      </c>
      <c r="R92" s="6">
        <f t="shared" si="116"/>
        <v>23.193877551020002</v>
      </c>
      <c r="S92" s="79">
        <f t="shared" si="117"/>
        <v>3.5654256000000002</v>
      </c>
      <c r="T92" s="83">
        <f t="shared" si="118"/>
        <v>-18.589114000000002</v>
      </c>
      <c r="U92" s="6">
        <f t="shared" si="119"/>
        <v>23.193877551020002</v>
      </c>
      <c r="V92" s="79">
        <f t="shared" si="120"/>
        <v>-0.35698834000000002</v>
      </c>
      <c r="W92" s="83">
        <f t="shared" si="121"/>
        <v>-35.752085000000001</v>
      </c>
      <c r="X92" s="43">
        <f t="shared" si="122"/>
        <v>23.193877551020002</v>
      </c>
      <c r="Y92" s="43">
        <f t="shared" ref="Y92:Z92" si="161">C616</f>
        <v>-1.7646405000000001</v>
      </c>
      <c r="Z92" s="43">
        <f t="shared" si="161"/>
        <v>-55.083351</v>
      </c>
      <c r="AB92" s="90">
        <v>22173469387.755001</v>
      </c>
      <c r="AC92" s="90">
        <v>-15.221328</v>
      </c>
      <c r="AD92" s="90">
        <v>19.987293000000001</v>
      </c>
      <c r="AE92" s="90">
        <v>30.716602000000002</v>
      </c>
      <c r="AF92" s="90">
        <v>-84.933036999999999</v>
      </c>
      <c r="AG92" s="90">
        <v>-4.7293080999999999</v>
      </c>
      <c r="AH92" s="8"/>
      <c r="AI92" s="6">
        <f t="shared" si="107"/>
        <v>23.193877551020002</v>
      </c>
      <c r="AJ92" s="6">
        <f t="shared" si="108"/>
        <v>28.757923000000002</v>
      </c>
      <c r="AK92" s="83">
        <f t="shared" si="124"/>
        <v>16.772818000000001</v>
      </c>
      <c r="AL92" s="6">
        <f t="shared" si="125"/>
        <v>23.193877551020002</v>
      </c>
      <c r="AM92" s="79">
        <f t="shared" si="126"/>
        <v>25.187117000000001</v>
      </c>
      <c r="AN92" s="83">
        <f t="shared" si="127"/>
        <v>12.923012</v>
      </c>
      <c r="AO92" s="6">
        <f t="shared" si="128"/>
        <v>23.193877551020002</v>
      </c>
      <c r="AP92" s="43">
        <f t="shared" si="129"/>
        <v>17.947468000000001</v>
      </c>
      <c r="AQ92" s="83">
        <f t="shared" si="130"/>
        <v>4.9135729999999995</v>
      </c>
      <c r="AR92" s="6">
        <f t="shared" si="131"/>
        <v>23.193877551020002</v>
      </c>
      <c r="AS92" s="79">
        <f t="shared" si="132"/>
        <v>6.7214589</v>
      </c>
      <c r="AT92" s="83">
        <f t="shared" si="133"/>
        <v>-12.2503581</v>
      </c>
      <c r="AU92" s="6">
        <f t="shared" si="134"/>
        <v>23.193877551020002</v>
      </c>
      <c r="AV92" s="79">
        <f t="shared" si="135"/>
        <v>0.53603661000000002</v>
      </c>
      <c r="AW92" s="83">
        <f t="shared" si="136"/>
        <v>-31.146460999999999</v>
      </c>
      <c r="AX92" s="43">
        <f t="shared" si="137"/>
        <v>23.193877551020002</v>
      </c>
      <c r="AY92" s="43">
        <f t="shared" si="138"/>
        <v>-0.88584202999999995</v>
      </c>
      <c r="AZ92" s="43">
        <f t="shared" si="139"/>
        <v>-50.145541999999999</v>
      </c>
    </row>
    <row r="93" spans="2:52" x14ac:dyDescent="0.25">
      <c r="B93" s="90">
        <v>22428571428.570999</v>
      </c>
      <c r="C93" s="90">
        <v>-13.683545000000001</v>
      </c>
      <c r="D93" s="90">
        <v>16.772048999999999</v>
      </c>
      <c r="E93" s="90">
        <v>26.383869000000001</v>
      </c>
      <c r="F93" s="90">
        <v>-74.913871999999998</v>
      </c>
      <c r="G93" s="90">
        <v>-3.6118201999999999</v>
      </c>
      <c r="H93" s="8"/>
      <c r="I93" s="6">
        <f t="shared" si="104"/>
        <v>23.448979591837002</v>
      </c>
      <c r="J93" s="6">
        <f t="shared" si="105"/>
        <v>22.909752000000001</v>
      </c>
      <c r="K93" s="83">
        <f t="shared" si="109"/>
        <v>12.755034999999999</v>
      </c>
      <c r="L93" s="6">
        <f t="shared" si="110"/>
        <v>23.448979591837002</v>
      </c>
      <c r="M93" s="79">
        <f t="shared" si="111"/>
        <v>15.932385999999999</v>
      </c>
      <c r="N93" s="83">
        <f t="shared" si="112"/>
        <v>4.8185210000000005</v>
      </c>
      <c r="O93" s="6">
        <f t="shared" si="113"/>
        <v>23.448979591837002</v>
      </c>
      <c r="P93" s="79">
        <f t="shared" si="114"/>
        <v>11.065731</v>
      </c>
      <c r="Q93" s="83">
        <f t="shared" si="115"/>
        <v>-4.8096167999999997</v>
      </c>
      <c r="R93" s="6">
        <f t="shared" si="116"/>
        <v>23.448979591837002</v>
      </c>
      <c r="S93" s="79">
        <f t="shared" si="117"/>
        <v>2.0278914000000001</v>
      </c>
      <c r="T93" s="83">
        <f t="shared" si="118"/>
        <v>-23.443542000000001</v>
      </c>
      <c r="U93" s="6">
        <f t="shared" si="119"/>
        <v>23.448979591837002</v>
      </c>
      <c r="V93" s="79">
        <f t="shared" si="120"/>
        <v>-0.70383620000000002</v>
      </c>
      <c r="W93" s="83">
        <f t="shared" si="121"/>
        <v>-40.497196000000002</v>
      </c>
      <c r="X93" s="43">
        <f t="shared" si="122"/>
        <v>23.448979591837002</v>
      </c>
      <c r="Y93" s="43">
        <f t="shared" ref="Y93:Z93" si="162">C617</f>
        <v>-1.9775083</v>
      </c>
      <c r="Z93" s="43">
        <f t="shared" si="162"/>
        <v>-60.135651000000003</v>
      </c>
      <c r="AB93" s="90">
        <v>22428571428.570999</v>
      </c>
      <c r="AC93" s="90">
        <v>-14.885486999999999</v>
      </c>
      <c r="AD93" s="90">
        <v>19.602644000000002</v>
      </c>
      <c r="AE93" s="90">
        <v>30.530947000000001</v>
      </c>
      <c r="AF93" s="90">
        <v>-81.425369000000003</v>
      </c>
      <c r="AG93" s="90">
        <v>-4.9283032000000002</v>
      </c>
      <c r="AH93" s="8"/>
      <c r="AI93" s="6">
        <f t="shared" si="107"/>
        <v>23.448979591837002</v>
      </c>
      <c r="AJ93" s="6">
        <f t="shared" si="108"/>
        <v>28.661988999999998</v>
      </c>
      <c r="AK93" s="83">
        <f t="shared" si="124"/>
        <v>16.2591</v>
      </c>
      <c r="AL93" s="6">
        <f t="shared" si="125"/>
        <v>23.448979591837002</v>
      </c>
      <c r="AM93" s="79">
        <f t="shared" si="126"/>
        <v>25.638195</v>
      </c>
      <c r="AN93" s="83">
        <f t="shared" si="127"/>
        <v>12.972836999999998</v>
      </c>
      <c r="AO93" s="6">
        <f t="shared" si="128"/>
        <v>23.448979591837002</v>
      </c>
      <c r="AP93" s="43">
        <f t="shared" si="129"/>
        <v>18.308706000000001</v>
      </c>
      <c r="AQ93" s="83">
        <f t="shared" si="130"/>
        <v>4.8958469999999998</v>
      </c>
      <c r="AR93" s="6">
        <f t="shared" si="131"/>
        <v>23.448979591837002</v>
      </c>
      <c r="AS93" s="79">
        <f t="shared" si="132"/>
        <v>6.8597774999999999</v>
      </c>
      <c r="AT93" s="83">
        <f t="shared" si="133"/>
        <v>-12.7391462</v>
      </c>
      <c r="AU93" s="6">
        <f t="shared" si="134"/>
        <v>23.448979591837002</v>
      </c>
      <c r="AV93" s="79">
        <f t="shared" si="135"/>
        <v>0.73538594999999995</v>
      </c>
      <c r="AW93" s="83">
        <f t="shared" si="136"/>
        <v>-32.331468999999998</v>
      </c>
      <c r="AX93" s="43">
        <f t="shared" si="137"/>
        <v>23.448979591837002</v>
      </c>
      <c r="AY93" s="43">
        <f t="shared" si="138"/>
        <v>-0.52507537999999998</v>
      </c>
      <c r="AZ93" s="43">
        <f t="shared" si="139"/>
        <v>-51.800781000000001</v>
      </c>
    </row>
    <row r="94" spans="2:52" x14ac:dyDescent="0.25">
      <c r="B94" s="90">
        <v>22683673469.388</v>
      </c>
      <c r="C94" s="90">
        <v>-14.107768999999999</v>
      </c>
      <c r="D94" s="90">
        <v>16.767596999999999</v>
      </c>
      <c r="E94" s="90">
        <v>26.660086</v>
      </c>
      <c r="F94" s="90">
        <v>-78.719359999999995</v>
      </c>
      <c r="G94" s="90">
        <v>-3.8924867999999999</v>
      </c>
      <c r="H94" s="8"/>
      <c r="I94" s="6">
        <f t="shared" si="104"/>
        <v>23.704081632653001</v>
      </c>
      <c r="J94" s="6">
        <f t="shared" si="105"/>
        <v>21.181875000000002</v>
      </c>
      <c r="K94" s="83">
        <f t="shared" si="109"/>
        <v>10.889869999999998</v>
      </c>
      <c r="L94" s="6">
        <f t="shared" si="110"/>
        <v>23.704081632653001</v>
      </c>
      <c r="M94" s="79">
        <f t="shared" si="111"/>
        <v>15.662941999999999</v>
      </c>
      <c r="N94" s="83">
        <f t="shared" si="112"/>
        <v>3.2891150000000007</v>
      </c>
      <c r="O94" s="6">
        <f t="shared" si="113"/>
        <v>23.704081632653001</v>
      </c>
      <c r="P94" s="79">
        <f t="shared" si="114"/>
        <v>6.7938523000000002</v>
      </c>
      <c r="Q94" s="83">
        <f t="shared" si="115"/>
        <v>-12.334031100000001</v>
      </c>
      <c r="R94" s="6">
        <f t="shared" si="116"/>
        <v>23.704081632653001</v>
      </c>
      <c r="S94" s="79">
        <f t="shared" si="117"/>
        <v>0.79958814</v>
      </c>
      <c r="T94" s="83">
        <f t="shared" si="118"/>
        <v>-29.722332000000002</v>
      </c>
      <c r="U94" s="6">
        <f t="shared" si="119"/>
        <v>23.704081632653001</v>
      </c>
      <c r="V94" s="79">
        <f t="shared" si="120"/>
        <v>-1.1506976</v>
      </c>
      <c r="W94" s="83">
        <f t="shared" si="121"/>
        <v>-47.63879</v>
      </c>
      <c r="X94" s="43">
        <f t="shared" si="122"/>
        <v>23.704081632653001</v>
      </c>
      <c r="Y94" s="43">
        <f t="shared" ref="Y94:Z94" si="163">C618</f>
        <v>-3.0513333999999999</v>
      </c>
      <c r="Z94" s="43">
        <f t="shared" si="163"/>
        <v>-69.529178999999999</v>
      </c>
      <c r="AB94" s="90">
        <v>22683673469.388</v>
      </c>
      <c r="AC94" s="90">
        <v>-15.456094</v>
      </c>
      <c r="AD94" s="90">
        <v>17.910070000000001</v>
      </c>
      <c r="AE94" s="90">
        <v>29.143929</v>
      </c>
      <c r="AF94" s="90">
        <v>-81.630707000000001</v>
      </c>
      <c r="AG94" s="90">
        <v>-5.2338581</v>
      </c>
      <c r="AH94" s="8"/>
      <c r="AI94" s="6">
        <f t="shared" si="107"/>
        <v>23.704081632653001</v>
      </c>
      <c r="AJ94" s="6">
        <f t="shared" si="108"/>
        <v>29.482382000000001</v>
      </c>
      <c r="AK94" s="83">
        <f t="shared" si="124"/>
        <v>16.548276999999999</v>
      </c>
      <c r="AL94" s="6">
        <f t="shared" si="125"/>
        <v>23.704081632653001</v>
      </c>
      <c r="AM94" s="79">
        <f t="shared" si="126"/>
        <v>25.653780000000001</v>
      </c>
      <c r="AN94" s="83">
        <f t="shared" si="127"/>
        <v>12.459327999999999</v>
      </c>
      <c r="AO94" s="6">
        <f t="shared" si="128"/>
        <v>23.704081632653001</v>
      </c>
      <c r="AP94" s="43">
        <f t="shared" si="129"/>
        <v>19.013604999999998</v>
      </c>
      <c r="AQ94" s="83">
        <f t="shared" si="130"/>
        <v>4.9781479999999991</v>
      </c>
      <c r="AR94" s="6">
        <f t="shared" si="131"/>
        <v>23.704081632653001</v>
      </c>
      <c r="AS94" s="79">
        <f t="shared" si="132"/>
        <v>6.4119457999999998</v>
      </c>
      <c r="AT94" s="83">
        <f t="shared" si="133"/>
        <v>-14.7396297</v>
      </c>
      <c r="AU94" s="6">
        <f t="shared" si="134"/>
        <v>23.704081632653001</v>
      </c>
      <c r="AV94" s="79">
        <f t="shared" si="135"/>
        <v>0.80186122999999998</v>
      </c>
      <c r="AW94" s="83">
        <f t="shared" si="136"/>
        <v>-35.348506999999998</v>
      </c>
      <c r="AX94" s="43">
        <f t="shared" si="137"/>
        <v>23.704081632653001</v>
      </c>
      <c r="AY94" s="43">
        <f t="shared" si="138"/>
        <v>6.5904655000000006E-2</v>
      </c>
      <c r="AZ94" s="43">
        <f t="shared" si="139"/>
        <v>-54.918354000000001</v>
      </c>
    </row>
    <row r="95" spans="2:52" x14ac:dyDescent="0.25">
      <c r="B95" s="90">
        <v>22938775510.203999</v>
      </c>
      <c r="C95" s="90">
        <v>-14.625268999999999</v>
      </c>
      <c r="D95" s="90">
        <v>15.475186999999998</v>
      </c>
      <c r="E95" s="90">
        <v>25.534164000000001</v>
      </c>
      <c r="F95" s="90">
        <v>-74.222106999999994</v>
      </c>
      <c r="G95" s="90">
        <v>-4.0589781</v>
      </c>
      <c r="H95" s="8"/>
      <c r="I95" s="6">
        <f t="shared" si="104"/>
        <v>23.959183673469003</v>
      </c>
      <c r="J95" s="6">
        <f t="shared" si="105"/>
        <v>18.178523999999999</v>
      </c>
      <c r="K95" s="83">
        <f t="shared" si="109"/>
        <v>7.2984690000000008</v>
      </c>
      <c r="L95" s="6">
        <f t="shared" si="110"/>
        <v>23.959183673469003</v>
      </c>
      <c r="M95" s="79">
        <f t="shared" si="111"/>
        <v>12.582463000000001</v>
      </c>
      <c r="N95" s="83">
        <f t="shared" si="112"/>
        <v>-2.3145087000000002</v>
      </c>
      <c r="O95" s="6">
        <f t="shared" si="113"/>
        <v>23.959183673469003</v>
      </c>
      <c r="P95" s="79">
        <f t="shared" si="114"/>
        <v>3.1926019000000001</v>
      </c>
      <c r="Q95" s="83">
        <f t="shared" si="115"/>
        <v>-20.577790999999998</v>
      </c>
      <c r="R95" s="6">
        <f t="shared" si="116"/>
        <v>23.959183673469003</v>
      </c>
      <c r="S95" s="79">
        <f t="shared" si="117"/>
        <v>-0.30861703000000001</v>
      </c>
      <c r="T95" s="83">
        <f t="shared" si="118"/>
        <v>-37.726585</v>
      </c>
      <c r="U95" s="6">
        <f t="shared" si="119"/>
        <v>23.959183673469003</v>
      </c>
      <c r="V95" s="79">
        <f t="shared" si="120"/>
        <v>-2.2404720999999999</v>
      </c>
      <c r="W95" s="83">
        <f t="shared" si="121"/>
        <v>-58.334850000000003</v>
      </c>
      <c r="X95" s="43">
        <f t="shared" si="122"/>
        <v>23.959183673469003</v>
      </c>
      <c r="Y95" s="43">
        <f t="shared" ref="Y95:Z95" si="164">C619</f>
        <v>-3.4833848000000001</v>
      </c>
      <c r="Z95" s="43">
        <f t="shared" si="164"/>
        <v>-78.673782000000003</v>
      </c>
      <c r="AB95" s="90">
        <v>22938775510.203999</v>
      </c>
      <c r="AC95" s="90">
        <v>-15.915523</v>
      </c>
      <c r="AD95" s="90">
        <v>17.122194</v>
      </c>
      <c r="AE95" s="90">
        <v>28.681221000000001</v>
      </c>
      <c r="AF95" s="90">
        <v>-83.175651999999999</v>
      </c>
      <c r="AG95" s="90">
        <v>-5.5590272000000001</v>
      </c>
      <c r="AH95" s="8"/>
      <c r="AI95" s="6">
        <f t="shared" si="107"/>
        <v>23.959183673469003</v>
      </c>
      <c r="AJ95" s="6">
        <f t="shared" si="108"/>
        <v>29.453690999999999</v>
      </c>
      <c r="AK95" s="83">
        <f t="shared" si="124"/>
        <v>15.862176999999999</v>
      </c>
      <c r="AL95" s="6">
        <f t="shared" si="125"/>
        <v>23.959183673469003</v>
      </c>
      <c r="AM95" s="79">
        <f t="shared" si="126"/>
        <v>25.213325999999999</v>
      </c>
      <c r="AN95" s="83">
        <f t="shared" si="127"/>
        <v>11.342227999999999</v>
      </c>
      <c r="AO95" s="6">
        <f t="shared" si="128"/>
        <v>23.959183673469003</v>
      </c>
      <c r="AP95" s="43">
        <f t="shared" si="129"/>
        <v>20.019774999999999</v>
      </c>
      <c r="AQ95" s="83">
        <f t="shared" si="130"/>
        <v>4.8922369999999997</v>
      </c>
      <c r="AR95" s="6">
        <f t="shared" si="131"/>
        <v>23.959183673469003</v>
      </c>
      <c r="AS95" s="79">
        <f t="shared" si="132"/>
        <v>4.8749661</v>
      </c>
      <c r="AT95" s="83">
        <f t="shared" si="133"/>
        <v>-19.737453000000002</v>
      </c>
      <c r="AU95" s="6">
        <f t="shared" si="134"/>
        <v>23.959183673469003</v>
      </c>
      <c r="AV95" s="79">
        <f t="shared" si="135"/>
        <v>0.63550448000000004</v>
      </c>
      <c r="AW95" s="83">
        <f t="shared" si="136"/>
        <v>-41.782093000000003</v>
      </c>
      <c r="AX95" s="43">
        <f t="shared" si="137"/>
        <v>23.959183673469003</v>
      </c>
      <c r="AY95" s="43">
        <f t="shared" si="138"/>
        <v>1.3167363000000001</v>
      </c>
      <c r="AZ95" s="43">
        <f t="shared" si="139"/>
        <v>-59.811138</v>
      </c>
    </row>
    <row r="96" spans="2:52" x14ac:dyDescent="0.25">
      <c r="B96" s="90">
        <v>23193877551.02</v>
      </c>
      <c r="C96" s="90">
        <v>-14.333641999999999</v>
      </c>
      <c r="D96" s="90">
        <v>13.777393</v>
      </c>
      <c r="E96" s="90">
        <v>23.909296000000001</v>
      </c>
      <c r="F96" s="90">
        <v>-69.109688000000006</v>
      </c>
      <c r="G96" s="90">
        <v>-4.1319027000000004</v>
      </c>
      <c r="H96" s="8"/>
      <c r="I96" s="6">
        <f t="shared" si="104"/>
        <v>24.214285714286</v>
      </c>
      <c r="J96" s="6">
        <f t="shared" si="105"/>
        <v>13.538575</v>
      </c>
      <c r="K96" s="83">
        <f t="shared" si="109"/>
        <v>0.63122559999999961</v>
      </c>
      <c r="L96" s="6">
        <f t="shared" si="110"/>
        <v>24.214285714286</v>
      </c>
      <c r="M96" s="79">
        <f t="shared" si="111"/>
        <v>8.2916956000000006</v>
      </c>
      <c r="N96" s="83">
        <f t="shared" si="112"/>
        <v>-11.854770200000001</v>
      </c>
      <c r="O96" s="6">
        <f t="shared" si="113"/>
        <v>24.214285714286</v>
      </c>
      <c r="P96" s="79">
        <f t="shared" si="114"/>
        <v>0.52245814000000002</v>
      </c>
      <c r="Q96" s="83">
        <f t="shared" si="115"/>
        <v>-32.057366999999999</v>
      </c>
      <c r="R96" s="6">
        <f t="shared" si="116"/>
        <v>24.214285714286</v>
      </c>
      <c r="S96" s="79">
        <f t="shared" si="117"/>
        <v>-1.9680839000000001</v>
      </c>
      <c r="T96" s="83">
        <f t="shared" si="118"/>
        <v>-52.259815000000003</v>
      </c>
      <c r="U96" s="6">
        <f t="shared" si="119"/>
        <v>24.214285714286</v>
      </c>
      <c r="V96" s="79">
        <f t="shared" si="120"/>
        <v>-1.7645195</v>
      </c>
      <c r="W96" s="83">
        <f t="shared" si="121"/>
        <v>-68.552624000000009</v>
      </c>
      <c r="X96" s="43">
        <f t="shared" si="122"/>
        <v>24.214285714286</v>
      </c>
      <c r="Y96" s="43">
        <f t="shared" ref="Y96:Z96" si="165">C620</f>
        <v>-0.40800604000000001</v>
      </c>
      <c r="Z96" s="43">
        <f t="shared" si="165"/>
        <v>-78.574432000000002</v>
      </c>
      <c r="AB96" s="90">
        <v>23193877551.02</v>
      </c>
      <c r="AC96" s="90">
        <v>-16.028925000000001</v>
      </c>
      <c r="AD96" s="90">
        <v>16.772818000000001</v>
      </c>
      <c r="AE96" s="90">
        <v>28.757923000000002</v>
      </c>
      <c r="AF96" s="90">
        <v>-80.128426000000005</v>
      </c>
      <c r="AG96" s="90">
        <v>-5.985106</v>
      </c>
      <c r="AH96" s="8"/>
      <c r="AI96" s="6">
        <f t="shared" si="107"/>
        <v>24.214285714286</v>
      </c>
      <c r="AJ96" s="6">
        <f t="shared" si="108"/>
        <v>29.435032</v>
      </c>
      <c r="AK96" s="83">
        <f t="shared" si="124"/>
        <v>15.049156</v>
      </c>
      <c r="AL96" s="6">
        <f t="shared" si="125"/>
        <v>24.214285714286</v>
      </c>
      <c r="AM96" s="79">
        <f t="shared" si="126"/>
        <v>25.386199999999999</v>
      </c>
      <c r="AN96" s="83">
        <f t="shared" si="127"/>
        <v>10.718447000000001</v>
      </c>
      <c r="AO96" s="6">
        <f t="shared" si="128"/>
        <v>24.214285714286</v>
      </c>
      <c r="AP96" s="43">
        <f t="shared" si="129"/>
        <v>21.026104</v>
      </c>
      <c r="AQ96" s="83">
        <f t="shared" si="130"/>
        <v>4.9787579999999991</v>
      </c>
      <c r="AR96" s="6">
        <f t="shared" si="131"/>
        <v>24.214285714286</v>
      </c>
      <c r="AS96" s="79">
        <f t="shared" si="132"/>
        <v>4.3353314000000003</v>
      </c>
      <c r="AT96" s="83">
        <f t="shared" si="133"/>
        <v>-22.798867999999999</v>
      </c>
      <c r="AU96" s="6">
        <f t="shared" si="134"/>
        <v>24.214285714286</v>
      </c>
      <c r="AV96" s="79">
        <f t="shared" si="135"/>
        <v>0.75690793999999995</v>
      </c>
      <c r="AW96" s="83">
        <f t="shared" si="136"/>
        <v>-46.914192</v>
      </c>
      <c r="AX96" s="43">
        <f t="shared" si="137"/>
        <v>24.214285714286</v>
      </c>
      <c r="AY96" s="43">
        <f t="shared" si="138"/>
        <v>2.4575486</v>
      </c>
      <c r="AZ96" s="43">
        <f t="shared" si="139"/>
        <v>-63.254665000000003</v>
      </c>
    </row>
    <row r="97" spans="2:52" x14ac:dyDescent="0.25">
      <c r="B97" s="90">
        <v>23448979591.837002</v>
      </c>
      <c r="C97" s="90">
        <v>-13.595628</v>
      </c>
      <c r="D97" s="90">
        <v>12.755034999999999</v>
      </c>
      <c r="E97" s="90">
        <v>22.909752000000001</v>
      </c>
      <c r="F97" s="90">
        <v>-66.996178</v>
      </c>
      <c r="G97" s="90">
        <v>-4.1547165000000001</v>
      </c>
      <c r="H97" s="8"/>
      <c r="I97" s="6">
        <f t="shared" si="104"/>
        <v>24.469387755102002</v>
      </c>
      <c r="J97" s="6">
        <f t="shared" si="105"/>
        <v>7.7825923000000001</v>
      </c>
      <c r="K97" s="83">
        <f t="shared" si="109"/>
        <v>-10.173351799999999</v>
      </c>
      <c r="L97" s="6">
        <f t="shared" si="110"/>
        <v>24.469387755102002</v>
      </c>
      <c r="M97" s="79">
        <f t="shared" si="111"/>
        <v>1.3616031</v>
      </c>
      <c r="N97" s="83">
        <f t="shared" si="112"/>
        <v>-28.626570000000001</v>
      </c>
      <c r="O97" s="6">
        <f t="shared" si="113"/>
        <v>24.469387755102002</v>
      </c>
      <c r="P97" s="79">
        <f t="shared" si="114"/>
        <v>-2.3756251000000002</v>
      </c>
      <c r="Q97" s="83">
        <f t="shared" si="115"/>
        <v>-50.642615999999997</v>
      </c>
      <c r="R97" s="6">
        <f t="shared" si="116"/>
        <v>24.469387755102002</v>
      </c>
      <c r="S97" s="79">
        <f t="shared" si="117"/>
        <v>-0.48550069000000001</v>
      </c>
      <c r="T97" s="83">
        <f t="shared" si="118"/>
        <v>-61.319450000000003</v>
      </c>
      <c r="U97" s="6">
        <f t="shared" si="119"/>
        <v>24.469387755102002</v>
      </c>
      <c r="V97" s="79">
        <f t="shared" si="120"/>
        <v>0.46012416</v>
      </c>
      <c r="W97" s="83">
        <f t="shared" si="121"/>
        <v>-71.000465000000005</v>
      </c>
      <c r="X97" s="43">
        <f t="shared" si="122"/>
        <v>24.469387755102002</v>
      </c>
      <c r="Y97" s="43">
        <f t="shared" ref="Y97:Z97" si="166">C621</f>
        <v>4.2613877999999996</v>
      </c>
      <c r="Z97" s="43">
        <f t="shared" si="166"/>
        <v>-71.357619999999997</v>
      </c>
      <c r="AB97" s="90">
        <v>23448979591.837002</v>
      </c>
      <c r="AC97" s="90">
        <v>-16.095184</v>
      </c>
      <c r="AD97" s="90">
        <v>16.2591</v>
      </c>
      <c r="AE97" s="90">
        <v>28.661988999999998</v>
      </c>
      <c r="AF97" s="90">
        <v>-81.451729</v>
      </c>
      <c r="AG97" s="90">
        <v>-6.4028897000000002</v>
      </c>
      <c r="AH97" s="8"/>
      <c r="AI97" s="6">
        <f t="shared" si="107"/>
        <v>24.469387755102002</v>
      </c>
      <c r="AJ97" s="6">
        <f t="shared" si="108"/>
        <v>30.106200999999999</v>
      </c>
      <c r="AK97" s="83">
        <f t="shared" si="124"/>
        <v>14.801228999999999</v>
      </c>
      <c r="AL97" s="6">
        <f t="shared" si="125"/>
        <v>24.469387755102002</v>
      </c>
      <c r="AM97" s="79">
        <f t="shared" si="126"/>
        <v>25.900829000000002</v>
      </c>
      <c r="AN97" s="83">
        <f t="shared" si="127"/>
        <v>10.315878000000001</v>
      </c>
      <c r="AO97" s="6">
        <f t="shared" si="128"/>
        <v>24.469387755102002</v>
      </c>
      <c r="AP97" s="43">
        <f t="shared" si="129"/>
        <v>22.050293</v>
      </c>
      <c r="AQ97" s="83">
        <f t="shared" si="130"/>
        <v>5.0646240000000002</v>
      </c>
      <c r="AR97" s="6">
        <f t="shared" si="131"/>
        <v>24.469387755102002</v>
      </c>
      <c r="AS97" s="79">
        <f t="shared" si="132"/>
        <v>4.3667230999999997</v>
      </c>
      <c r="AT97" s="83">
        <f t="shared" si="133"/>
        <v>-24.991579000000002</v>
      </c>
      <c r="AU97" s="6">
        <f t="shared" si="134"/>
        <v>24.469387755102002</v>
      </c>
      <c r="AV97" s="79">
        <f t="shared" si="135"/>
        <v>1.1105064</v>
      </c>
      <c r="AW97" s="83">
        <f t="shared" si="136"/>
        <v>-51.174187000000003</v>
      </c>
      <c r="AX97" s="43">
        <f t="shared" si="137"/>
        <v>24.469387755102002</v>
      </c>
      <c r="AY97" s="43">
        <f t="shared" si="138"/>
        <v>3.6596446</v>
      </c>
      <c r="AZ97" s="43">
        <f t="shared" si="139"/>
        <v>-64.665675999999991</v>
      </c>
    </row>
    <row r="98" spans="2:52" x14ac:dyDescent="0.25">
      <c r="B98" s="90">
        <v>23704081632.653</v>
      </c>
      <c r="C98" s="90">
        <v>-14.091607</v>
      </c>
      <c r="D98" s="90">
        <v>10.889869999999998</v>
      </c>
      <c r="E98" s="90">
        <v>21.181875000000002</v>
      </c>
      <c r="F98" s="90">
        <v>-66.486976999999996</v>
      </c>
      <c r="G98" s="90">
        <v>-4.2920055000000001</v>
      </c>
      <c r="H98" s="8"/>
      <c r="I98" s="6">
        <f t="shared" si="104"/>
        <v>24.724489795918</v>
      </c>
      <c r="J98" s="6">
        <f t="shared" si="105"/>
        <v>2.6041173999999998</v>
      </c>
      <c r="K98" s="83">
        <f t="shared" si="109"/>
        <v>-22.298271</v>
      </c>
      <c r="L98" s="6">
        <f t="shared" si="110"/>
        <v>24.724489795918</v>
      </c>
      <c r="M98" s="79">
        <f t="shared" si="111"/>
        <v>-1.9088007</v>
      </c>
      <c r="N98" s="83">
        <f t="shared" si="112"/>
        <v>-44.155121000000001</v>
      </c>
      <c r="O98" s="6">
        <f t="shared" si="113"/>
        <v>24.724489795918</v>
      </c>
      <c r="P98" s="79">
        <f t="shared" si="114"/>
        <v>-2.9215797999999999</v>
      </c>
      <c r="Q98" s="83">
        <f t="shared" si="115"/>
        <v>-64.081581</v>
      </c>
      <c r="R98" s="6">
        <f t="shared" si="116"/>
        <v>24.724489795918</v>
      </c>
      <c r="S98" s="79">
        <f t="shared" si="117"/>
        <v>1.3889746999999999</v>
      </c>
      <c r="T98" s="83">
        <f t="shared" si="118"/>
        <v>-67.187297999999998</v>
      </c>
      <c r="U98" s="6">
        <f t="shared" si="119"/>
        <v>24.724489795918</v>
      </c>
      <c r="V98" s="79">
        <f t="shared" si="120"/>
        <v>3.3437535999999999</v>
      </c>
      <c r="W98" s="83">
        <f t="shared" si="121"/>
        <v>-69.037609000000003</v>
      </c>
      <c r="X98" s="43">
        <f t="shared" si="122"/>
        <v>24.724489795918</v>
      </c>
      <c r="Y98" s="43">
        <f t="shared" ref="Y98:Z98" si="167">C622</f>
        <v>5.7811060000000003</v>
      </c>
      <c r="Z98" s="43">
        <f t="shared" si="167"/>
        <v>-66.58248900000001</v>
      </c>
      <c r="AB98" s="90">
        <v>23704081632.653</v>
      </c>
      <c r="AC98" s="90">
        <v>-16.507708000000001</v>
      </c>
      <c r="AD98" s="90">
        <v>16.548276999999999</v>
      </c>
      <c r="AE98" s="90">
        <v>29.482382000000001</v>
      </c>
      <c r="AF98" s="90">
        <v>-81.869895999999997</v>
      </c>
      <c r="AG98" s="90">
        <v>-6.9341058999999996</v>
      </c>
      <c r="AH98" s="8"/>
      <c r="AI98" s="6">
        <f t="shared" si="107"/>
        <v>24.724489795918</v>
      </c>
      <c r="AJ98" s="6">
        <f t="shared" si="108"/>
        <v>30.660689999999999</v>
      </c>
      <c r="AK98" s="83">
        <f t="shared" si="124"/>
        <v>14.434155000000001</v>
      </c>
      <c r="AL98" s="6">
        <f t="shared" si="125"/>
        <v>24.724489795918</v>
      </c>
      <c r="AM98" s="79">
        <f t="shared" si="126"/>
        <v>27.543398</v>
      </c>
      <c r="AN98" s="83">
        <f t="shared" si="127"/>
        <v>11.068504000000001</v>
      </c>
      <c r="AO98" s="6">
        <f t="shared" si="128"/>
        <v>24.724489795918</v>
      </c>
      <c r="AP98" s="43">
        <f t="shared" si="129"/>
        <v>22.557016000000001</v>
      </c>
      <c r="AQ98" s="83">
        <f t="shared" si="130"/>
        <v>5.0858349999999994</v>
      </c>
      <c r="AR98" s="6">
        <f t="shared" si="131"/>
        <v>24.724489795918</v>
      </c>
      <c r="AS98" s="79">
        <f t="shared" si="132"/>
        <v>6.3835902000000004</v>
      </c>
      <c r="AT98" s="83">
        <f t="shared" si="133"/>
        <v>-22.027968999999999</v>
      </c>
      <c r="AU98" s="6">
        <f t="shared" si="134"/>
        <v>24.724489795918</v>
      </c>
      <c r="AV98" s="79">
        <f t="shared" si="135"/>
        <v>1.735446</v>
      </c>
      <c r="AW98" s="83">
        <f t="shared" si="136"/>
        <v>-50.793757999999997</v>
      </c>
      <c r="AX98" s="43">
        <f t="shared" si="137"/>
        <v>24.724489795918</v>
      </c>
      <c r="AY98" s="43">
        <f t="shared" si="138"/>
        <v>3.0338854999999998</v>
      </c>
      <c r="AZ98" s="43">
        <f t="shared" si="139"/>
        <v>-65.740597000000008</v>
      </c>
    </row>
    <row r="99" spans="2:52" x14ac:dyDescent="0.25">
      <c r="B99" s="90">
        <v>23959183673.469002</v>
      </c>
      <c r="C99" s="90">
        <v>-14.401163</v>
      </c>
      <c r="D99" s="90">
        <v>7.2984690000000008</v>
      </c>
      <c r="E99" s="90">
        <v>18.178523999999999</v>
      </c>
      <c r="F99" s="90">
        <v>-58.121262000000002</v>
      </c>
      <c r="G99" s="90">
        <v>-4.8800559000000003</v>
      </c>
      <c r="H99" s="8"/>
      <c r="I99" s="6">
        <f t="shared" si="104"/>
        <v>24.979591836735</v>
      </c>
      <c r="J99" s="6">
        <f t="shared" si="105"/>
        <v>-1.6335036000000001</v>
      </c>
      <c r="K99" s="83">
        <f t="shared" si="109"/>
        <v>-38.218772999999999</v>
      </c>
      <c r="L99" s="6">
        <f t="shared" si="110"/>
        <v>24.979591836735</v>
      </c>
      <c r="M99" s="79">
        <f t="shared" si="111"/>
        <v>-2.2080283000000001</v>
      </c>
      <c r="N99" s="83">
        <f t="shared" si="112"/>
        <v>-57.606304000000002</v>
      </c>
      <c r="O99" s="6">
        <f t="shared" si="113"/>
        <v>24.979591836735</v>
      </c>
      <c r="P99" s="79">
        <f t="shared" si="114"/>
        <v>-1.1354222</v>
      </c>
      <c r="Q99" s="83">
        <f t="shared" si="115"/>
        <v>-69.488571000000007</v>
      </c>
      <c r="R99" s="6">
        <f t="shared" si="116"/>
        <v>24.979591836735</v>
      </c>
      <c r="S99" s="79">
        <f t="shared" si="117"/>
        <v>4.6232861999999999</v>
      </c>
      <c r="T99" s="83">
        <f t="shared" si="118"/>
        <v>-63.566600999999999</v>
      </c>
      <c r="U99" s="6">
        <f t="shared" si="119"/>
        <v>24.979591836735</v>
      </c>
      <c r="V99" s="79">
        <f t="shared" si="120"/>
        <v>4.2886391000000001</v>
      </c>
      <c r="W99" s="83">
        <f t="shared" si="121"/>
        <v>-65.034137999999999</v>
      </c>
      <c r="X99" s="43">
        <f t="shared" si="122"/>
        <v>24.979591836735</v>
      </c>
      <c r="Y99" s="43">
        <f t="shared" ref="Y99:Z99" si="168">C623</f>
        <v>4.0358485999999996</v>
      </c>
      <c r="Z99" s="43">
        <f t="shared" si="168"/>
        <v>-67.504601000000008</v>
      </c>
      <c r="AB99" s="90">
        <v>23959183673.469002</v>
      </c>
      <c r="AC99" s="90">
        <v>-17.227238</v>
      </c>
      <c r="AD99" s="90">
        <v>15.862176999999999</v>
      </c>
      <c r="AE99" s="90">
        <v>29.453690999999999</v>
      </c>
      <c r="AF99" s="90">
        <v>-85.458427</v>
      </c>
      <c r="AG99" s="90">
        <v>-7.5915150999999996</v>
      </c>
      <c r="AH99" s="8"/>
      <c r="AI99" s="6">
        <f t="shared" si="107"/>
        <v>24.979591836735</v>
      </c>
      <c r="AJ99" s="6">
        <f t="shared" si="108"/>
        <v>30.150054999999998</v>
      </c>
      <c r="AK99" s="83">
        <f t="shared" si="124"/>
        <v>12.899124</v>
      </c>
      <c r="AL99" s="6">
        <f t="shared" si="125"/>
        <v>24.979591836735</v>
      </c>
      <c r="AM99" s="79">
        <f t="shared" si="126"/>
        <v>27.919868000000001</v>
      </c>
      <c r="AN99" s="83">
        <f t="shared" si="127"/>
        <v>10.436904999999999</v>
      </c>
      <c r="AO99" s="6">
        <f t="shared" si="128"/>
        <v>24.979591836735</v>
      </c>
      <c r="AP99" s="43">
        <f t="shared" si="129"/>
        <v>23.629670999999998</v>
      </c>
      <c r="AQ99" s="83">
        <f t="shared" si="130"/>
        <v>5.3698630000000005</v>
      </c>
      <c r="AR99" s="6">
        <f t="shared" si="131"/>
        <v>24.979591836735</v>
      </c>
      <c r="AS99" s="79">
        <f t="shared" si="132"/>
        <v>9.4332961999999991</v>
      </c>
      <c r="AT99" s="83">
        <f t="shared" si="133"/>
        <v>-17.895723</v>
      </c>
      <c r="AU99" s="6">
        <f t="shared" si="134"/>
        <v>24.979591836735</v>
      </c>
      <c r="AV99" s="79">
        <f t="shared" si="135"/>
        <v>2.4419526999999999</v>
      </c>
      <c r="AW99" s="83">
        <f t="shared" si="136"/>
        <v>-49.444817</v>
      </c>
      <c r="AX99" s="43">
        <f t="shared" si="137"/>
        <v>24.979591836735</v>
      </c>
      <c r="AY99" s="43">
        <f t="shared" si="138"/>
        <v>1.8496322999999999</v>
      </c>
      <c r="AZ99" s="43">
        <f t="shared" si="139"/>
        <v>-67.110827999999998</v>
      </c>
    </row>
    <row r="100" spans="2:52" x14ac:dyDescent="0.25">
      <c r="B100" s="90">
        <v>24214285714.285999</v>
      </c>
      <c r="C100" s="90">
        <v>-15.55646</v>
      </c>
      <c r="D100" s="90">
        <v>0.63122559999999961</v>
      </c>
      <c r="E100" s="90">
        <v>13.538575</v>
      </c>
      <c r="F100" s="90">
        <v>-51.330269000000001</v>
      </c>
      <c r="G100" s="90">
        <v>-6.9073501000000004</v>
      </c>
      <c r="H100" s="8"/>
      <c r="I100" s="6">
        <f t="shared" si="104"/>
        <v>25.234693877550999</v>
      </c>
      <c r="J100" s="6">
        <f t="shared" si="105"/>
        <v>-3.9988108000000002</v>
      </c>
      <c r="K100" s="83">
        <f t="shared" si="109"/>
        <v>-53.033062000000001</v>
      </c>
      <c r="L100" s="6">
        <f t="shared" si="110"/>
        <v>25.234693877550999</v>
      </c>
      <c r="M100" s="79">
        <f t="shared" si="111"/>
        <v>-1.5663271999999999</v>
      </c>
      <c r="N100" s="83">
        <f t="shared" si="112"/>
        <v>-64.972980000000007</v>
      </c>
      <c r="O100" s="6">
        <f t="shared" si="113"/>
        <v>25.234693877550999</v>
      </c>
      <c r="P100" s="79">
        <f t="shared" si="114"/>
        <v>1.7981056</v>
      </c>
      <c r="Q100" s="83">
        <f t="shared" si="115"/>
        <v>-65.02367799999999</v>
      </c>
      <c r="R100" s="6">
        <f t="shared" si="116"/>
        <v>25.234693877550999</v>
      </c>
      <c r="S100" s="79">
        <f t="shared" si="117"/>
        <v>3.1815546000000001</v>
      </c>
      <c r="T100" s="83">
        <f t="shared" si="118"/>
        <v>-65.496974999999992</v>
      </c>
      <c r="U100" s="6">
        <f t="shared" si="119"/>
        <v>25.234693877550999</v>
      </c>
      <c r="V100" s="79">
        <f t="shared" si="120"/>
        <v>4.5770254000000001</v>
      </c>
      <c r="W100" s="83">
        <f t="shared" si="121"/>
        <v>-64.74541099999999</v>
      </c>
      <c r="X100" s="43">
        <f t="shared" si="122"/>
        <v>25.234693877550999</v>
      </c>
      <c r="Y100" s="43">
        <f t="shared" ref="Y100:Z100" si="169">C624</f>
        <v>2.8090928000000002</v>
      </c>
      <c r="Z100" s="43">
        <f t="shared" si="169"/>
        <v>-68.526634000000001</v>
      </c>
      <c r="AB100" s="90">
        <v>24214285714.285999</v>
      </c>
      <c r="AC100" s="90">
        <v>-18.217846000000002</v>
      </c>
      <c r="AD100" s="90">
        <v>15.049156</v>
      </c>
      <c r="AE100" s="90">
        <v>29.435032</v>
      </c>
      <c r="AF100" s="90">
        <v>-83.703109999999995</v>
      </c>
      <c r="AG100" s="90">
        <v>-8.3858747000000005</v>
      </c>
      <c r="AH100" s="8"/>
      <c r="AI100" s="6">
        <f t="shared" si="107"/>
        <v>25.234693877550999</v>
      </c>
      <c r="AJ100" s="6">
        <f t="shared" si="108"/>
        <v>28.299741999999998</v>
      </c>
      <c r="AK100" s="83">
        <f t="shared" si="124"/>
        <v>10.068756</v>
      </c>
      <c r="AL100" s="6">
        <f t="shared" si="125"/>
        <v>25.234693877550999</v>
      </c>
      <c r="AM100" s="79">
        <f t="shared" si="126"/>
        <v>28.310883</v>
      </c>
      <c r="AN100" s="83">
        <f t="shared" si="127"/>
        <v>9.8621160000000003</v>
      </c>
      <c r="AO100" s="6">
        <f t="shared" si="128"/>
        <v>25.234693877550999</v>
      </c>
      <c r="AP100" s="43">
        <f t="shared" si="129"/>
        <v>24.038772999999999</v>
      </c>
      <c r="AQ100" s="83">
        <f t="shared" si="130"/>
        <v>5.0031490000000005</v>
      </c>
      <c r="AR100" s="6">
        <f t="shared" si="131"/>
        <v>25.234693877550999</v>
      </c>
      <c r="AS100" s="79">
        <f t="shared" si="132"/>
        <v>11.914588999999999</v>
      </c>
      <c r="AT100" s="83">
        <f t="shared" si="133"/>
        <v>-14.2726688</v>
      </c>
      <c r="AU100" s="6">
        <f t="shared" si="134"/>
        <v>25.234693877550999</v>
      </c>
      <c r="AV100" s="79">
        <f t="shared" si="135"/>
        <v>3.4498212000000001</v>
      </c>
      <c r="AW100" s="83">
        <f t="shared" si="136"/>
        <v>-47.547787</v>
      </c>
      <c r="AX100" s="43">
        <f t="shared" si="137"/>
        <v>25.234693877550999</v>
      </c>
      <c r="AY100" s="43">
        <f t="shared" si="138"/>
        <v>1.4200321</v>
      </c>
      <c r="AZ100" s="43">
        <f t="shared" si="139"/>
        <v>-67.494579000000002</v>
      </c>
    </row>
    <row r="101" spans="2:52" x14ac:dyDescent="0.25">
      <c r="B101" s="90">
        <v>24469387755.102001</v>
      </c>
      <c r="C101" s="90">
        <v>-21.059460000000001</v>
      </c>
      <c r="D101" s="90">
        <v>-10.173351799999999</v>
      </c>
      <c r="E101" s="90">
        <v>7.7825923000000001</v>
      </c>
      <c r="F101" s="90">
        <v>-47.387070000000001</v>
      </c>
      <c r="G101" s="90">
        <v>-11.955944000000001</v>
      </c>
      <c r="H101" s="8"/>
      <c r="I101" s="6">
        <f t="shared" ref="I101:I103" si="170">B105/1000000000</f>
        <v>25.489795918367001</v>
      </c>
      <c r="J101" s="6">
        <f t="shared" ref="J101:J103" si="171">E105</f>
        <v>-4.5044322000000001</v>
      </c>
      <c r="K101" s="83">
        <f t="shared" si="109"/>
        <v>-66.541472999999996</v>
      </c>
      <c r="L101" s="6">
        <f t="shared" si="110"/>
        <v>25.489795918367001</v>
      </c>
      <c r="M101" s="79">
        <f t="shared" si="111"/>
        <v>1.8850834000000001</v>
      </c>
      <c r="N101" s="83">
        <f t="shared" si="112"/>
        <v>-65.569782000000004</v>
      </c>
      <c r="O101" s="6">
        <f t="shared" si="113"/>
        <v>25.489795918367001</v>
      </c>
      <c r="P101" s="79">
        <f t="shared" si="114"/>
        <v>3.7439751999999999</v>
      </c>
      <c r="Q101" s="83">
        <f t="shared" si="115"/>
        <v>-64.632179000000008</v>
      </c>
      <c r="R101" s="6">
        <f t="shared" si="116"/>
        <v>25.489795918367001</v>
      </c>
      <c r="S101" s="79">
        <f t="shared" si="117"/>
        <v>1.6002139</v>
      </c>
      <c r="T101" s="83">
        <f t="shared" si="118"/>
        <v>-68.754738000000003</v>
      </c>
      <c r="U101" s="6">
        <f t="shared" si="119"/>
        <v>25.489795918367001</v>
      </c>
      <c r="V101" s="79">
        <f t="shared" si="120"/>
        <v>2.7981386000000001</v>
      </c>
      <c r="W101" s="83">
        <f t="shared" si="121"/>
        <v>-67.457541999999989</v>
      </c>
      <c r="X101" s="43">
        <f t="shared" si="122"/>
        <v>25.489795918367001</v>
      </c>
      <c r="Y101" s="43">
        <f t="shared" ref="Y101:Z101" si="172">C625</f>
        <v>2.6169492999999999</v>
      </c>
      <c r="Z101" s="43">
        <f t="shared" si="172"/>
        <v>-69.881934999999999</v>
      </c>
      <c r="AB101" s="90">
        <v>24469387755.102001</v>
      </c>
      <c r="AC101" s="90">
        <v>-19.966567999999999</v>
      </c>
      <c r="AD101" s="90">
        <v>14.801228999999999</v>
      </c>
      <c r="AE101" s="90">
        <v>30.106200999999999</v>
      </c>
      <c r="AF101" s="90">
        <v>-87.368354999999994</v>
      </c>
      <c r="AG101" s="90">
        <v>-9.3049707000000001</v>
      </c>
      <c r="AH101" s="8"/>
      <c r="AI101" s="6">
        <f t="shared" ref="AI101:AI103" si="173">AB105/1000000000</f>
        <v>25.489795918367001</v>
      </c>
      <c r="AJ101" s="6">
        <f t="shared" ref="AJ101:AJ103" si="174">AE105</f>
        <v>27.717140000000001</v>
      </c>
      <c r="AK101" s="83">
        <f t="shared" si="124"/>
        <v>8.4605789999999992</v>
      </c>
      <c r="AL101" s="6">
        <f t="shared" si="125"/>
        <v>25.489795918367001</v>
      </c>
      <c r="AM101" s="79">
        <f t="shared" si="126"/>
        <v>27.618258000000001</v>
      </c>
      <c r="AN101" s="83">
        <f t="shared" si="127"/>
        <v>8.1309629999999995</v>
      </c>
      <c r="AO101" s="6">
        <f t="shared" si="128"/>
        <v>25.489795918367001</v>
      </c>
      <c r="AP101" s="43">
        <f t="shared" si="129"/>
        <v>24.465021</v>
      </c>
      <c r="AQ101" s="83">
        <f t="shared" si="130"/>
        <v>4.4126919999999998</v>
      </c>
      <c r="AR101" s="6">
        <f t="shared" si="131"/>
        <v>25.489795918367001</v>
      </c>
      <c r="AS101" s="79">
        <f t="shared" si="132"/>
        <v>13.806244</v>
      </c>
      <c r="AT101" s="83">
        <f t="shared" si="133"/>
        <v>-13.0595374</v>
      </c>
      <c r="AU101" s="6">
        <f t="shared" si="134"/>
        <v>25.489795918367001</v>
      </c>
      <c r="AV101" s="79">
        <f t="shared" si="135"/>
        <v>5.0441760999999996</v>
      </c>
      <c r="AW101" s="83">
        <f t="shared" si="136"/>
        <v>-46.970852000000001</v>
      </c>
      <c r="AX101" s="43">
        <f t="shared" si="137"/>
        <v>25.489795918367001</v>
      </c>
      <c r="AY101" s="43">
        <f t="shared" si="138"/>
        <v>1.9147970999999999</v>
      </c>
      <c r="AZ101" s="43">
        <f t="shared" si="139"/>
        <v>-67.078723999999994</v>
      </c>
    </row>
    <row r="102" spans="2:52" x14ac:dyDescent="0.25">
      <c r="B102" s="90">
        <v>24724489795.917999</v>
      </c>
      <c r="C102" s="90">
        <v>-31.498470000000001</v>
      </c>
      <c r="D102" s="90">
        <v>-22.298271</v>
      </c>
      <c r="E102" s="90">
        <v>2.6041173999999998</v>
      </c>
      <c r="F102" s="90">
        <v>-44.585720000000002</v>
      </c>
      <c r="G102" s="90">
        <v>-18.902387999999998</v>
      </c>
      <c r="H102" s="8"/>
      <c r="I102" s="6">
        <f t="shared" si="170"/>
        <v>25.744897959183998</v>
      </c>
      <c r="J102" s="6">
        <f t="shared" si="171"/>
        <v>-0.24642317</v>
      </c>
      <c r="K102" s="83">
        <f t="shared" si="109"/>
        <v>-66.134402999999992</v>
      </c>
      <c r="L102" s="6">
        <f t="shared" si="110"/>
        <v>25.744897959183998</v>
      </c>
      <c r="M102" s="79">
        <f t="shared" si="111"/>
        <v>4.9364509999999999</v>
      </c>
      <c r="N102" s="83">
        <f t="shared" si="112"/>
        <v>-61.505904999999998</v>
      </c>
      <c r="O102" s="6">
        <f t="shared" si="113"/>
        <v>25.744897959183998</v>
      </c>
      <c r="P102" s="79">
        <f t="shared" si="114"/>
        <v>4.8973922999999999</v>
      </c>
      <c r="Q102" s="83">
        <f t="shared" si="115"/>
        <v>-63.257702000000002</v>
      </c>
      <c r="R102" s="6">
        <f t="shared" si="116"/>
        <v>25.744897959183998</v>
      </c>
      <c r="S102" s="79">
        <f t="shared" si="117"/>
        <v>1.0084063000000001</v>
      </c>
      <c r="T102" s="83">
        <f t="shared" si="118"/>
        <v>-69.650577999999996</v>
      </c>
      <c r="U102" s="6">
        <f t="shared" si="119"/>
        <v>25.744897959183998</v>
      </c>
      <c r="V102" s="79">
        <f t="shared" si="120"/>
        <v>3.7147682</v>
      </c>
      <c r="W102" s="83">
        <f t="shared" si="121"/>
        <v>-67.233172999999994</v>
      </c>
      <c r="X102" s="43">
        <f t="shared" si="122"/>
        <v>25.744897959183998</v>
      </c>
      <c r="Y102" s="43">
        <f t="shared" ref="Y102:Z102" si="175">C626</f>
        <v>4.1003312999999997</v>
      </c>
      <c r="Z102" s="43">
        <f t="shared" si="175"/>
        <v>-68.048907999999997</v>
      </c>
      <c r="AB102" s="90">
        <v>24724489795.917999</v>
      </c>
      <c r="AC102" s="90">
        <v>-21.929739000000001</v>
      </c>
      <c r="AD102" s="90">
        <v>14.434155000000001</v>
      </c>
      <c r="AE102" s="90">
        <v>30.660689999999999</v>
      </c>
      <c r="AF102" s="90">
        <v>-98.078361999999998</v>
      </c>
      <c r="AG102" s="90">
        <v>-10.226537</v>
      </c>
      <c r="AH102" s="8"/>
      <c r="AI102" s="6">
        <f t="shared" si="173"/>
        <v>25.744897959183998</v>
      </c>
      <c r="AJ102" s="6">
        <f t="shared" si="174"/>
        <v>27.393988</v>
      </c>
      <c r="AK102" s="83">
        <f t="shared" si="124"/>
        <v>7.0900069999999999</v>
      </c>
      <c r="AL102" s="6">
        <f t="shared" si="125"/>
        <v>25.744897959183998</v>
      </c>
      <c r="AM102" s="79">
        <f t="shared" si="126"/>
        <v>27.87105</v>
      </c>
      <c r="AN102" s="83">
        <f t="shared" si="127"/>
        <v>7.3273770000000003</v>
      </c>
      <c r="AO102" s="6">
        <f t="shared" si="128"/>
        <v>25.744897959183998</v>
      </c>
      <c r="AP102" s="43">
        <f t="shared" si="129"/>
        <v>24.976455999999999</v>
      </c>
      <c r="AQ102" s="83">
        <f t="shared" si="130"/>
        <v>3.8192444000000005</v>
      </c>
      <c r="AR102" s="6">
        <f t="shared" si="131"/>
        <v>25.744897959183998</v>
      </c>
      <c r="AS102" s="79">
        <f t="shared" si="132"/>
        <v>13.615689</v>
      </c>
      <c r="AT102" s="83">
        <f t="shared" si="133"/>
        <v>-15.3040009</v>
      </c>
      <c r="AU102" s="6">
        <f t="shared" si="134"/>
        <v>25.744897959183998</v>
      </c>
      <c r="AV102" s="79">
        <f t="shared" si="135"/>
        <v>5.9997859</v>
      </c>
      <c r="AW102" s="83">
        <f t="shared" si="136"/>
        <v>-48.671978000000003</v>
      </c>
      <c r="AX102" s="43">
        <f t="shared" si="137"/>
        <v>25.744897959183998</v>
      </c>
      <c r="AY102" s="43">
        <f t="shared" si="138"/>
        <v>4.5976267000000002</v>
      </c>
      <c r="AZ102" s="43">
        <f t="shared" si="139"/>
        <v>-64.676102</v>
      </c>
    </row>
    <row r="103" spans="2:52" x14ac:dyDescent="0.25">
      <c r="B103" s="90">
        <v>24979591836.735001</v>
      </c>
      <c r="C103" s="90">
        <v>-39.563769999999998</v>
      </c>
      <c r="D103" s="90">
        <v>-38.218772999999999</v>
      </c>
      <c r="E103" s="90">
        <v>-1.6335036000000001</v>
      </c>
      <c r="F103" s="90">
        <v>-50.602684000000004</v>
      </c>
      <c r="G103" s="90">
        <v>-30.585272</v>
      </c>
      <c r="H103" s="8"/>
      <c r="I103" s="6">
        <f t="shared" si="170"/>
        <v>26</v>
      </c>
      <c r="J103" s="6">
        <f t="shared" si="171"/>
        <v>4.7064523999999999</v>
      </c>
      <c r="K103" s="83">
        <f t="shared" si="109"/>
        <v>-61.147151999999998</v>
      </c>
      <c r="L103" s="6">
        <f t="shared" si="110"/>
        <v>26</v>
      </c>
      <c r="M103" s="79">
        <f t="shared" si="111"/>
        <v>8.0811557999999994</v>
      </c>
      <c r="N103" s="83">
        <f t="shared" si="112"/>
        <v>-57.063361999999998</v>
      </c>
      <c r="O103" s="6">
        <f t="shared" si="113"/>
        <v>26</v>
      </c>
      <c r="P103" s="79">
        <f t="shared" si="114"/>
        <v>6.7164277999999999</v>
      </c>
      <c r="Q103" s="83">
        <f t="shared" si="115"/>
        <v>-60.394188</v>
      </c>
      <c r="R103" s="6">
        <f t="shared" si="116"/>
        <v>26</v>
      </c>
      <c r="S103" s="79">
        <f t="shared" si="117"/>
        <v>2.3454754000000002</v>
      </c>
      <c r="T103" s="83">
        <f t="shared" si="118"/>
        <v>-67.568489</v>
      </c>
      <c r="U103" s="6">
        <f t="shared" si="119"/>
        <v>26</v>
      </c>
      <c r="V103" s="79">
        <f t="shared" si="120"/>
        <v>3.7805127999999999</v>
      </c>
      <c r="W103" s="83">
        <f t="shared" si="121"/>
        <v>-67.507533999999993</v>
      </c>
      <c r="X103" s="43">
        <f t="shared" si="122"/>
        <v>26</v>
      </c>
      <c r="Y103" s="43">
        <f t="shared" ref="Y103:Z103" si="176">C627</f>
        <v>4.3623494999999997</v>
      </c>
      <c r="Z103" s="43">
        <f t="shared" si="176"/>
        <v>-67.822093999999993</v>
      </c>
      <c r="AB103" s="90">
        <v>24979591836.735001</v>
      </c>
      <c r="AC103" s="90">
        <v>-24.172720000000002</v>
      </c>
      <c r="AD103" s="90">
        <v>12.899124</v>
      </c>
      <c r="AE103" s="90">
        <v>30.150054999999998</v>
      </c>
      <c r="AF103" s="90">
        <v>-99.365288000000007</v>
      </c>
      <c r="AG103" s="90">
        <v>-11.250931</v>
      </c>
      <c r="AH103" s="8"/>
      <c r="AI103" s="6">
        <f t="shared" si="173"/>
        <v>26</v>
      </c>
      <c r="AJ103" s="6">
        <f t="shared" si="174"/>
        <v>27.255993</v>
      </c>
      <c r="AK103" s="83">
        <f t="shared" si="124"/>
        <v>6.2113560000000003</v>
      </c>
      <c r="AL103" s="6">
        <f t="shared" si="125"/>
        <v>26</v>
      </c>
      <c r="AM103" s="79">
        <f t="shared" si="126"/>
        <v>27.777146999999999</v>
      </c>
      <c r="AN103" s="83">
        <f t="shared" si="127"/>
        <v>6.4849379999999996</v>
      </c>
      <c r="AO103" s="6">
        <f t="shared" si="128"/>
        <v>26</v>
      </c>
      <c r="AP103" s="43">
        <f t="shared" si="129"/>
        <v>25.718617999999999</v>
      </c>
      <c r="AQ103" s="83">
        <f t="shared" si="130"/>
        <v>3.7813987999999998</v>
      </c>
      <c r="AR103" s="6">
        <f t="shared" si="131"/>
        <v>26</v>
      </c>
      <c r="AS103" s="79">
        <f t="shared" si="132"/>
        <v>13.840562</v>
      </c>
      <c r="AT103" s="83">
        <f t="shared" si="133"/>
        <v>-16.504141000000001</v>
      </c>
      <c r="AU103" s="6">
        <f t="shared" si="134"/>
        <v>26</v>
      </c>
      <c r="AV103" s="79">
        <f t="shared" si="135"/>
        <v>6.4621963999999998</v>
      </c>
      <c r="AW103" s="83">
        <f t="shared" si="136"/>
        <v>-49.863791999999997</v>
      </c>
      <c r="AX103" s="43">
        <f t="shared" si="137"/>
        <v>26</v>
      </c>
      <c r="AY103" s="43">
        <f t="shared" si="138"/>
        <v>6.1065078000000002</v>
      </c>
      <c r="AZ103" s="43">
        <f t="shared" si="139"/>
        <v>-63.643177000000001</v>
      </c>
    </row>
    <row r="104" spans="2:52" x14ac:dyDescent="0.25">
      <c r="B104" s="90">
        <v>25234693877.550999</v>
      </c>
      <c r="C104" s="90">
        <v>-59.717216000000001</v>
      </c>
      <c r="D104" s="90">
        <v>-53.033062000000001</v>
      </c>
      <c r="E104" s="90">
        <v>-3.9988108000000002</v>
      </c>
      <c r="F104" s="90">
        <v>-67.837326000000004</v>
      </c>
      <c r="G104" s="90">
        <v>-43.034252000000002</v>
      </c>
      <c r="AB104" s="90">
        <v>25234693877.550999</v>
      </c>
      <c r="AC104" s="90">
        <v>-26.550712999999998</v>
      </c>
      <c r="AD104" s="90">
        <v>10.068756</v>
      </c>
      <c r="AE104" s="90">
        <v>28.299741999999998</v>
      </c>
      <c r="AF104" s="90">
        <v>-97.910613999999995</v>
      </c>
      <c r="AG104" s="90">
        <v>-12.230985</v>
      </c>
    </row>
    <row r="105" spans="2:52" x14ac:dyDescent="0.25">
      <c r="B105" s="90">
        <v>25489795918.367001</v>
      </c>
      <c r="C105" s="90">
        <v>-71.561661000000001</v>
      </c>
      <c r="D105" s="90">
        <v>-66.541472999999996</v>
      </c>
      <c r="E105" s="90">
        <v>-4.5044322000000001</v>
      </c>
      <c r="F105" s="90">
        <v>-75.889572000000001</v>
      </c>
      <c r="G105" s="90">
        <v>-56.037041000000002</v>
      </c>
      <c r="J105" s="5">
        <f>AVERAGE(J9:J103)</f>
        <v>18.752888182421046</v>
      </c>
      <c r="M105" s="5">
        <f>AVERAGE(M9:M103)</f>
        <v>17.79575268105263</v>
      </c>
      <c r="AB105" s="90">
        <v>25489795918.367001</v>
      </c>
      <c r="AC105" s="90">
        <v>-27.777011999999999</v>
      </c>
      <c r="AD105" s="90">
        <v>8.4605789999999992</v>
      </c>
      <c r="AE105" s="90">
        <v>27.717140000000001</v>
      </c>
      <c r="AF105" s="90">
        <v>-98.637978000000004</v>
      </c>
      <c r="AG105" s="90">
        <v>-13.256561</v>
      </c>
    </row>
    <row r="106" spans="2:52" x14ac:dyDescent="0.25">
      <c r="B106" s="90">
        <v>25744897959.183998</v>
      </c>
      <c r="C106" s="90">
        <v>-79.525054999999995</v>
      </c>
      <c r="D106" s="90">
        <v>-66.134402999999992</v>
      </c>
      <c r="E106" s="90">
        <v>-0.24642317</v>
      </c>
      <c r="F106" s="90">
        <v>-89.436081000000001</v>
      </c>
      <c r="G106" s="90">
        <v>-59.887977999999997</v>
      </c>
      <c r="AB106" s="90">
        <v>25744897959.183998</v>
      </c>
      <c r="AC106" s="90">
        <v>-28.229476999999999</v>
      </c>
      <c r="AD106" s="90">
        <v>7.0900069999999999</v>
      </c>
      <c r="AE106" s="90">
        <v>27.393988</v>
      </c>
      <c r="AF106" s="90">
        <v>-101.88648999999999</v>
      </c>
      <c r="AG106" s="90">
        <v>-14.303979999999999</v>
      </c>
    </row>
    <row r="107" spans="2:52" x14ac:dyDescent="0.25">
      <c r="B107" s="90">
        <v>26000000000</v>
      </c>
      <c r="C107" s="90">
        <v>-70.509079</v>
      </c>
      <c r="D107" s="90">
        <v>-61.147151999999998</v>
      </c>
      <c r="E107" s="90">
        <v>4.7064523999999999</v>
      </c>
      <c r="F107" s="90">
        <v>-102.65533000000001</v>
      </c>
      <c r="G107" s="90">
        <v>-59.853603</v>
      </c>
      <c r="AB107" s="90">
        <v>26000000000</v>
      </c>
      <c r="AC107" s="90">
        <v>-28.960037</v>
      </c>
      <c r="AD107" s="90">
        <v>6.2113560000000003</v>
      </c>
      <c r="AE107" s="90">
        <v>27.255993</v>
      </c>
      <c r="AF107" s="90">
        <v>-96.915145999999993</v>
      </c>
      <c r="AG107" s="90">
        <v>-15.044637</v>
      </c>
    </row>
    <row r="108" spans="2:52" x14ac:dyDescent="0.25">
      <c r="B108" s="90" t="s">
        <v>21</v>
      </c>
      <c r="C108" s="90"/>
      <c r="D108" s="90"/>
      <c r="E108" s="90"/>
      <c r="F108" s="90"/>
      <c r="G108" s="90"/>
      <c r="AB108" s="90" t="s">
        <v>21</v>
      </c>
      <c r="AC108" s="90"/>
      <c r="AD108" s="90"/>
      <c r="AE108" s="90"/>
      <c r="AF108" s="90"/>
      <c r="AG108" s="90"/>
    </row>
    <row r="109" spans="2:52" x14ac:dyDescent="0.25">
      <c r="B109" s="90"/>
      <c r="C109" s="90"/>
      <c r="D109" s="90"/>
      <c r="E109" s="90"/>
      <c r="F109" s="90"/>
      <c r="G109" s="90"/>
      <c r="AB109" s="90"/>
      <c r="AC109" s="90"/>
      <c r="AD109" s="90"/>
      <c r="AE109" s="90"/>
      <c r="AF109" s="90"/>
      <c r="AG109" s="90"/>
    </row>
    <row r="110" spans="2:52" x14ac:dyDescent="0.25">
      <c r="B110" s="90"/>
      <c r="C110" s="90"/>
      <c r="D110" s="90"/>
      <c r="E110" s="90"/>
      <c r="F110" s="90"/>
      <c r="G110" s="90"/>
      <c r="AB110" s="90"/>
      <c r="AC110" s="90"/>
      <c r="AD110" s="90"/>
      <c r="AE110" s="90"/>
      <c r="AF110" s="90"/>
      <c r="AG110" s="90"/>
    </row>
    <row r="111" spans="2:52" x14ac:dyDescent="0.25">
      <c r="B111" s="90" t="s">
        <v>18</v>
      </c>
      <c r="C111" s="90"/>
      <c r="D111" s="90"/>
      <c r="E111" s="90"/>
      <c r="F111" s="90"/>
      <c r="G111" s="90"/>
      <c r="AB111" s="90" t="s">
        <v>18</v>
      </c>
      <c r="AC111" s="90"/>
      <c r="AD111" s="90"/>
      <c r="AE111" s="90"/>
      <c r="AF111" s="90"/>
      <c r="AG111" s="90"/>
    </row>
    <row r="112" spans="2:52" x14ac:dyDescent="0.25">
      <c r="B112" s="90" t="s">
        <v>19</v>
      </c>
      <c r="C112" s="90" t="s">
        <v>272</v>
      </c>
      <c r="D112" s="90" t="s">
        <v>285</v>
      </c>
      <c r="E112" s="90"/>
      <c r="F112" s="90"/>
      <c r="G112" s="90"/>
      <c r="AB112" s="90" t="s">
        <v>19</v>
      </c>
      <c r="AC112" s="90" t="s">
        <v>272</v>
      </c>
      <c r="AD112" s="90" t="s">
        <v>285</v>
      </c>
      <c r="AE112" s="90"/>
      <c r="AF112" s="90"/>
      <c r="AG112" s="90"/>
    </row>
    <row r="113" spans="2:33" x14ac:dyDescent="0.25">
      <c r="B113" s="90">
        <v>1000000000</v>
      </c>
      <c r="C113" s="90">
        <v>1.7235290000000001</v>
      </c>
      <c r="D113" s="90">
        <v>-27.676207999999999</v>
      </c>
      <c r="E113" s="90"/>
      <c r="F113" s="90"/>
      <c r="G113" s="90"/>
      <c r="AB113" s="90">
        <v>1000000000</v>
      </c>
      <c r="AC113" s="90">
        <v>24.595721999999999</v>
      </c>
      <c r="AD113" s="90">
        <v>8.5428709999999999</v>
      </c>
      <c r="AE113" s="90"/>
      <c r="AF113" s="90"/>
      <c r="AG113" s="90"/>
    </row>
    <row r="114" spans="2:33" x14ac:dyDescent="0.25">
      <c r="B114" s="90">
        <v>1255102040.8162999</v>
      </c>
      <c r="C114" s="90">
        <v>4.3721174999999999</v>
      </c>
      <c r="D114" s="90">
        <v>-17.372605999999998</v>
      </c>
      <c r="E114" s="90"/>
      <c r="F114" s="90"/>
      <c r="G114" s="90"/>
      <c r="AB114" s="90">
        <v>1255102040.8162999</v>
      </c>
      <c r="AC114" s="90">
        <v>24.835650999999999</v>
      </c>
      <c r="AD114" s="90">
        <v>10.426586</v>
      </c>
      <c r="AE114" s="90"/>
      <c r="AF114" s="90"/>
      <c r="AG114" s="90"/>
    </row>
    <row r="115" spans="2:33" x14ac:dyDescent="0.25">
      <c r="B115" s="90">
        <v>1510204081.6327</v>
      </c>
      <c r="C115" s="90">
        <v>9.7428684000000008</v>
      </c>
      <c r="D115" s="90">
        <v>-3.1779730000000002</v>
      </c>
      <c r="E115" s="90"/>
      <c r="F115" s="90"/>
      <c r="G115" s="90"/>
      <c r="AB115" s="90">
        <v>1510204081.6327</v>
      </c>
      <c r="AC115" s="90">
        <v>25.050930000000001</v>
      </c>
      <c r="AD115" s="90">
        <v>12.754716999999999</v>
      </c>
      <c r="AE115" s="90"/>
      <c r="AF115" s="90"/>
      <c r="AG115" s="90"/>
    </row>
    <row r="116" spans="2:33" x14ac:dyDescent="0.25">
      <c r="B116" s="90">
        <v>1765306122.4489999</v>
      </c>
      <c r="C116" s="90">
        <v>14.699794000000001</v>
      </c>
      <c r="D116" s="90">
        <v>6.2810959999999998</v>
      </c>
      <c r="E116" s="90"/>
      <c r="F116" s="90"/>
      <c r="G116" s="90"/>
      <c r="AB116" s="90">
        <v>1765306122.4489999</v>
      </c>
      <c r="AC116" s="90">
        <v>25.313203999999999</v>
      </c>
      <c r="AD116" s="90">
        <v>14.585224</v>
      </c>
      <c r="AE116" s="90"/>
      <c r="AF116" s="90"/>
      <c r="AG116" s="90"/>
    </row>
    <row r="117" spans="2:33" x14ac:dyDescent="0.25">
      <c r="B117" s="90">
        <v>2020408163.2653</v>
      </c>
      <c r="C117" s="90">
        <v>17.623379</v>
      </c>
      <c r="D117" s="90">
        <v>10.639178999999999</v>
      </c>
      <c r="E117" s="90"/>
      <c r="F117" s="90"/>
      <c r="G117" s="90"/>
      <c r="AB117" s="90">
        <v>2020408163.2653</v>
      </c>
      <c r="AC117" s="90">
        <v>23.867315000000001</v>
      </c>
      <c r="AD117" s="90">
        <v>14.137487</v>
      </c>
      <c r="AE117" s="90"/>
      <c r="AF117" s="90"/>
      <c r="AG117" s="90"/>
    </row>
    <row r="118" spans="2:33" x14ac:dyDescent="0.25">
      <c r="B118" s="90">
        <v>2275510204.0816002</v>
      </c>
      <c r="C118" s="90">
        <v>16.295922999999998</v>
      </c>
      <c r="D118" s="90">
        <v>9.580997</v>
      </c>
      <c r="E118" s="90"/>
      <c r="F118" s="90"/>
      <c r="G118" s="90"/>
      <c r="AB118" s="90">
        <v>2275510204.0816002</v>
      </c>
      <c r="AC118" s="90">
        <v>20.601797000000001</v>
      </c>
      <c r="AD118" s="90">
        <v>11.401260000000001</v>
      </c>
      <c r="AE118" s="90"/>
      <c r="AF118" s="90"/>
      <c r="AG118" s="90"/>
    </row>
    <row r="119" spans="2:33" x14ac:dyDescent="0.25">
      <c r="B119" s="90">
        <v>2530612244.8979998</v>
      </c>
      <c r="C119" s="90">
        <v>14.374886999999999</v>
      </c>
      <c r="D119" s="90">
        <v>7.6160879999999995</v>
      </c>
      <c r="E119" s="90"/>
      <c r="F119" s="90"/>
      <c r="G119" s="90"/>
      <c r="AB119" s="90">
        <v>2530612244.8979998</v>
      </c>
      <c r="AC119" s="90">
        <v>17.682144000000001</v>
      </c>
      <c r="AD119" s="90">
        <v>8.5366420000000005</v>
      </c>
      <c r="AE119" s="90"/>
      <c r="AF119" s="90"/>
      <c r="AG119" s="90"/>
    </row>
    <row r="120" spans="2:33" x14ac:dyDescent="0.25">
      <c r="B120" s="90">
        <v>2785714285.7143002</v>
      </c>
      <c r="C120" s="90">
        <v>12.413281</v>
      </c>
      <c r="D120" s="90">
        <v>5.6524999999999999</v>
      </c>
      <c r="E120" s="90"/>
      <c r="F120" s="90"/>
      <c r="G120" s="90"/>
      <c r="AB120" s="90">
        <v>2785714285.7143002</v>
      </c>
      <c r="AC120" s="90">
        <v>15.150293</v>
      </c>
      <c r="AD120" s="90">
        <v>5.9130950000000002</v>
      </c>
      <c r="AE120" s="90"/>
      <c r="AF120" s="90"/>
      <c r="AG120" s="90"/>
    </row>
    <row r="121" spans="2:33" x14ac:dyDescent="0.25">
      <c r="B121" s="90">
        <v>3040816326.5306001</v>
      </c>
      <c r="C121" s="90">
        <v>12.296453</v>
      </c>
      <c r="D121" s="90">
        <v>5.5590589999999995</v>
      </c>
      <c r="E121" s="90"/>
      <c r="F121" s="90"/>
      <c r="G121" s="90"/>
      <c r="AB121" s="90">
        <v>3040816326.5306001</v>
      </c>
      <c r="AC121" s="90">
        <v>15.356373</v>
      </c>
      <c r="AD121" s="90">
        <v>6.3078389999999995</v>
      </c>
      <c r="AE121" s="90"/>
      <c r="AF121" s="90"/>
      <c r="AG121" s="90"/>
    </row>
    <row r="122" spans="2:33" x14ac:dyDescent="0.25">
      <c r="B122" s="90">
        <v>3295918367.3469</v>
      </c>
      <c r="C122" s="90">
        <v>12.106394</v>
      </c>
      <c r="D122" s="90">
        <v>5.3885629999999995</v>
      </c>
      <c r="E122" s="90"/>
      <c r="F122" s="90"/>
      <c r="G122" s="90"/>
      <c r="AB122" s="90">
        <v>3295918367.3469</v>
      </c>
      <c r="AC122" s="90">
        <v>17.662199000000001</v>
      </c>
      <c r="AD122" s="90">
        <v>9.0528580000000005</v>
      </c>
      <c r="AE122" s="90"/>
      <c r="AF122" s="90"/>
      <c r="AG122" s="90"/>
    </row>
    <row r="123" spans="2:33" x14ac:dyDescent="0.25">
      <c r="B123" s="90">
        <v>3551020408.1633</v>
      </c>
      <c r="C123" s="90">
        <v>12.974697000000001</v>
      </c>
      <c r="D123" s="90">
        <v>6.2813619999999997</v>
      </c>
      <c r="E123" s="90"/>
      <c r="F123" s="90"/>
      <c r="G123" s="90"/>
      <c r="AB123" s="90">
        <v>3551020408.1633</v>
      </c>
      <c r="AC123" s="90">
        <v>20.001522000000001</v>
      </c>
      <c r="AD123" s="90">
        <v>11.825589999999998</v>
      </c>
      <c r="AE123" s="90"/>
      <c r="AF123" s="90"/>
      <c r="AG123" s="90"/>
    </row>
    <row r="124" spans="2:33" x14ac:dyDescent="0.25">
      <c r="B124" s="90">
        <v>3806122448.9796</v>
      </c>
      <c r="C124" s="90">
        <v>13.406559</v>
      </c>
      <c r="D124" s="90">
        <v>6.6437849999999994</v>
      </c>
      <c r="E124" s="90"/>
      <c r="F124" s="90"/>
      <c r="G124" s="90"/>
      <c r="AB124" s="90">
        <v>3806122448.9796</v>
      </c>
      <c r="AC124" s="90">
        <v>21.145775</v>
      </c>
      <c r="AD124" s="90">
        <v>13.070885000000001</v>
      </c>
      <c r="AE124" s="90"/>
      <c r="AF124" s="90"/>
      <c r="AG124" s="90"/>
    </row>
    <row r="125" spans="2:33" x14ac:dyDescent="0.25">
      <c r="B125" s="90">
        <v>4061224489.7958999</v>
      </c>
      <c r="C125" s="90">
        <v>14.479072</v>
      </c>
      <c r="D125" s="90">
        <v>7.8349119999999992</v>
      </c>
      <c r="E125" s="90"/>
      <c r="F125" s="90"/>
      <c r="G125" s="90"/>
      <c r="AB125" s="90">
        <v>4061224489.7958999</v>
      </c>
      <c r="AC125" s="90">
        <v>20.705715000000001</v>
      </c>
      <c r="AD125" s="90">
        <v>12.558973000000002</v>
      </c>
      <c r="AE125" s="90"/>
      <c r="AF125" s="90"/>
      <c r="AG125" s="90"/>
    </row>
    <row r="126" spans="2:33" x14ac:dyDescent="0.25">
      <c r="B126" s="90">
        <v>4316326530.6121998</v>
      </c>
      <c r="C126" s="90">
        <v>14.333197999999999</v>
      </c>
      <c r="D126" s="90">
        <v>7.5247170000000008</v>
      </c>
      <c r="E126" s="90"/>
      <c r="F126" s="90"/>
      <c r="G126" s="90"/>
      <c r="AB126" s="90">
        <v>4316326530.6121998</v>
      </c>
      <c r="AC126" s="90">
        <v>20.176697000000001</v>
      </c>
      <c r="AD126" s="90">
        <v>11.910129999999999</v>
      </c>
      <c r="AE126" s="90"/>
      <c r="AF126" s="90"/>
      <c r="AG126" s="90"/>
    </row>
    <row r="127" spans="2:33" x14ac:dyDescent="0.25">
      <c r="B127" s="90">
        <v>4571428571.4286003</v>
      </c>
      <c r="C127" s="90">
        <v>14.601184999999999</v>
      </c>
      <c r="D127" s="90">
        <v>7.8808769999999999</v>
      </c>
      <c r="E127" s="90"/>
      <c r="F127" s="90"/>
      <c r="G127" s="90"/>
      <c r="AB127" s="90">
        <v>4571428571.4286003</v>
      </c>
      <c r="AC127" s="90">
        <v>20.008457</v>
      </c>
      <c r="AD127" s="90">
        <v>11.780193000000001</v>
      </c>
      <c r="AE127" s="90"/>
      <c r="AF127" s="90"/>
      <c r="AG127" s="90"/>
    </row>
    <row r="128" spans="2:33" x14ac:dyDescent="0.25">
      <c r="B128" s="90">
        <v>4826530612.2448997</v>
      </c>
      <c r="C128" s="90">
        <v>14.456605</v>
      </c>
      <c r="D128" s="90">
        <v>7.5524480000000001</v>
      </c>
      <c r="E128" s="90"/>
      <c r="F128" s="90"/>
      <c r="G128" s="90"/>
      <c r="AB128" s="90">
        <v>4826530612.2448997</v>
      </c>
      <c r="AC128" s="90">
        <v>19.622143000000001</v>
      </c>
      <c r="AD128" s="90">
        <v>11.422885999999998</v>
      </c>
      <c r="AE128" s="90"/>
      <c r="AF128" s="90"/>
      <c r="AG128" s="90"/>
    </row>
    <row r="129" spans="2:33" x14ac:dyDescent="0.25">
      <c r="B129" s="90">
        <v>5081632653.0612001</v>
      </c>
      <c r="C129" s="90">
        <v>15.094954</v>
      </c>
      <c r="D129" s="90">
        <v>8.2539259999999999</v>
      </c>
      <c r="E129" s="90"/>
      <c r="F129" s="90"/>
      <c r="G129" s="90"/>
      <c r="AB129" s="90">
        <v>5081632653.0612001</v>
      </c>
      <c r="AC129" s="90">
        <v>19.557905000000002</v>
      </c>
      <c r="AD129" s="90">
        <v>11.503648999999999</v>
      </c>
      <c r="AE129" s="90"/>
      <c r="AF129" s="90"/>
      <c r="AG129" s="90"/>
    </row>
    <row r="130" spans="2:33" x14ac:dyDescent="0.25">
      <c r="B130" s="90">
        <v>5336734693.8775997</v>
      </c>
      <c r="C130" s="90">
        <v>14.902934</v>
      </c>
      <c r="D130" s="90">
        <v>7.9289170000000002</v>
      </c>
      <c r="E130" s="90"/>
      <c r="F130" s="90"/>
      <c r="G130" s="90"/>
      <c r="AB130" s="90">
        <v>5336734693.8775997</v>
      </c>
      <c r="AC130" s="90">
        <v>18.990290000000002</v>
      </c>
      <c r="AD130" s="90">
        <v>10.914860000000001</v>
      </c>
      <c r="AE130" s="90"/>
      <c r="AF130" s="90"/>
      <c r="AG130" s="90"/>
    </row>
    <row r="131" spans="2:33" x14ac:dyDescent="0.25">
      <c r="B131" s="90">
        <v>5591836734.6939001</v>
      </c>
      <c r="C131" s="90">
        <v>15.445868000000001</v>
      </c>
      <c r="D131" s="90">
        <v>8.5450309999999998</v>
      </c>
      <c r="E131" s="90"/>
      <c r="F131" s="90"/>
      <c r="G131" s="90"/>
      <c r="AB131" s="90">
        <v>5591836734.6939001</v>
      </c>
      <c r="AC131" s="90">
        <v>18.763639000000001</v>
      </c>
      <c r="AD131" s="90">
        <v>10.754632999999998</v>
      </c>
      <c r="AE131" s="90"/>
      <c r="AF131" s="90"/>
      <c r="AG131" s="90"/>
    </row>
    <row r="132" spans="2:33" x14ac:dyDescent="0.25">
      <c r="B132" s="90">
        <v>5846938775.5101995</v>
      </c>
      <c r="C132" s="90">
        <v>15.671161</v>
      </c>
      <c r="D132" s="90">
        <v>8.8695989999999991</v>
      </c>
      <c r="E132" s="90"/>
      <c r="F132" s="90"/>
      <c r="G132" s="90"/>
      <c r="AB132" s="90">
        <v>5846938775.5101995</v>
      </c>
      <c r="AC132" s="90">
        <v>18.480388999999999</v>
      </c>
      <c r="AD132" s="90">
        <v>10.500923</v>
      </c>
      <c r="AE132" s="90"/>
      <c r="AF132" s="90"/>
      <c r="AG132" s="90"/>
    </row>
    <row r="133" spans="2:33" x14ac:dyDescent="0.25">
      <c r="B133" s="90">
        <v>6102040816.3264999</v>
      </c>
      <c r="C133" s="90">
        <v>16.661532999999999</v>
      </c>
      <c r="D133" s="90">
        <v>10.015370999999998</v>
      </c>
      <c r="E133" s="90"/>
      <c r="F133" s="90"/>
      <c r="G133" s="90"/>
      <c r="AB133" s="90">
        <v>6102040816.3264999</v>
      </c>
      <c r="AC133" s="90">
        <v>18.768896000000002</v>
      </c>
      <c r="AD133" s="90">
        <v>10.892310999999999</v>
      </c>
      <c r="AE133" s="90"/>
      <c r="AF133" s="90"/>
      <c r="AG133" s="90"/>
    </row>
    <row r="134" spans="2:33" x14ac:dyDescent="0.25">
      <c r="B134" s="90">
        <v>6357142857.1429005</v>
      </c>
      <c r="C134" s="90">
        <v>17.242892999999999</v>
      </c>
      <c r="D134" s="90">
        <v>10.689419000000001</v>
      </c>
      <c r="E134" s="90"/>
      <c r="F134" s="90"/>
      <c r="G134" s="90"/>
      <c r="AB134" s="90">
        <v>6357142857.1429005</v>
      </c>
      <c r="AC134" s="90">
        <v>19.376013</v>
      </c>
      <c r="AD134" s="90">
        <v>11.587876999999999</v>
      </c>
      <c r="AE134" s="90"/>
      <c r="AF134" s="90"/>
      <c r="AG134" s="90"/>
    </row>
    <row r="135" spans="2:33" x14ac:dyDescent="0.25">
      <c r="B135" s="90">
        <v>6612244897.9591999</v>
      </c>
      <c r="C135" s="90">
        <v>17.75441</v>
      </c>
      <c r="D135" s="90">
        <v>11.263940999999999</v>
      </c>
      <c r="E135" s="90"/>
      <c r="F135" s="90"/>
      <c r="G135" s="90"/>
      <c r="AB135" s="90">
        <v>6612244897.9591999</v>
      </c>
      <c r="AC135" s="90">
        <v>20.355716999999999</v>
      </c>
      <c r="AD135" s="90">
        <v>12.656548999999998</v>
      </c>
      <c r="AE135" s="90"/>
      <c r="AF135" s="90"/>
      <c r="AG135" s="90"/>
    </row>
    <row r="136" spans="2:33" x14ac:dyDescent="0.25">
      <c r="B136" s="90">
        <v>6867346938.7755003</v>
      </c>
      <c r="C136" s="90">
        <v>18.071075</v>
      </c>
      <c r="D136" s="90">
        <v>11.663392999999999</v>
      </c>
      <c r="E136" s="90"/>
      <c r="F136" s="90"/>
      <c r="G136" s="90"/>
      <c r="AB136" s="90">
        <v>6867346938.7755003</v>
      </c>
      <c r="AC136" s="90">
        <v>21.653407999999999</v>
      </c>
      <c r="AD136" s="90">
        <v>14.026420999999999</v>
      </c>
      <c r="AE136" s="90"/>
      <c r="AF136" s="90"/>
      <c r="AG136" s="90"/>
    </row>
    <row r="137" spans="2:33" x14ac:dyDescent="0.25">
      <c r="B137" s="90">
        <v>7122448979.5917997</v>
      </c>
      <c r="C137" s="90">
        <v>18.498923999999999</v>
      </c>
      <c r="D137" s="90">
        <v>12.189453</v>
      </c>
      <c r="E137" s="90"/>
      <c r="F137" s="90"/>
      <c r="G137" s="90"/>
      <c r="AB137" s="90">
        <v>7122448979.5917997</v>
      </c>
      <c r="AC137" s="90">
        <v>23.594014999999999</v>
      </c>
      <c r="AD137" s="90">
        <v>15.943446999999999</v>
      </c>
      <c r="AE137" s="90"/>
      <c r="AF137" s="90"/>
      <c r="AG137" s="90"/>
    </row>
    <row r="138" spans="2:33" x14ac:dyDescent="0.25">
      <c r="B138" s="90">
        <v>7377551020.4082003</v>
      </c>
      <c r="C138" s="90">
        <v>18.929392</v>
      </c>
      <c r="D138" s="90">
        <v>12.705034000000001</v>
      </c>
      <c r="E138" s="90"/>
      <c r="F138" s="90"/>
      <c r="G138" s="90"/>
      <c r="AB138" s="90">
        <v>7377551020.4082003</v>
      </c>
      <c r="AC138" s="90">
        <v>24.335377000000001</v>
      </c>
      <c r="AD138" s="90">
        <v>16.595206999999998</v>
      </c>
      <c r="AE138" s="90"/>
      <c r="AF138" s="90"/>
      <c r="AG138" s="90"/>
    </row>
    <row r="139" spans="2:33" x14ac:dyDescent="0.25">
      <c r="B139" s="90">
        <v>7632653061.2244997</v>
      </c>
      <c r="C139" s="90">
        <v>19.700572999999999</v>
      </c>
      <c r="D139" s="90">
        <v>13.398468000000001</v>
      </c>
      <c r="E139" s="90"/>
      <c r="F139" s="90"/>
      <c r="G139" s="90"/>
      <c r="AB139" s="90">
        <v>7632653061.2244997</v>
      </c>
      <c r="AC139" s="90">
        <v>25.262333000000002</v>
      </c>
      <c r="AD139" s="90">
        <v>17.383202000000001</v>
      </c>
      <c r="AE139" s="90"/>
      <c r="AF139" s="90"/>
      <c r="AG139" s="90"/>
    </row>
    <row r="140" spans="2:33" x14ac:dyDescent="0.25">
      <c r="B140" s="90">
        <v>7887755102.0408001</v>
      </c>
      <c r="C140" s="90">
        <v>21.813766000000001</v>
      </c>
      <c r="D140" s="90">
        <v>15.40568</v>
      </c>
      <c r="E140" s="90"/>
      <c r="F140" s="90"/>
      <c r="G140" s="90"/>
      <c r="AB140" s="90">
        <v>7887755102.0408001</v>
      </c>
      <c r="AC140" s="90">
        <v>25.636310999999999</v>
      </c>
      <c r="AD140" s="90">
        <v>17.533943000000001</v>
      </c>
      <c r="AE140" s="90"/>
      <c r="AF140" s="90"/>
      <c r="AG140" s="90"/>
    </row>
    <row r="141" spans="2:33" x14ac:dyDescent="0.25">
      <c r="B141" s="90">
        <v>8142857142.8570995</v>
      </c>
      <c r="C141" s="90">
        <v>23.643560000000001</v>
      </c>
      <c r="D141" s="90">
        <v>16.959392999999999</v>
      </c>
      <c r="E141" s="90"/>
      <c r="F141" s="90"/>
      <c r="G141" s="90"/>
      <c r="AB141" s="90">
        <v>8142857142.8570995</v>
      </c>
      <c r="AC141" s="90">
        <v>26.280339999999999</v>
      </c>
      <c r="AD141" s="90">
        <v>17.975408999999999</v>
      </c>
      <c r="AE141" s="90"/>
      <c r="AF141" s="90"/>
      <c r="AG141" s="90"/>
    </row>
    <row r="142" spans="2:33" x14ac:dyDescent="0.25">
      <c r="B142" s="90">
        <v>8397959183.6735001</v>
      </c>
      <c r="C142" s="90">
        <v>24.824869</v>
      </c>
      <c r="D142" s="90">
        <v>17.863941000000001</v>
      </c>
      <c r="E142" s="90"/>
      <c r="F142" s="90"/>
      <c r="G142" s="90"/>
      <c r="AB142" s="90">
        <v>8397959183.6735001</v>
      </c>
      <c r="AC142" s="90">
        <v>25.673173999999999</v>
      </c>
      <c r="AD142" s="90">
        <v>17.221491</v>
      </c>
      <c r="AE142" s="90"/>
      <c r="AF142" s="90"/>
      <c r="AG142" s="90"/>
    </row>
    <row r="143" spans="2:33" x14ac:dyDescent="0.25">
      <c r="B143" s="90">
        <v>8653061224.4897995</v>
      </c>
      <c r="C143" s="90">
        <v>23.85615</v>
      </c>
      <c r="D143" s="90">
        <v>16.686001000000001</v>
      </c>
      <c r="E143" s="90"/>
      <c r="F143" s="90"/>
      <c r="G143" s="90"/>
      <c r="AB143" s="90">
        <v>8653061224.4897995</v>
      </c>
      <c r="AC143" s="90">
        <v>24.217119</v>
      </c>
      <c r="AD143" s="90">
        <v>15.686958000000001</v>
      </c>
      <c r="AE143" s="90"/>
      <c r="AF143" s="90"/>
      <c r="AG143" s="90"/>
    </row>
    <row r="144" spans="2:33" x14ac:dyDescent="0.25">
      <c r="B144" s="90">
        <v>8908163265.3061008</v>
      </c>
      <c r="C144" s="90">
        <v>22.57094</v>
      </c>
      <c r="D144" s="90">
        <v>15.380941</v>
      </c>
      <c r="E144" s="90"/>
      <c r="F144" s="90"/>
      <c r="G144" s="90"/>
      <c r="AB144" s="90">
        <v>8908163265.3061008</v>
      </c>
      <c r="AC144" s="90">
        <v>23.163512999999998</v>
      </c>
      <c r="AD144" s="90">
        <v>14.561095999999999</v>
      </c>
      <c r="AE144" s="90"/>
      <c r="AF144" s="90"/>
      <c r="AG144" s="90"/>
    </row>
    <row r="145" spans="2:33" x14ac:dyDescent="0.25">
      <c r="B145" s="90">
        <v>9163265306.1224003</v>
      </c>
      <c r="C145" s="90">
        <v>21.703091000000001</v>
      </c>
      <c r="D145" s="90">
        <v>14.647283999999999</v>
      </c>
      <c r="E145" s="90"/>
      <c r="F145" s="90"/>
      <c r="G145" s="90"/>
      <c r="AB145" s="90">
        <v>9163265306.1224003</v>
      </c>
      <c r="AC145" s="90">
        <v>22.801469999999998</v>
      </c>
      <c r="AD145" s="90">
        <v>14.136858</v>
      </c>
      <c r="AE145" s="90"/>
      <c r="AF145" s="90"/>
      <c r="AG145" s="90"/>
    </row>
    <row r="146" spans="2:33" x14ac:dyDescent="0.25">
      <c r="B146" s="90">
        <v>9418367346.9388008</v>
      </c>
      <c r="C146" s="90">
        <v>21.422011999999999</v>
      </c>
      <c r="D146" s="90">
        <v>14.350467999999999</v>
      </c>
      <c r="E146" s="90"/>
      <c r="F146" s="90"/>
      <c r="G146" s="90"/>
      <c r="AB146" s="90">
        <v>9418367346.9388008</v>
      </c>
      <c r="AC146" s="90">
        <v>22.885878000000002</v>
      </c>
      <c r="AD146" s="90">
        <v>14.28558</v>
      </c>
      <c r="AE146" s="90"/>
      <c r="AF146" s="90"/>
      <c r="AG146" s="90"/>
    </row>
    <row r="147" spans="2:33" x14ac:dyDescent="0.25">
      <c r="B147" s="90">
        <v>9673469387.7551003</v>
      </c>
      <c r="C147" s="90">
        <v>21.500982</v>
      </c>
      <c r="D147" s="90">
        <v>14.373266000000001</v>
      </c>
      <c r="E147" s="90"/>
      <c r="F147" s="90"/>
      <c r="G147" s="90"/>
      <c r="AB147" s="90">
        <v>9673469387.7551003</v>
      </c>
      <c r="AC147" s="90">
        <v>23.271303</v>
      </c>
      <c r="AD147" s="90">
        <v>14.746964999999999</v>
      </c>
      <c r="AE147" s="90"/>
      <c r="AF147" s="90"/>
      <c r="AG147" s="90"/>
    </row>
    <row r="148" spans="2:33" x14ac:dyDescent="0.25">
      <c r="B148" s="90">
        <v>9928571428.5713997</v>
      </c>
      <c r="C148" s="90">
        <v>21.107189000000002</v>
      </c>
      <c r="D148" s="90">
        <v>13.843139999999998</v>
      </c>
      <c r="E148" s="90"/>
      <c r="F148" s="90"/>
      <c r="G148" s="90"/>
      <c r="AB148" s="90">
        <v>9928571428.5713997</v>
      </c>
      <c r="AC148" s="90">
        <v>24.158004999999999</v>
      </c>
      <c r="AD148" s="90">
        <v>15.695588999999998</v>
      </c>
      <c r="AE148" s="90"/>
      <c r="AF148" s="90"/>
      <c r="AG148" s="90"/>
    </row>
    <row r="149" spans="2:33" x14ac:dyDescent="0.25">
      <c r="B149" s="90">
        <v>10183673469.388</v>
      </c>
      <c r="C149" s="90">
        <v>20.692017</v>
      </c>
      <c r="D149" s="90">
        <v>13.510767000000001</v>
      </c>
      <c r="E149" s="90"/>
      <c r="F149" s="90"/>
      <c r="G149" s="90"/>
      <c r="AB149" s="90">
        <v>10183673469.388</v>
      </c>
      <c r="AC149" s="90">
        <v>25.624731000000001</v>
      </c>
      <c r="AD149" s="90">
        <v>17.040338999999999</v>
      </c>
      <c r="AE149" s="90"/>
      <c r="AF149" s="90"/>
      <c r="AG149" s="90"/>
    </row>
    <row r="150" spans="2:33" x14ac:dyDescent="0.25">
      <c r="B150" s="90">
        <v>10438775510.204</v>
      </c>
      <c r="C150" s="90">
        <v>20.115448000000001</v>
      </c>
      <c r="D150" s="90">
        <v>12.922661000000002</v>
      </c>
      <c r="E150" s="90"/>
      <c r="F150" s="90"/>
      <c r="G150" s="90"/>
      <c r="AB150" s="90">
        <v>10438775510.204</v>
      </c>
      <c r="AC150" s="90">
        <v>27.881273</v>
      </c>
      <c r="AD150" s="90">
        <v>19.231660999999999</v>
      </c>
      <c r="AE150" s="90"/>
      <c r="AF150" s="90"/>
      <c r="AG150" s="90"/>
    </row>
    <row r="151" spans="2:33" x14ac:dyDescent="0.25">
      <c r="B151" s="90">
        <v>10693877551.02</v>
      </c>
      <c r="C151" s="90">
        <v>19.906679</v>
      </c>
      <c r="D151" s="90">
        <v>12.775673000000001</v>
      </c>
      <c r="E151" s="90"/>
      <c r="F151" s="90"/>
      <c r="G151" s="90"/>
      <c r="AB151" s="90">
        <v>10693877551.02</v>
      </c>
      <c r="AC151" s="90">
        <v>30.374638000000001</v>
      </c>
      <c r="AD151" s="90">
        <v>21.505960000000002</v>
      </c>
      <c r="AE151" s="90"/>
      <c r="AF151" s="90"/>
      <c r="AG151" s="90"/>
    </row>
    <row r="152" spans="2:33" x14ac:dyDescent="0.25">
      <c r="B152" s="90">
        <v>10948979591.837</v>
      </c>
      <c r="C152" s="90">
        <v>19.675236000000002</v>
      </c>
      <c r="D152" s="90">
        <v>12.426762</v>
      </c>
      <c r="E152" s="90"/>
      <c r="F152" s="90"/>
      <c r="G152" s="90"/>
      <c r="AB152" s="90">
        <v>10948979591.837</v>
      </c>
      <c r="AC152" s="90">
        <v>30.828320999999999</v>
      </c>
      <c r="AD152" s="90">
        <v>21.848146</v>
      </c>
      <c r="AE152" s="90"/>
      <c r="AF152" s="90"/>
      <c r="AG152" s="90"/>
    </row>
    <row r="153" spans="2:33" x14ac:dyDescent="0.25">
      <c r="B153" s="90">
        <v>11204081632.653</v>
      </c>
      <c r="C153" s="90">
        <v>19.181920999999999</v>
      </c>
      <c r="D153" s="90">
        <v>11.823831999999999</v>
      </c>
      <c r="E153" s="90"/>
      <c r="F153" s="90"/>
      <c r="G153" s="90"/>
      <c r="AB153" s="90">
        <v>11204081632.653</v>
      </c>
      <c r="AC153" s="90">
        <v>31.207787</v>
      </c>
      <c r="AD153" s="90">
        <v>21.975778999999999</v>
      </c>
      <c r="AE153" s="90"/>
      <c r="AF153" s="90"/>
      <c r="AG153" s="90"/>
    </row>
    <row r="154" spans="2:33" x14ac:dyDescent="0.25">
      <c r="B154" s="90">
        <v>11459183673.469</v>
      </c>
      <c r="C154" s="90">
        <v>18.016604999999998</v>
      </c>
      <c r="D154" s="90">
        <v>10.480993000000002</v>
      </c>
      <c r="E154" s="90"/>
      <c r="F154" s="90"/>
      <c r="G154" s="90"/>
      <c r="AB154" s="90">
        <v>11459183673.469</v>
      </c>
      <c r="AC154" s="90">
        <v>28.694832000000002</v>
      </c>
      <c r="AD154" s="90">
        <v>19.350922000000001</v>
      </c>
      <c r="AE154" s="90"/>
      <c r="AF154" s="90"/>
      <c r="AG154" s="90"/>
    </row>
    <row r="155" spans="2:33" x14ac:dyDescent="0.25">
      <c r="B155" s="90">
        <v>11714285714.285999</v>
      </c>
      <c r="C155" s="90">
        <v>16.700621000000002</v>
      </c>
      <c r="D155" s="90">
        <v>9.0497010000000007</v>
      </c>
      <c r="E155" s="90"/>
      <c r="F155" s="90"/>
      <c r="G155" s="90"/>
      <c r="AB155" s="90">
        <v>11714285714.285999</v>
      </c>
      <c r="AC155" s="90">
        <v>26.681474999999999</v>
      </c>
      <c r="AD155" s="90">
        <v>17.190003999999998</v>
      </c>
      <c r="AE155" s="90"/>
      <c r="AF155" s="90"/>
      <c r="AG155" s="90"/>
    </row>
    <row r="156" spans="2:33" x14ac:dyDescent="0.25">
      <c r="B156" s="90">
        <v>11969387755.101999</v>
      </c>
      <c r="C156" s="90">
        <v>16.177416000000001</v>
      </c>
      <c r="D156" s="90">
        <v>8.6395630000000008</v>
      </c>
      <c r="E156" s="90"/>
      <c r="F156" s="90"/>
      <c r="G156" s="90"/>
      <c r="AB156" s="90">
        <v>11969387755.101999</v>
      </c>
      <c r="AC156" s="90">
        <v>23.301994000000001</v>
      </c>
      <c r="AD156" s="90">
        <v>13.765497</v>
      </c>
      <c r="AE156" s="90"/>
      <c r="AF156" s="90"/>
      <c r="AG156" s="90"/>
    </row>
    <row r="157" spans="2:33" x14ac:dyDescent="0.25">
      <c r="B157" s="90">
        <v>12224489795.917999</v>
      </c>
      <c r="C157" s="90">
        <v>16.695671000000001</v>
      </c>
      <c r="D157" s="90">
        <v>9.3166220000000006</v>
      </c>
      <c r="E157" s="90"/>
      <c r="F157" s="90"/>
      <c r="G157" s="90"/>
      <c r="AB157" s="90">
        <v>12224489795.917999</v>
      </c>
      <c r="AC157" s="90">
        <v>21.807745000000001</v>
      </c>
      <c r="AD157" s="90">
        <v>12.303578999999999</v>
      </c>
      <c r="AE157" s="90"/>
      <c r="AF157" s="90"/>
      <c r="AG157" s="90"/>
    </row>
    <row r="158" spans="2:33" x14ac:dyDescent="0.25">
      <c r="B158" s="90">
        <v>12479591836.735001</v>
      </c>
      <c r="C158" s="90">
        <v>17.441113999999999</v>
      </c>
      <c r="D158" s="90">
        <v>10.262710999999999</v>
      </c>
      <c r="E158" s="90"/>
      <c r="F158" s="90"/>
      <c r="G158" s="90"/>
      <c r="AB158" s="90">
        <v>12479591836.735001</v>
      </c>
      <c r="AC158" s="90">
        <v>21.158145999999999</v>
      </c>
      <c r="AD158" s="90">
        <v>11.792652</v>
      </c>
      <c r="AE158" s="90"/>
      <c r="AF158" s="90"/>
      <c r="AG158" s="90"/>
    </row>
    <row r="159" spans="2:33" x14ac:dyDescent="0.25">
      <c r="B159" s="90">
        <v>12734693877.551001</v>
      </c>
      <c r="C159" s="90">
        <v>18.105727999999999</v>
      </c>
      <c r="D159" s="90">
        <v>10.940964000000001</v>
      </c>
      <c r="E159" s="90"/>
      <c r="F159" s="90"/>
      <c r="G159" s="90"/>
      <c r="AB159" s="90">
        <v>12734693877.551001</v>
      </c>
      <c r="AC159" s="90">
        <v>21.204283</v>
      </c>
      <c r="AD159" s="90">
        <v>12.038332</v>
      </c>
      <c r="AE159" s="90"/>
      <c r="AF159" s="90"/>
      <c r="AG159" s="90"/>
    </row>
    <row r="160" spans="2:33" x14ac:dyDescent="0.25">
      <c r="B160" s="90">
        <v>12989795918.367001</v>
      </c>
      <c r="C160" s="90">
        <v>18.37079</v>
      </c>
      <c r="D160" s="90">
        <v>11.211248000000001</v>
      </c>
      <c r="E160" s="90"/>
      <c r="F160" s="90"/>
      <c r="G160" s="90"/>
      <c r="AB160" s="90">
        <v>12989795918.367001</v>
      </c>
      <c r="AC160" s="90">
        <v>21.317907000000002</v>
      </c>
      <c r="AD160" s="90">
        <v>12.336952</v>
      </c>
      <c r="AE160" s="90"/>
      <c r="AF160" s="90"/>
      <c r="AG160" s="90"/>
    </row>
    <row r="161" spans="2:33" x14ac:dyDescent="0.25">
      <c r="B161" s="90">
        <v>13244897959.184</v>
      </c>
      <c r="C161" s="90">
        <v>18.582359</v>
      </c>
      <c r="D161" s="90">
        <v>11.418410999999999</v>
      </c>
      <c r="E161" s="90"/>
      <c r="F161" s="90"/>
      <c r="G161" s="90"/>
      <c r="AB161" s="90">
        <v>13244897959.184</v>
      </c>
      <c r="AC161" s="90">
        <v>21.798658</v>
      </c>
      <c r="AD161" s="90">
        <v>12.935865</v>
      </c>
      <c r="AE161" s="90"/>
      <c r="AF161" s="90"/>
      <c r="AG161" s="90"/>
    </row>
    <row r="162" spans="2:33" x14ac:dyDescent="0.25">
      <c r="B162" s="90">
        <v>13500000000</v>
      </c>
      <c r="C162" s="90">
        <v>18.687403</v>
      </c>
      <c r="D162" s="90">
        <v>11.533949</v>
      </c>
      <c r="E162" s="90"/>
      <c r="F162" s="90"/>
      <c r="G162" s="90"/>
      <c r="AB162" s="90">
        <v>13500000000</v>
      </c>
      <c r="AC162" s="90">
        <v>22.048548</v>
      </c>
      <c r="AD162" s="90">
        <v>13.219964999999998</v>
      </c>
      <c r="AE162" s="90"/>
      <c r="AF162" s="90"/>
      <c r="AG162" s="90"/>
    </row>
    <row r="163" spans="2:33" x14ac:dyDescent="0.25">
      <c r="B163" s="90">
        <v>13755102040.816</v>
      </c>
      <c r="C163" s="90">
        <v>18.636980000000001</v>
      </c>
      <c r="D163" s="90">
        <v>11.486750000000001</v>
      </c>
      <c r="E163" s="90"/>
      <c r="F163" s="90"/>
      <c r="G163" s="90"/>
      <c r="AB163" s="90">
        <v>13755102040.816</v>
      </c>
      <c r="AC163" s="90">
        <v>22.276433999999998</v>
      </c>
      <c r="AD163" s="90">
        <v>13.432461</v>
      </c>
      <c r="AE163" s="90"/>
      <c r="AF163" s="90"/>
      <c r="AG163" s="90"/>
    </row>
    <row r="164" spans="2:33" x14ac:dyDescent="0.25">
      <c r="B164" s="90">
        <v>14010204081.632999</v>
      </c>
      <c r="C164" s="90">
        <v>18.563143</v>
      </c>
      <c r="D164" s="90">
        <v>11.356681999999999</v>
      </c>
      <c r="E164" s="90"/>
      <c r="F164" s="90"/>
      <c r="G164" s="90"/>
      <c r="AB164" s="90">
        <v>14010204081.632999</v>
      </c>
      <c r="AC164" s="90">
        <v>22.090567</v>
      </c>
      <c r="AD164" s="90">
        <v>13.227333000000002</v>
      </c>
      <c r="AE164" s="90"/>
      <c r="AF164" s="90"/>
      <c r="AG164" s="90"/>
    </row>
    <row r="165" spans="2:33" x14ac:dyDescent="0.25">
      <c r="B165" s="90">
        <v>14265306122.448999</v>
      </c>
      <c r="C165" s="90">
        <v>18.754704</v>
      </c>
      <c r="D165" s="90">
        <v>11.444479000000001</v>
      </c>
      <c r="E165" s="90"/>
      <c r="F165" s="90"/>
      <c r="G165" s="90"/>
      <c r="AB165" s="90">
        <v>14265306122.448999</v>
      </c>
      <c r="AC165" s="90">
        <v>21.959371999999998</v>
      </c>
      <c r="AD165" s="90">
        <v>13.094367999999999</v>
      </c>
      <c r="AE165" s="90"/>
      <c r="AF165" s="90"/>
      <c r="AG165" s="90"/>
    </row>
    <row r="166" spans="2:33" x14ac:dyDescent="0.25">
      <c r="B166" s="90">
        <v>14520408163.264999</v>
      </c>
      <c r="C166" s="90">
        <v>19.338481999999999</v>
      </c>
      <c r="D166" s="90">
        <v>11.879705000000001</v>
      </c>
      <c r="E166" s="90"/>
      <c r="F166" s="90"/>
      <c r="G166" s="90"/>
      <c r="AB166" s="90">
        <v>14520408163.264999</v>
      </c>
      <c r="AC166" s="90">
        <v>21.855608</v>
      </c>
      <c r="AD166" s="90">
        <v>12.946712000000002</v>
      </c>
      <c r="AE166" s="90"/>
      <c r="AF166" s="90"/>
      <c r="AG166" s="90"/>
    </row>
    <row r="167" spans="2:33" x14ac:dyDescent="0.25">
      <c r="B167" s="90">
        <v>14775510204.082001</v>
      </c>
      <c r="C167" s="90">
        <v>20.000086</v>
      </c>
      <c r="D167" s="90">
        <v>12.425549</v>
      </c>
      <c r="E167" s="90"/>
      <c r="F167" s="90"/>
      <c r="G167" s="90"/>
      <c r="AB167" s="90">
        <v>14775510204.082001</v>
      </c>
      <c r="AC167" s="90">
        <v>21.883794999999999</v>
      </c>
      <c r="AD167" s="90">
        <v>12.896553000000001</v>
      </c>
      <c r="AE167" s="90"/>
      <c r="AF167" s="90"/>
      <c r="AG167" s="90"/>
    </row>
    <row r="168" spans="2:33" x14ac:dyDescent="0.25">
      <c r="B168" s="90">
        <v>15030612244.898001</v>
      </c>
      <c r="C168" s="90">
        <v>20.086345999999999</v>
      </c>
      <c r="D168" s="90">
        <v>12.460671999999999</v>
      </c>
      <c r="E168" s="90"/>
      <c r="F168" s="90"/>
      <c r="G168" s="90"/>
      <c r="AB168" s="90">
        <v>15030612244.898001</v>
      </c>
      <c r="AC168" s="90">
        <v>21.359943000000001</v>
      </c>
      <c r="AD168" s="90">
        <v>12.308907999999999</v>
      </c>
      <c r="AE168" s="90"/>
      <c r="AF168" s="90"/>
      <c r="AG168" s="90"/>
    </row>
    <row r="169" spans="2:33" x14ac:dyDescent="0.25">
      <c r="B169" s="90">
        <v>15285714285.714001</v>
      </c>
      <c r="C169" s="90">
        <v>20.327036</v>
      </c>
      <c r="D169" s="90">
        <v>12.724457000000001</v>
      </c>
      <c r="E169" s="90"/>
      <c r="F169" s="90"/>
      <c r="G169" s="90"/>
      <c r="AB169" s="90">
        <v>15285714285.714001</v>
      </c>
      <c r="AC169" s="90">
        <v>21.016881999999999</v>
      </c>
      <c r="AD169" s="90">
        <v>11.944783999999999</v>
      </c>
      <c r="AE169" s="90"/>
      <c r="AF169" s="90"/>
      <c r="AG169" s="90"/>
    </row>
    <row r="170" spans="2:33" x14ac:dyDescent="0.25">
      <c r="B170" s="90">
        <v>15540816326.531</v>
      </c>
      <c r="C170" s="90">
        <v>20.909441000000001</v>
      </c>
      <c r="D170" s="90">
        <v>13.180444999999999</v>
      </c>
      <c r="E170" s="90"/>
      <c r="F170" s="90"/>
      <c r="G170" s="90"/>
      <c r="AB170" s="90">
        <v>15540816326.531</v>
      </c>
      <c r="AC170" s="90">
        <v>20.517046000000001</v>
      </c>
      <c r="AD170" s="90">
        <v>11.407875000000001</v>
      </c>
      <c r="AE170" s="90"/>
      <c r="AF170" s="90"/>
      <c r="AG170" s="90"/>
    </row>
    <row r="171" spans="2:33" x14ac:dyDescent="0.25">
      <c r="B171" s="90">
        <v>15795918367.347</v>
      </c>
      <c r="C171" s="90">
        <v>21.807715999999999</v>
      </c>
      <c r="D171" s="90">
        <v>13.854717000000001</v>
      </c>
      <c r="E171" s="90"/>
      <c r="F171" s="90"/>
      <c r="G171" s="90"/>
      <c r="AB171" s="90">
        <v>15795918367.347</v>
      </c>
      <c r="AC171" s="90">
        <v>20.239159000000001</v>
      </c>
      <c r="AD171" s="90">
        <v>11.04664</v>
      </c>
      <c r="AE171" s="90"/>
      <c r="AF171" s="90"/>
      <c r="AG171" s="90"/>
    </row>
    <row r="172" spans="2:33" x14ac:dyDescent="0.25">
      <c r="B172" s="90">
        <v>16051020408.163</v>
      </c>
      <c r="C172" s="90">
        <v>21.993752000000001</v>
      </c>
      <c r="D172" s="90">
        <v>13.926871999999999</v>
      </c>
      <c r="E172" s="90"/>
      <c r="F172" s="90"/>
      <c r="G172" s="90"/>
      <c r="AB172" s="90">
        <v>16051020408.163</v>
      </c>
      <c r="AC172" s="90">
        <v>19.974755999999999</v>
      </c>
      <c r="AD172" s="90">
        <v>10.739661999999999</v>
      </c>
      <c r="AE172" s="90"/>
      <c r="AF172" s="90"/>
      <c r="AG172" s="90"/>
    </row>
    <row r="173" spans="2:33" x14ac:dyDescent="0.25">
      <c r="B173" s="90">
        <v>16306122448.98</v>
      </c>
      <c r="C173" s="90">
        <v>21.922279</v>
      </c>
      <c r="D173" s="90">
        <v>13.782582999999999</v>
      </c>
      <c r="E173" s="90"/>
      <c r="F173" s="90"/>
      <c r="G173" s="90"/>
      <c r="AB173" s="90">
        <v>16306122448.98</v>
      </c>
      <c r="AC173" s="90">
        <v>19.837755000000001</v>
      </c>
      <c r="AD173" s="90">
        <v>10.565784000000001</v>
      </c>
      <c r="AE173" s="90"/>
      <c r="AF173" s="90"/>
      <c r="AG173" s="90"/>
    </row>
    <row r="174" spans="2:33" x14ac:dyDescent="0.25">
      <c r="B174" s="90">
        <v>16561224489.796</v>
      </c>
      <c r="C174" s="90">
        <v>21.690923999999999</v>
      </c>
      <c r="D174" s="90">
        <v>13.684408000000001</v>
      </c>
      <c r="E174" s="90"/>
      <c r="F174" s="90"/>
      <c r="G174" s="90"/>
      <c r="AB174" s="90">
        <v>16561224489.796</v>
      </c>
      <c r="AC174" s="90">
        <v>19.880512</v>
      </c>
      <c r="AD174" s="90">
        <v>10.618417999999998</v>
      </c>
      <c r="AE174" s="90"/>
      <c r="AF174" s="90"/>
      <c r="AG174" s="90"/>
    </row>
    <row r="175" spans="2:33" x14ac:dyDescent="0.25">
      <c r="B175" s="90">
        <v>16816326530.612</v>
      </c>
      <c r="C175" s="90">
        <v>22.074677999999999</v>
      </c>
      <c r="D175" s="90">
        <v>14.05349</v>
      </c>
      <c r="E175" s="90"/>
      <c r="F175" s="90"/>
      <c r="G175" s="90"/>
      <c r="AB175" s="90">
        <v>16816326530.612</v>
      </c>
      <c r="AC175" s="90">
        <v>19.900269999999999</v>
      </c>
      <c r="AD175" s="90">
        <v>10.557649999999999</v>
      </c>
      <c r="AE175" s="90"/>
      <c r="AF175" s="90"/>
      <c r="AG175" s="90"/>
    </row>
    <row r="176" spans="2:33" x14ac:dyDescent="0.25">
      <c r="B176" s="90">
        <v>17071428571.429001</v>
      </c>
      <c r="C176" s="90">
        <v>22.265684</v>
      </c>
      <c r="D176" s="90">
        <v>14.376614</v>
      </c>
      <c r="E176" s="90"/>
      <c r="F176" s="90"/>
      <c r="G176" s="90"/>
      <c r="AB176" s="90">
        <v>17071428571.429001</v>
      </c>
      <c r="AC176" s="90">
        <v>19.900383000000001</v>
      </c>
      <c r="AD176" s="90">
        <v>10.506157000000002</v>
      </c>
      <c r="AE176" s="90"/>
      <c r="AF176" s="90"/>
      <c r="AG176" s="90"/>
    </row>
    <row r="177" spans="2:33" x14ac:dyDescent="0.25">
      <c r="B177" s="90">
        <v>17326530612.244999</v>
      </c>
      <c r="C177" s="90">
        <v>22.603918</v>
      </c>
      <c r="D177" s="90">
        <v>14.680402999999998</v>
      </c>
      <c r="E177" s="90"/>
      <c r="F177" s="90"/>
      <c r="G177" s="90"/>
      <c r="AB177" s="90">
        <v>17326530612.244999</v>
      </c>
      <c r="AC177" s="90">
        <v>19.938288</v>
      </c>
      <c r="AD177" s="90">
        <v>10.49577</v>
      </c>
      <c r="AE177" s="90"/>
      <c r="AF177" s="90"/>
      <c r="AG177" s="90"/>
    </row>
    <row r="178" spans="2:33" x14ac:dyDescent="0.25">
      <c r="B178" s="90">
        <v>17581632653.061001</v>
      </c>
      <c r="C178" s="90">
        <v>22.070537999999999</v>
      </c>
      <c r="D178" s="90">
        <v>14.109452999999998</v>
      </c>
      <c r="E178" s="90"/>
      <c r="F178" s="90"/>
      <c r="G178" s="90"/>
      <c r="AB178" s="90">
        <v>17581632653.061001</v>
      </c>
      <c r="AC178" s="90">
        <v>20.286881999999999</v>
      </c>
      <c r="AD178" s="90">
        <v>10.737303000000001</v>
      </c>
      <c r="AE178" s="90"/>
      <c r="AF178" s="90"/>
      <c r="AG178" s="90"/>
    </row>
    <row r="179" spans="2:33" x14ac:dyDescent="0.25">
      <c r="B179" s="90">
        <v>17836734693.877998</v>
      </c>
      <c r="C179" s="90">
        <v>21.552728999999999</v>
      </c>
      <c r="D179" s="90">
        <v>13.376856</v>
      </c>
      <c r="E179" s="90"/>
      <c r="F179" s="90"/>
      <c r="G179" s="90"/>
      <c r="AB179" s="90">
        <v>17836734693.877998</v>
      </c>
      <c r="AC179" s="90">
        <v>21.059988000000001</v>
      </c>
      <c r="AD179" s="90">
        <v>11.306435</v>
      </c>
      <c r="AE179" s="90"/>
      <c r="AF179" s="90"/>
      <c r="AG179" s="90"/>
    </row>
    <row r="180" spans="2:33" x14ac:dyDescent="0.25">
      <c r="B180" s="90">
        <v>18091836734.694</v>
      </c>
      <c r="C180" s="90">
        <v>20.293222</v>
      </c>
      <c r="D180" s="90">
        <v>12.007189</v>
      </c>
      <c r="E180" s="90"/>
      <c r="F180" s="90"/>
      <c r="G180" s="90"/>
      <c r="AB180" s="90">
        <v>18091836734.694</v>
      </c>
      <c r="AC180" s="90">
        <v>23.290634000000001</v>
      </c>
      <c r="AD180" s="90">
        <v>13.180094</v>
      </c>
      <c r="AE180" s="90"/>
      <c r="AF180" s="90"/>
      <c r="AG180" s="90"/>
    </row>
    <row r="181" spans="2:33" x14ac:dyDescent="0.25">
      <c r="B181" s="90">
        <v>18346938775.509998</v>
      </c>
      <c r="C181" s="90">
        <v>19.350771000000002</v>
      </c>
      <c r="D181" s="90">
        <v>10.953074999999998</v>
      </c>
      <c r="E181" s="90"/>
      <c r="F181" s="90"/>
      <c r="G181" s="90"/>
      <c r="AB181" s="90">
        <v>18346938775.509998</v>
      </c>
      <c r="AC181" s="90">
        <v>25.802009999999999</v>
      </c>
      <c r="AD181" s="90">
        <v>15.274683</v>
      </c>
      <c r="AE181" s="90"/>
      <c r="AF181" s="90"/>
      <c r="AG181" s="90"/>
    </row>
    <row r="182" spans="2:33" x14ac:dyDescent="0.25">
      <c r="B182" s="90">
        <v>18602040816.327</v>
      </c>
      <c r="C182" s="90">
        <v>18.386398</v>
      </c>
      <c r="D182" s="90">
        <v>9.934507</v>
      </c>
      <c r="E182" s="90"/>
      <c r="F182" s="90"/>
      <c r="G182" s="90"/>
      <c r="AB182" s="90">
        <v>18602040816.327</v>
      </c>
      <c r="AC182" s="90">
        <v>27.674057000000001</v>
      </c>
      <c r="AD182" s="90">
        <v>16.713706999999999</v>
      </c>
      <c r="AE182" s="90"/>
      <c r="AF182" s="90"/>
      <c r="AG182" s="90"/>
    </row>
    <row r="183" spans="2:33" x14ac:dyDescent="0.25">
      <c r="B183" s="90">
        <v>18857142857.143002</v>
      </c>
      <c r="C183" s="90">
        <v>18.216881000000001</v>
      </c>
      <c r="D183" s="90">
        <v>9.4869450000000004</v>
      </c>
      <c r="E183" s="90"/>
      <c r="F183" s="90"/>
      <c r="G183" s="90"/>
      <c r="AB183" s="90">
        <v>18857142857.143002</v>
      </c>
      <c r="AC183" s="90">
        <v>27.056711</v>
      </c>
      <c r="AD183" s="90">
        <v>15.670566999999998</v>
      </c>
      <c r="AE183" s="90"/>
      <c r="AF183" s="90"/>
      <c r="AG183" s="90"/>
    </row>
    <row r="184" spans="2:33" x14ac:dyDescent="0.25">
      <c r="B184" s="90">
        <v>19112244897.959</v>
      </c>
      <c r="C184" s="90">
        <v>18.521034</v>
      </c>
      <c r="D184" s="90">
        <v>9.5162130000000005</v>
      </c>
      <c r="E184" s="90"/>
      <c r="F184" s="90"/>
      <c r="G184" s="90"/>
      <c r="AB184" s="90">
        <v>19112244897.959</v>
      </c>
      <c r="AC184" s="90">
        <v>25.527618</v>
      </c>
      <c r="AD184" s="90">
        <v>13.830829999999999</v>
      </c>
      <c r="AE184" s="90"/>
      <c r="AF184" s="90"/>
      <c r="AG184" s="90"/>
    </row>
    <row r="185" spans="2:33" x14ac:dyDescent="0.25">
      <c r="B185" s="90">
        <v>19367346938.776001</v>
      </c>
      <c r="C185" s="90">
        <v>19.504332000000002</v>
      </c>
      <c r="D185" s="90">
        <v>10.224136000000001</v>
      </c>
      <c r="E185" s="90"/>
      <c r="F185" s="90"/>
      <c r="G185" s="90"/>
      <c r="AB185" s="90">
        <v>19367346938.776001</v>
      </c>
      <c r="AC185" s="90">
        <v>24.384990999999999</v>
      </c>
      <c r="AD185" s="90">
        <v>12.540209000000001</v>
      </c>
      <c r="AE185" s="90"/>
      <c r="AF185" s="90"/>
      <c r="AG185" s="90"/>
    </row>
    <row r="186" spans="2:33" x14ac:dyDescent="0.25">
      <c r="B186" s="90">
        <v>19622448979.591999</v>
      </c>
      <c r="C186" s="90">
        <v>20.498837000000002</v>
      </c>
      <c r="D186" s="90">
        <v>11.159497999999999</v>
      </c>
      <c r="E186" s="90"/>
      <c r="F186" s="90"/>
      <c r="G186" s="90"/>
      <c r="AB186" s="90">
        <v>19622448979.591999</v>
      </c>
      <c r="AC186" s="90">
        <v>24.263566999999998</v>
      </c>
      <c r="AD186" s="90">
        <v>12.43816</v>
      </c>
      <c r="AE186" s="90"/>
      <c r="AF186" s="90"/>
      <c r="AG186" s="90"/>
    </row>
    <row r="187" spans="2:33" x14ac:dyDescent="0.25">
      <c r="B187" s="90">
        <v>19877551020.408001</v>
      </c>
      <c r="C187" s="90">
        <v>21.568766</v>
      </c>
      <c r="D187" s="90">
        <v>12.206903000000001</v>
      </c>
      <c r="E187" s="90"/>
      <c r="F187" s="90"/>
      <c r="G187" s="90"/>
      <c r="AB187" s="90">
        <v>19877551020.408001</v>
      </c>
      <c r="AC187" s="90">
        <v>23.950893000000001</v>
      </c>
      <c r="AD187" s="90">
        <v>12.280981000000001</v>
      </c>
      <c r="AE187" s="90"/>
      <c r="AF187" s="90"/>
      <c r="AG187" s="90"/>
    </row>
    <row r="188" spans="2:33" x14ac:dyDescent="0.25">
      <c r="B188" s="90">
        <v>20132653061.223999</v>
      </c>
      <c r="C188" s="90">
        <v>22.171562000000002</v>
      </c>
      <c r="D188" s="90">
        <v>12.880151999999999</v>
      </c>
      <c r="E188" s="90"/>
      <c r="F188" s="90"/>
      <c r="G188" s="90"/>
      <c r="AB188" s="90">
        <v>20132653061.223999</v>
      </c>
      <c r="AC188" s="90">
        <v>23.379576</v>
      </c>
      <c r="AD188" s="90">
        <v>12.003482999999999</v>
      </c>
      <c r="AE188" s="90"/>
      <c r="AF188" s="90"/>
      <c r="AG188" s="90"/>
    </row>
    <row r="189" spans="2:33" x14ac:dyDescent="0.25">
      <c r="B189" s="90">
        <v>20387755102.041</v>
      </c>
      <c r="C189" s="90">
        <v>22.423645</v>
      </c>
      <c r="D189" s="90">
        <v>13.220006999999999</v>
      </c>
      <c r="E189" s="90"/>
      <c r="F189" s="90"/>
      <c r="G189" s="90"/>
      <c r="AB189" s="90">
        <v>20387755102.041</v>
      </c>
      <c r="AC189" s="90">
        <v>22.786145999999999</v>
      </c>
      <c r="AD189" s="90">
        <v>11.741232</v>
      </c>
      <c r="AE189" s="90"/>
      <c r="AF189" s="90"/>
      <c r="AG189" s="90"/>
    </row>
    <row r="190" spans="2:33" x14ac:dyDescent="0.25">
      <c r="B190" s="90">
        <v>20642857142.856998</v>
      </c>
      <c r="C190" s="90">
        <v>22.871071000000001</v>
      </c>
      <c r="D190" s="90">
        <v>13.602032000000001</v>
      </c>
      <c r="E190" s="90"/>
      <c r="F190" s="90"/>
      <c r="G190" s="90"/>
      <c r="AB190" s="90">
        <v>20642857142.856998</v>
      </c>
      <c r="AC190" s="90">
        <v>22.935949000000001</v>
      </c>
      <c r="AD190" s="90">
        <v>12.154871</v>
      </c>
      <c r="AE190" s="90"/>
      <c r="AF190" s="90"/>
      <c r="AG190" s="90"/>
    </row>
    <row r="191" spans="2:33" x14ac:dyDescent="0.25">
      <c r="B191" s="90">
        <v>20897959183.673</v>
      </c>
      <c r="C191" s="90">
        <v>24.348466999999999</v>
      </c>
      <c r="D191" s="90">
        <v>14.939807999999999</v>
      </c>
      <c r="E191" s="90"/>
      <c r="F191" s="90"/>
      <c r="G191" s="90"/>
      <c r="AB191" s="90">
        <v>20897959183.673</v>
      </c>
      <c r="AC191" s="90">
        <v>23.556051</v>
      </c>
      <c r="AD191" s="90">
        <v>12.886215</v>
      </c>
      <c r="AE191" s="90"/>
      <c r="AF191" s="90"/>
      <c r="AG191" s="90"/>
    </row>
    <row r="192" spans="2:33" x14ac:dyDescent="0.25">
      <c r="B192" s="90">
        <v>21153061224.490002</v>
      </c>
      <c r="C192" s="90">
        <v>25.864750000000001</v>
      </c>
      <c r="D192" s="90">
        <v>16.314363</v>
      </c>
      <c r="E192" s="90"/>
      <c r="F192" s="90"/>
      <c r="G192" s="90"/>
      <c r="AB192" s="90">
        <v>21153061224.490002</v>
      </c>
      <c r="AC192" s="90">
        <v>24.031431000000001</v>
      </c>
      <c r="AD192" s="90">
        <v>13.359919000000001</v>
      </c>
      <c r="AE192" s="90"/>
      <c r="AF192" s="90"/>
      <c r="AG192" s="90"/>
    </row>
    <row r="193" spans="2:33" x14ac:dyDescent="0.25">
      <c r="B193" s="90">
        <v>21408163265.306</v>
      </c>
      <c r="C193" s="90">
        <v>26.280901</v>
      </c>
      <c r="D193" s="90">
        <v>16.573542</v>
      </c>
      <c r="E193" s="90"/>
      <c r="F193" s="90"/>
      <c r="G193" s="90"/>
      <c r="AB193" s="90">
        <v>21408163265.306</v>
      </c>
      <c r="AC193" s="90">
        <v>24.647366999999999</v>
      </c>
      <c r="AD193" s="90">
        <v>13.92041</v>
      </c>
      <c r="AE193" s="90"/>
      <c r="AF193" s="90"/>
      <c r="AG193" s="90"/>
    </row>
    <row r="194" spans="2:33" x14ac:dyDescent="0.25">
      <c r="B194" s="90">
        <v>21663265306.122002</v>
      </c>
      <c r="C194" s="90">
        <v>24.903044000000001</v>
      </c>
      <c r="D194" s="90">
        <v>15.239346999999999</v>
      </c>
      <c r="E194" s="90"/>
      <c r="F194" s="90"/>
      <c r="G194" s="90"/>
      <c r="AB194" s="90">
        <v>21663265306.122002</v>
      </c>
      <c r="AC194" s="90">
        <v>25.100283000000001</v>
      </c>
      <c r="AD194" s="90">
        <v>14.289954999999999</v>
      </c>
      <c r="AE194" s="90"/>
      <c r="AF194" s="90"/>
      <c r="AG194" s="90"/>
    </row>
    <row r="195" spans="2:33" x14ac:dyDescent="0.25">
      <c r="B195" s="90">
        <v>21918367346.938999</v>
      </c>
      <c r="C195" s="90">
        <v>23.459192000000002</v>
      </c>
      <c r="D195" s="90">
        <v>13.709738000000002</v>
      </c>
      <c r="E195" s="90"/>
      <c r="F195" s="90"/>
      <c r="G195" s="90"/>
      <c r="AB195" s="90">
        <v>21918367346.938999</v>
      </c>
      <c r="AC195" s="90">
        <v>25.76342</v>
      </c>
      <c r="AD195" s="90">
        <v>14.891038999999999</v>
      </c>
      <c r="AE195" s="90"/>
      <c r="AF195" s="90"/>
      <c r="AG195" s="90"/>
    </row>
    <row r="196" spans="2:33" x14ac:dyDescent="0.25">
      <c r="B196" s="90">
        <v>22173469387.755001</v>
      </c>
      <c r="C196" s="90">
        <v>22.684607</v>
      </c>
      <c r="D196" s="90">
        <v>12.884302000000002</v>
      </c>
      <c r="E196" s="90"/>
      <c r="F196" s="90"/>
      <c r="G196" s="90"/>
      <c r="AB196" s="90">
        <v>22173469387.755001</v>
      </c>
      <c r="AC196" s="90">
        <v>25.370193</v>
      </c>
      <c r="AD196" s="90">
        <v>14.37163</v>
      </c>
      <c r="AE196" s="90"/>
      <c r="AF196" s="90"/>
      <c r="AG196" s="90"/>
    </row>
    <row r="197" spans="2:33" x14ac:dyDescent="0.25">
      <c r="B197" s="90">
        <v>22428571428.570999</v>
      </c>
      <c r="C197" s="90">
        <v>22.346422</v>
      </c>
      <c r="D197" s="90">
        <v>12.361215999999999</v>
      </c>
      <c r="E197" s="90"/>
      <c r="F197" s="90"/>
      <c r="G197" s="90"/>
      <c r="AB197" s="90">
        <v>22428571428.570999</v>
      </c>
      <c r="AC197" s="90">
        <v>25.000246000000001</v>
      </c>
      <c r="AD197" s="90">
        <v>13.796455000000002</v>
      </c>
      <c r="AE197" s="90"/>
      <c r="AF197" s="90"/>
      <c r="AG197" s="90"/>
    </row>
    <row r="198" spans="2:33" x14ac:dyDescent="0.25">
      <c r="B198" s="90">
        <v>22683673469.388</v>
      </c>
      <c r="C198" s="90">
        <v>21.908978000000001</v>
      </c>
      <c r="D198" s="90">
        <v>11.653867999999999</v>
      </c>
      <c r="E198" s="90"/>
      <c r="F198" s="90"/>
      <c r="G198" s="90"/>
      <c r="AB198" s="90">
        <v>22683673469.388</v>
      </c>
      <c r="AC198" s="90">
        <v>24.325645000000002</v>
      </c>
      <c r="AD198" s="90">
        <v>12.797903000000002</v>
      </c>
      <c r="AE198" s="90"/>
      <c r="AF198" s="90"/>
      <c r="AG198" s="90"/>
    </row>
    <row r="199" spans="2:33" x14ac:dyDescent="0.25">
      <c r="B199" s="90">
        <v>22938775510.203999</v>
      </c>
      <c r="C199" s="90">
        <v>20.800422999999999</v>
      </c>
      <c r="D199" s="90">
        <v>10.360561000000001</v>
      </c>
      <c r="E199" s="90"/>
      <c r="F199" s="90"/>
      <c r="G199" s="90"/>
      <c r="AB199" s="90">
        <v>22938775510.203999</v>
      </c>
      <c r="AC199" s="90">
        <v>24.714307999999999</v>
      </c>
      <c r="AD199" s="90">
        <v>12.863973999999999</v>
      </c>
      <c r="AE199" s="90"/>
      <c r="AF199" s="90"/>
      <c r="AG199" s="90"/>
    </row>
    <row r="200" spans="2:33" x14ac:dyDescent="0.25">
      <c r="B200" s="90">
        <v>23193877551.02</v>
      </c>
      <c r="C200" s="90">
        <v>18.417224999999998</v>
      </c>
      <c r="D200" s="90">
        <v>7.7349549999999994</v>
      </c>
      <c r="E200" s="90"/>
      <c r="F200" s="90"/>
      <c r="G200" s="90"/>
      <c r="AB200" s="90">
        <v>23193877551.02</v>
      </c>
      <c r="AC200" s="90">
        <v>25.187117000000001</v>
      </c>
      <c r="AD200" s="90">
        <v>12.923012</v>
      </c>
      <c r="AE200" s="90"/>
      <c r="AF200" s="90"/>
      <c r="AG200" s="90"/>
    </row>
    <row r="201" spans="2:33" x14ac:dyDescent="0.25">
      <c r="B201" s="90">
        <v>23448979591.837002</v>
      </c>
      <c r="C201" s="90">
        <v>15.932385999999999</v>
      </c>
      <c r="D201" s="90">
        <v>4.8185210000000005</v>
      </c>
      <c r="E201" s="90"/>
      <c r="F201" s="90"/>
      <c r="G201" s="90"/>
      <c r="AB201" s="90">
        <v>23448979591.837002</v>
      </c>
      <c r="AC201" s="90">
        <v>25.638195</v>
      </c>
      <c r="AD201" s="90">
        <v>12.972836999999998</v>
      </c>
      <c r="AE201" s="90"/>
      <c r="AF201" s="90"/>
      <c r="AG201" s="90"/>
    </row>
    <row r="202" spans="2:33" x14ac:dyDescent="0.25">
      <c r="B202" s="90">
        <v>23704081632.653</v>
      </c>
      <c r="C202" s="90">
        <v>15.662941999999999</v>
      </c>
      <c r="D202" s="90">
        <v>3.2891150000000007</v>
      </c>
      <c r="E202" s="90"/>
      <c r="F202" s="90"/>
      <c r="G202" s="90"/>
      <c r="AB202" s="90">
        <v>23704081632.653</v>
      </c>
      <c r="AC202" s="90">
        <v>25.653780000000001</v>
      </c>
      <c r="AD202" s="90">
        <v>12.459327999999999</v>
      </c>
      <c r="AE202" s="90"/>
      <c r="AF202" s="90"/>
      <c r="AG202" s="90"/>
    </row>
    <row r="203" spans="2:33" x14ac:dyDescent="0.25">
      <c r="B203" s="90">
        <v>23959183673.469002</v>
      </c>
      <c r="C203" s="90">
        <v>12.582463000000001</v>
      </c>
      <c r="D203" s="90">
        <v>-2.3145087000000002</v>
      </c>
      <c r="E203" s="90"/>
      <c r="F203" s="90"/>
      <c r="G203" s="90"/>
      <c r="AB203" s="90">
        <v>23959183673.469002</v>
      </c>
      <c r="AC203" s="90">
        <v>25.213325999999999</v>
      </c>
      <c r="AD203" s="90">
        <v>11.342227999999999</v>
      </c>
      <c r="AE203" s="90"/>
      <c r="AF203" s="90"/>
      <c r="AG203" s="90"/>
    </row>
    <row r="204" spans="2:33" x14ac:dyDescent="0.25">
      <c r="B204" s="90">
        <v>24214285714.285999</v>
      </c>
      <c r="C204" s="90">
        <v>8.2916956000000006</v>
      </c>
      <c r="D204" s="90">
        <v>-11.854770200000001</v>
      </c>
      <c r="E204" s="90"/>
      <c r="F204" s="90"/>
      <c r="G204" s="90"/>
      <c r="AB204" s="90">
        <v>24214285714.285999</v>
      </c>
      <c r="AC204" s="90">
        <v>25.386199999999999</v>
      </c>
      <c r="AD204" s="90">
        <v>10.718447000000001</v>
      </c>
      <c r="AE204" s="90"/>
      <c r="AF204" s="90"/>
      <c r="AG204" s="90"/>
    </row>
    <row r="205" spans="2:33" x14ac:dyDescent="0.25">
      <c r="B205" s="90">
        <v>24469387755.102001</v>
      </c>
      <c r="C205" s="90">
        <v>1.3616031</v>
      </c>
      <c r="D205" s="90">
        <v>-28.626570000000001</v>
      </c>
      <c r="E205" s="90"/>
      <c r="F205" s="90"/>
      <c r="G205" s="90"/>
      <c r="AB205" s="90">
        <v>24469387755.102001</v>
      </c>
      <c r="AC205" s="90">
        <v>25.900829000000002</v>
      </c>
      <c r="AD205" s="90">
        <v>10.315878000000001</v>
      </c>
      <c r="AE205" s="90"/>
      <c r="AF205" s="90"/>
      <c r="AG205" s="90"/>
    </row>
    <row r="206" spans="2:33" x14ac:dyDescent="0.25">
      <c r="B206" s="90">
        <v>24724489795.917999</v>
      </c>
      <c r="C206" s="90">
        <v>-1.9088007</v>
      </c>
      <c r="D206" s="90">
        <v>-44.155121000000001</v>
      </c>
      <c r="E206" s="90"/>
      <c r="F206" s="90"/>
      <c r="G206" s="90"/>
      <c r="AB206" s="90">
        <v>24724489795.917999</v>
      </c>
      <c r="AC206" s="90">
        <v>27.543398</v>
      </c>
      <c r="AD206" s="90">
        <v>11.068504000000001</v>
      </c>
      <c r="AE206" s="90"/>
      <c r="AF206" s="90"/>
      <c r="AG206" s="90"/>
    </row>
    <row r="207" spans="2:33" x14ac:dyDescent="0.25">
      <c r="B207" s="90">
        <v>24979591836.735001</v>
      </c>
      <c r="C207" s="90">
        <v>-2.2080283000000001</v>
      </c>
      <c r="D207" s="90">
        <v>-57.606304000000002</v>
      </c>
      <c r="E207" s="90"/>
      <c r="F207" s="90"/>
      <c r="G207" s="90"/>
      <c r="AB207" s="90">
        <v>24979591836.735001</v>
      </c>
      <c r="AC207" s="90">
        <v>27.919868000000001</v>
      </c>
      <c r="AD207" s="90">
        <v>10.436904999999999</v>
      </c>
      <c r="AE207" s="90"/>
      <c r="AF207" s="90"/>
      <c r="AG207" s="90"/>
    </row>
    <row r="208" spans="2:33" x14ac:dyDescent="0.25">
      <c r="B208" s="90">
        <v>25234693877.550999</v>
      </c>
      <c r="C208" s="90">
        <v>-1.5663271999999999</v>
      </c>
      <c r="D208" s="90">
        <v>-64.972980000000007</v>
      </c>
      <c r="E208" s="90"/>
      <c r="F208" s="90"/>
      <c r="G208" s="90"/>
      <c r="AB208" s="90">
        <v>25234693877.550999</v>
      </c>
      <c r="AC208" s="90">
        <v>28.310883</v>
      </c>
      <c r="AD208" s="90">
        <v>9.8621160000000003</v>
      </c>
      <c r="AE208" s="90"/>
      <c r="AF208" s="90"/>
      <c r="AG208" s="90"/>
    </row>
    <row r="209" spans="2:33" x14ac:dyDescent="0.25">
      <c r="B209" s="90">
        <v>25489795918.367001</v>
      </c>
      <c r="C209" s="90">
        <v>1.8850834000000001</v>
      </c>
      <c r="D209" s="90">
        <v>-65.569782000000004</v>
      </c>
      <c r="E209" s="90"/>
      <c r="F209" s="90"/>
      <c r="G209" s="90"/>
      <c r="AB209" s="90">
        <v>25489795918.367001</v>
      </c>
      <c r="AC209" s="90">
        <v>27.618258000000001</v>
      </c>
      <c r="AD209" s="90">
        <v>8.1309629999999995</v>
      </c>
      <c r="AE209" s="90"/>
      <c r="AF209" s="90"/>
      <c r="AG209" s="90"/>
    </row>
    <row r="210" spans="2:33" x14ac:dyDescent="0.25">
      <c r="B210" s="90">
        <v>25744897959.183998</v>
      </c>
      <c r="C210" s="90">
        <v>4.9364509999999999</v>
      </c>
      <c r="D210" s="90">
        <v>-61.505904999999998</v>
      </c>
      <c r="E210" s="90"/>
      <c r="F210" s="90"/>
      <c r="G210" s="90"/>
      <c r="AB210" s="90">
        <v>25744897959.183998</v>
      </c>
      <c r="AC210" s="90">
        <v>27.87105</v>
      </c>
      <c r="AD210" s="90">
        <v>7.3273770000000003</v>
      </c>
      <c r="AE210" s="90"/>
      <c r="AF210" s="90"/>
      <c r="AG210" s="90"/>
    </row>
    <row r="211" spans="2:33" x14ac:dyDescent="0.25">
      <c r="B211" s="90">
        <v>26000000000</v>
      </c>
      <c r="C211" s="90">
        <v>8.0811557999999994</v>
      </c>
      <c r="D211" s="90">
        <v>-57.063361999999998</v>
      </c>
      <c r="E211" s="90"/>
      <c r="F211" s="90"/>
      <c r="G211" s="90"/>
      <c r="AB211" s="90">
        <v>26000000000</v>
      </c>
      <c r="AC211" s="90">
        <v>27.777146999999999</v>
      </c>
      <c r="AD211" s="90">
        <v>6.4849379999999996</v>
      </c>
      <c r="AE211" s="90"/>
      <c r="AF211" s="90"/>
      <c r="AG211" s="90"/>
    </row>
    <row r="212" spans="2:33" x14ac:dyDescent="0.25">
      <c r="B212" s="90" t="s">
        <v>21</v>
      </c>
      <c r="C212" s="90"/>
      <c r="D212" s="90"/>
      <c r="E212" s="90"/>
      <c r="F212" s="90"/>
      <c r="G212" s="90"/>
      <c r="AB212" s="90" t="s">
        <v>21</v>
      </c>
      <c r="AC212" s="90"/>
      <c r="AD212" s="90"/>
      <c r="AE212" s="90"/>
      <c r="AF212" s="90"/>
      <c r="AG212" s="90"/>
    </row>
    <row r="213" spans="2:33" x14ac:dyDescent="0.25">
      <c r="B213" s="90"/>
      <c r="C213" s="90"/>
      <c r="D213" s="90"/>
      <c r="E213" s="90"/>
      <c r="F213" s="90"/>
      <c r="G213" s="90"/>
      <c r="AB213" s="90"/>
      <c r="AC213" s="90"/>
      <c r="AD213" s="90"/>
      <c r="AE213" s="90"/>
      <c r="AF213" s="90"/>
      <c r="AG213" s="90"/>
    </row>
    <row r="214" spans="2:33" x14ac:dyDescent="0.25">
      <c r="B214" s="90"/>
      <c r="C214" s="90"/>
      <c r="D214" s="90"/>
      <c r="E214" s="90"/>
      <c r="F214" s="90"/>
      <c r="G214" s="90"/>
      <c r="AB214" s="90"/>
      <c r="AC214" s="90"/>
      <c r="AD214" s="90"/>
      <c r="AE214" s="90"/>
      <c r="AF214" s="90"/>
      <c r="AG214" s="90"/>
    </row>
    <row r="215" spans="2:33" x14ac:dyDescent="0.25">
      <c r="B215" s="90" t="s">
        <v>22</v>
      </c>
      <c r="C215" s="90"/>
      <c r="D215" s="90"/>
      <c r="E215" s="90"/>
      <c r="F215" s="90"/>
      <c r="G215" s="90"/>
      <c r="AB215" s="90" t="s">
        <v>22</v>
      </c>
      <c r="AC215" s="90"/>
      <c r="AD215" s="90"/>
      <c r="AE215" s="90"/>
      <c r="AF215" s="90"/>
      <c r="AG215" s="90"/>
    </row>
    <row r="216" spans="2:33" x14ac:dyDescent="0.25">
      <c r="B216" s="90" t="s">
        <v>19</v>
      </c>
      <c r="C216" s="90" t="s">
        <v>286</v>
      </c>
      <c r="D216" s="90"/>
      <c r="E216" s="90"/>
      <c r="F216" s="90"/>
      <c r="G216" s="90"/>
      <c r="AB216" s="90" t="s">
        <v>19</v>
      </c>
      <c r="AC216" s="90" t="s">
        <v>286</v>
      </c>
      <c r="AD216" s="90"/>
      <c r="AE216" s="90"/>
      <c r="AF216" s="90"/>
      <c r="AG216" s="90"/>
    </row>
    <row r="217" spans="2:33" x14ac:dyDescent="0.25">
      <c r="B217" s="90">
        <v>1000000000</v>
      </c>
      <c r="C217" s="90">
        <v>-0.11854579</v>
      </c>
      <c r="D217" s="90">
        <v>-41.229191</v>
      </c>
      <c r="E217" s="90"/>
      <c r="F217" s="90"/>
      <c r="G217" s="90"/>
      <c r="AB217" s="90">
        <v>1000000000</v>
      </c>
      <c r="AC217" s="90">
        <v>25.464521000000001</v>
      </c>
      <c r="AD217" s="90">
        <v>7.4436859999999996</v>
      </c>
      <c r="AE217" s="90"/>
      <c r="AF217" s="90"/>
      <c r="AG217" s="90"/>
    </row>
    <row r="218" spans="2:33" x14ac:dyDescent="0.25">
      <c r="B218" s="90">
        <v>1255102040.8162999</v>
      </c>
      <c r="C218" s="90">
        <v>1.0481478</v>
      </c>
      <c r="D218" s="90">
        <v>-29.738119000000001</v>
      </c>
      <c r="E218" s="90"/>
      <c r="F218" s="90"/>
      <c r="G218" s="90"/>
      <c r="AB218" s="90">
        <v>1255102040.8162999</v>
      </c>
      <c r="AC218" s="90">
        <v>26.559313</v>
      </c>
      <c r="AD218" s="90">
        <v>10.897545000000001</v>
      </c>
      <c r="AE218" s="90"/>
      <c r="AF218" s="90"/>
      <c r="AG218" s="90"/>
    </row>
    <row r="219" spans="2:33" x14ac:dyDescent="0.25">
      <c r="B219" s="90">
        <v>1510204081.6327</v>
      </c>
      <c r="C219" s="90">
        <v>4.7276563999999999</v>
      </c>
      <c r="D219" s="90">
        <v>-13.460474999999999</v>
      </c>
      <c r="E219" s="90"/>
      <c r="F219" s="90"/>
      <c r="G219" s="90"/>
      <c r="AB219" s="90">
        <v>1510204081.6327</v>
      </c>
      <c r="AC219" s="90">
        <v>25.976085999999999</v>
      </c>
      <c r="AD219" s="90">
        <v>13.170279000000001</v>
      </c>
      <c r="AE219" s="90"/>
      <c r="AF219" s="90"/>
      <c r="AG219" s="90"/>
    </row>
    <row r="220" spans="2:33" x14ac:dyDescent="0.25">
      <c r="B220" s="90">
        <v>1765306122.4489999</v>
      </c>
      <c r="C220" s="90">
        <v>9.7224426000000008</v>
      </c>
      <c r="D220" s="90">
        <v>-1.4574718000000004</v>
      </c>
      <c r="E220" s="90"/>
      <c r="F220" s="90"/>
      <c r="G220" s="90"/>
      <c r="AB220" s="90">
        <v>1765306122.4489999</v>
      </c>
      <c r="AC220" s="90">
        <v>25.153278</v>
      </c>
      <c r="AD220" s="90">
        <v>14.229807000000001</v>
      </c>
      <c r="AE220" s="90"/>
      <c r="AF220" s="90"/>
      <c r="AG220" s="90"/>
    </row>
    <row r="221" spans="2:33" x14ac:dyDescent="0.25">
      <c r="B221" s="90">
        <v>2020408163.2653</v>
      </c>
      <c r="C221" s="90">
        <v>15.415203999999999</v>
      </c>
      <c r="D221" s="90">
        <v>7.3705090000000002</v>
      </c>
      <c r="E221" s="90"/>
      <c r="F221" s="90"/>
      <c r="G221" s="90"/>
      <c r="AB221" s="90">
        <v>2020408163.2653</v>
      </c>
      <c r="AC221" s="90">
        <v>21.697064999999998</v>
      </c>
      <c r="AD221" s="90">
        <v>11.822281</v>
      </c>
      <c r="AE221" s="90"/>
      <c r="AF221" s="90"/>
      <c r="AG221" s="90"/>
    </row>
    <row r="222" spans="2:33" x14ac:dyDescent="0.25">
      <c r="B222" s="90">
        <v>2275510204.0816002</v>
      </c>
      <c r="C222" s="90">
        <v>16.187891</v>
      </c>
      <c r="D222" s="90">
        <v>9.0111000000000008</v>
      </c>
      <c r="E222" s="90"/>
      <c r="F222" s="90"/>
      <c r="G222" s="90"/>
      <c r="AB222" s="90">
        <v>2275510204.0816002</v>
      </c>
      <c r="AC222" s="90">
        <v>18.472076000000001</v>
      </c>
      <c r="AD222" s="90">
        <v>9.1473490000000002</v>
      </c>
      <c r="AE222" s="90"/>
      <c r="AF222" s="90"/>
      <c r="AG222" s="90"/>
    </row>
    <row r="223" spans="2:33" x14ac:dyDescent="0.25">
      <c r="B223" s="90">
        <v>2530612244.8979998</v>
      </c>
      <c r="C223" s="90">
        <v>14.673317000000001</v>
      </c>
      <c r="D223" s="90">
        <v>7.6044699999999992</v>
      </c>
      <c r="E223" s="90"/>
      <c r="F223" s="90"/>
      <c r="G223" s="90"/>
      <c r="AB223" s="90">
        <v>2530612244.8979998</v>
      </c>
      <c r="AC223" s="90">
        <v>16.113606999999998</v>
      </c>
      <c r="AD223" s="90">
        <v>6.7867599999999992</v>
      </c>
      <c r="AE223" s="90"/>
      <c r="AF223" s="90"/>
      <c r="AG223" s="90"/>
    </row>
    <row r="224" spans="2:33" x14ac:dyDescent="0.25">
      <c r="B224" s="90">
        <v>2785714285.7143002</v>
      </c>
      <c r="C224" s="90">
        <v>11.323763</v>
      </c>
      <c r="D224" s="90">
        <v>4.1976999999999993</v>
      </c>
      <c r="E224" s="90"/>
      <c r="F224" s="90"/>
      <c r="G224" s="90"/>
      <c r="AB224" s="90">
        <v>2785714285.7143002</v>
      </c>
      <c r="AC224" s="90">
        <v>13.951422000000001</v>
      </c>
      <c r="AD224" s="90">
        <v>4.3914989999999996</v>
      </c>
      <c r="AE224" s="90"/>
      <c r="AF224" s="90"/>
      <c r="AG224" s="90"/>
    </row>
    <row r="225" spans="2:33" x14ac:dyDescent="0.25">
      <c r="B225" s="90">
        <v>3040816326.5306001</v>
      </c>
      <c r="C225" s="90">
        <v>10.636104</v>
      </c>
      <c r="D225" s="90">
        <v>3.4431399999999996</v>
      </c>
      <c r="E225" s="90"/>
      <c r="F225" s="90"/>
      <c r="G225" s="90"/>
      <c r="AB225" s="90">
        <v>3040816326.5306001</v>
      </c>
      <c r="AC225" s="90">
        <v>13.896739999999999</v>
      </c>
      <c r="AD225" s="90">
        <v>4.3749280000000006</v>
      </c>
      <c r="AE225" s="90"/>
      <c r="AF225" s="90"/>
      <c r="AG225" s="90"/>
    </row>
    <row r="226" spans="2:33" x14ac:dyDescent="0.25">
      <c r="B226" s="90">
        <v>3295918367.3469</v>
      </c>
      <c r="C226" s="90">
        <v>10.368672999999999</v>
      </c>
      <c r="D226" s="90">
        <v>3.0802975000000004</v>
      </c>
      <c r="E226" s="90"/>
      <c r="F226" s="90"/>
      <c r="G226" s="90"/>
      <c r="AB226" s="90">
        <v>3295918367.3469</v>
      </c>
      <c r="AC226" s="90">
        <v>15.829420000000001</v>
      </c>
      <c r="AD226" s="90">
        <v>6.6617350000000002</v>
      </c>
      <c r="AE226" s="90"/>
      <c r="AF226" s="90"/>
      <c r="AG226" s="90"/>
    </row>
    <row r="227" spans="2:33" x14ac:dyDescent="0.25">
      <c r="B227" s="90">
        <v>3551020408.1633</v>
      </c>
      <c r="C227" s="90">
        <v>11.096696</v>
      </c>
      <c r="D227" s="90">
        <v>3.7457933000000008</v>
      </c>
      <c r="E227" s="90"/>
      <c r="F227" s="90"/>
      <c r="G227" s="90"/>
      <c r="AB227" s="90">
        <v>3551020408.1633</v>
      </c>
      <c r="AC227" s="90">
        <v>17.645063</v>
      </c>
      <c r="AD227" s="90">
        <v>8.8993950000000002</v>
      </c>
      <c r="AE227" s="90"/>
      <c r="AF227" s="90"/>
      <c r="AG227" s="90"/>
    </row>
    <row r="228" spans="2:33" x14ac:dyDescent="0.25">
      <c r="B228" s="90">
        <v>3806122448.9796</v>
      </c>
      <c r="C228" s="90">
        <v>11.397402</v>
      </c>
      <c r="D228" s="90">
        <v>3.9207268000000006</v>
      </c>
      <c r="E228" s="90"/>
      <c r="F228" s="90"/>
      <c r="G228" s="90"/>
      <c r="AB228" s="90">
        <v>3806122448.9796</v>
      </c>
      <c r="AC228" s="90">
        <v>18.650874999999999</v>
      </c>
      <c r="AD228" s="90">
        <v>9.9975909999999999</v>
      </c>
      <c r="AE228" s="90"/>
      <c r="AF228" s="90"/>
      <c r="AG228" s="90"/>
    </row>
    <row r="229" spans="2:33" x14ac:dyDescent="0.25">
      <c r="B229" s="90">
        <v>4061224489.7958999</v>
      </c>
      <c r="C229" s="90">
        <v>12.576338</v>
      </c>
      <c r="D229" s="90">
        <v>5.2032710000000009</v>
      </c>
      <c r="E229" s="90"/>
      <c r="F229" s="90"/>
      <c r="G229" s="90"/>
      <c r="AB229" s="90">
        <v>4061224489.7958999</v>
      </c>
      <c r="AC229" s="90">
        <v>18.751041000000001</v>
      </c>
      <c r="AD229" s="90">
        <v>10.032008999999999</v>
      </c>
      <c r="AE229" s="90"/>
      <c r="AF229" s="90"/>
      <c r="AG229" s="90"/>
    </row>
    <row r="230" spans="2:33" x14ac:dyDescent="0.25">
      <c r="B230" s="90">
        <v>4316326530.6121998</v>
      </c>
      <c r="C230" s="90">
        <v>12.688477000000001</v>
      </c>
      <c r="D230" s="90">
        <v>5.1781129999999997</v>
      </c>
      <c r="E230" s="90"/>
      <c r="F230" s="90"/>
      <c r="G230" s="90"/>
      <c r="AB230" s="90">
        <v>4316326530.6121998</v>
      </c>
      <c r="AC230" s="90">
        <v>18.793769999999999</v>
      </c>
      <c r="AD230" s="90">
        <v>9.9787510000000008</v>
      </c>
      <c r="AE230" s="90"/>
      <c r="AF230" s="90"/>
      <c r="AG230" s="90"/>
    </row>
    <row r="231" spans="2:33" x14ac:dyDescent="0.25">
      <c r="B231" s="90">
        <v>4571428571.4286003</v>
      </c>
      <c r="C231" s="90">
        <v>13.366925999999999</v>
      </c>
      <c r="D231" s="90">
        <v>5.9868459999999999</v>
      </c>
      <c r="E231" s="90"/>
      <c r="F231" s="90"/>
      <c r="G231" s="90"/>
      <c r="AB231" s="90">
        <v>4571428571.4286003</v>
      </c>
      <c r="AC231" s="90">
        <v>19.122420999999999</v>
      </c>
      <c r="AD231" s="90">
        <v>10.42098</v>
      </c>
      <c r="AE231" s="90"/>
      <c r="AF231" s="90"/>
      <c r="AG231" s="90"/>
    </row>
    <row r="232" spans="2:33" x14ac:dyDescent="0.25">
      <c r="B232" s="90">
        <v>4826530612.2448997</v>
      </c>
      <c r="C232" s="90">
        <v>13.244965000000001</v>
      </c>
      <c r="D232" s="90">
        <v>5.7324380000000001</v>
      </c>
      <c r="E232" s="90"/>
      <c r="F232" s="90"/>
      <c r="G232" s="90"/>
      <c r="AB232" s="90">
        <v>4826530612.2448997</v>
      </c>
      <c r="AC232" s="90">
        <v>18.522082999999999</v>
      </c>
      <c r="AD232" s="90">
        <v>9.8722110000000001</v>
      </c>
      <c r="AE232" s="90"/>
      <c r="AF232" s="90"/>
      <c r="AG232" s="90"/>
    </row>
    <row r="233" spans="2:33" x14ac:dyDescent="0.25">
      <c r="B233" s="90">
        <v>5081632653.0612001</v>
      </c>
      <c r="C233" s="90">
        <v>13.869903000000001</v>
      </c>
      <c r="D233" s="90">
        <v>6.46312</v>
      </c>
      <c r="E233" s="90"/>
      <c r="F233" s="90"/>
      <c r="G233" s="90"/>
      <c r="AB233" s="90">
        <v>5081632653.0612001</v>
      </c>
      <c r="AC233" s="90">
        <v>18.325188000000001</v>
      </c>
      <c r="AD233" s="90">
        <v>9.8589839999999995</v>
      </c>
      <c r="AE233" s="90"/>
      <c r="AF233" s="90"/>
      <c r="AG233" s="90"/>
    </row>
    <row r="234" spans="2:33" x14ac:dyDescent="0.25">
      <c r="B234" s="90">
        <v>5336734693.8775997</v>
      </c>
      <c r="C234" s="90">
        <v>13.791391000000001</v>
      </c>
      <c r="D234" s="90">
        <v>6.3159609999999997</v>
      </c>
      <c r="E234" s="90"/>
      <c r="F234" s="90"/>
      <c r="G234" s="90"/>
      <c r="AB234" s="90">
        <v>5336734693.8775997</v>
      </c>
      <c r="AC234" s="90">
        <v>17.777705999999998</v>
      </c>
      <c r="AD234" s="90">
        <v>9.3066779999999998</v>
      </c>
      <c r="AE234" s="90"/>
      <c r="AF234" s="90"/>
      <c r="AG234" s="90"/>
    </row>
    <row r="235" spans="2:33" x14ac:dyDescent="0.25">
      <c r="B235" s="90">
        <v>5591836734.6939001</v>
      </c>
      <c r="C235" s="90">
        <v>14.57874</v>
      </c>
      <c r="D235" s="90">
        <v>7.2362699999999993</v>
      </c>
      <c r="E235" s="90"/>
      <c r="F235" s="90"/>
      <c r="G235" s="90"/>
      <c r="AB235" s="90">
        <v>5591836734.6939001</v>
      </c>
      <c r="AC235" s="90">
        <v>17.835032999999999</v>
      </c>
      <c r="AD235" s="90">
        <v>9.5049829999999993</v>
      </c>
      <c r="AE235" s="90"/>
      <c r="AF235" s="90"/>
      <c r="AG235" s="90"/>
    </row>
    <row r="236" spans="2:33" x14ac:dyDescent="0.25">
      <c r="B236" s="90">
        <v>5846938775.5101995</v>
      </c>
      <c r="C236" s="90">
        <v>15.429717999999999</v>
      </c>
      <c r="D236" s="90">
        <v>8.2657570000000007</v>
      </c>
      <c r="E236" s="90"/>
      <c r="F236" s="90"/>
      <c r="G236" s="90"/>
      <c r="AB236" s="90">
        <v>5846938775.5101995</v>
      </c>
      <c r="AC236" s="90">
        <v>18.134623999999999</v>
      </c>
      <c r="AD236" s="90">
        <v>9.9074539999999995</v>
      </c>
      <c r="AE236" s="90"/>
      <c r="AF236" s="90"/>
      <c r="AG236" s="90"/>
    </row>
    <row r="237" spans="2:33" x14ac:dyDescent="0.25">
      <c r="B237" s="90">
        <v>6102040816.3264999</v>
      </c>
      <c r="C237" s="90">
        <v>16.676022</v>
      </c>
      <c r="D237" s="90">
        <v>9.7083150000000007</v>
      </c>
      <c r="E237" s="90"/>
      <c r="F237" s="90"/>
      <c r="G237" s="90"/>
      <c r="AB237" s="90">
        <v>6102040816.3264999</v>
      </c>
      <c r="AC237" s="90">
        <v>18.988181999999998</v>
      </c>
      <c r="AD237" s="90">
        <v>10.919301999999998</v>
      </c>
      <c r="AE237" s="90"/>
      <c r="AF237" s="90"/>
      <c r="AG237" s="90"/>
    </row>
    <row r="238" spans="2:33" x14ac:dyDescent="0.25">
      <c r="B238" s="90">
        <v>6357142857.1429005</v>
      </c>
      <c r="C238" s="90">
        <v>17.500111</v>
      </c>
      <c r="D238" s="90">
        <v>10.630444000000001</v>
      </c>
      <c r="E238" s="90"/>
      <c r="F238" s="90"/>
      <c r="G238" s="90"/>
      <c r="AB238" s="90">
        <v>6357142857.1429005</v>
      </c>
      <c r="AC238" s="90">
        <v>19.855865000000001</v>
      </c>
      <c r="AD238" s="90">
        <v>11.901814000000002</v>
      </c>
      <c r="AE238" s="90"/>
      <c r="AF238" s="90"/>
      <c r="AG238" s="90"/>
    </row>
    <row r="239" spans="2:33" x14ac:dyDescent="0.25">
      <c r="B239" s="90">
        <v>6612244897.9591999</v>
      </c>
      <c r="C239" s="90">
        <v>17.605775999999999</v>
      </c>
      <c r="D239" s="90">
        <v>10.758074000000001</v>
      </c>
      <c r="E239" s="90"/>
      <c r="F239" s="90"/>
      <c r="G239" s="90"/>
      <c r="AB239" s="90">
        <v>6612244897.9591999</v>
      </c>
      <c r="AC239" s="90">
        <v>21.476227000000002</v>
      </c>
      <c r="AD239" s="90">
        <v>13.604721000000001</v>
      </c>
      <c r="AE239" s="90"/>
      <c r="AF239" s="90"/>
      <c r="AG239" s="90"/>
    </row>
    <row r="240" spans="2:33" x14ac:dyDescent="0.25">
      <c r="B240" s="90">
        <v>6867346938.7755003</v>
      </c>
      <c r="C240" s="90">
        <v>17.422739</v>
      </c>
      <c r="D240" s="90">
        <v>10.632736000000001</v>
      </c>
      <c r="E240" s="90"/>
      <c r="F240" s="90"/>
      <c r="G240" s="90"/>
      <c r="AB240" s="90">
        <v>6867346938.7755003</v>
      </c>
      <c r="AC240" s="90">
        <v>22.885195</v>
      </c>
      <c r="AD240" s="90">
        <v>15.075430000000001</v>
      </c>
      <c r="AE240" s="90"/>
      <c r="AF240" s="90"/>
      <c r="AG240" s="90"/>
    </row>
    <row r="241" spans="2:33" x14ac:dyDescent="0.25">
      <c r="B241" s="90">
        <v>7122448979.5917997</v>
      </c>
      <c r="C241" s="90">
        <v>17.782523999999999</v>
      </c>
      <c r="D241" s="90">
        <v>11.030539999999998</v>
      </c>
      <c r="E241" s="90"/>
      <c r="F241" s="90"/>
      <c r="G241" s="90"/>
      <c r="AB241" s="90">
        <v>7122448979.5917997</v>
      </c>
      <c r="AC241" s="90">
        <v>23.483414</v>
      </c>
      <c r="AD241" s="90">
        <v>15.613703000000001</v>
      </c>
      <c r="AE241" s="90"/>
      <c r="AF241" s="90"/>
      <c r="AG241" s="90"/>
    </row>
    <row r="242" spans="2:33" x14ac:dyDescent="0.25">
      <c r="B242" s="90">
        <v>7377551020.4082003</v>
      </c>
      <c r="C242" s="90">
        <v>19.221326999999999</v>
      </c>
      <c r="D242" s="90">
        <v>12.492525000000001</v>
      </c>
      <c r="E242" s="90"/>
      <c r="F242" s="90"/>
      <c r="G242" s="90"/>
      <c r="AB242" s="90">
        <v>7377551020.4082003</v>
      </c>
      <c r="AC242" s="90">
        <v>23.142782</v>
      </c>
      <c r="AD242" s="90">
        <v>15.142645000000002</v>
      </c>
      <c r="AE242" s="90"/>
      <c r="AF242" s="90"/>
      <c r="AG242" s="90"/>
    </row>
    <row r="243" spans="2:33" x14ac:dyDescent="0.25">
      <c r="B243" s="90">
        <v>7632653061.2244997</v>
      </c>
      <c r="C243" s="90">
        <v>21.893148</v>
      </c>
      <c r="D243" s="90">
        <v>14.992146999999999</v>
      </c>
      <c r="E243" s="90"/>
      <c r="F243" s="90"/>
      <c r="G243" s="90"/>
      <c r="AB243" s="90">
        <v>7632653061.2244997</v>
      </c>
      <c r="AC243" s="90">
        <v>23.074155999999999</v>
      </c>
      <c r="AD243" s="90">
        <v>14.862535000000001</v>
      </c>
      <c r="AE243" s="90"/>
      <c r="AF243" s="90"/>
      <c r="AG243" s="90"/>
    </row>
    <row r="244" spans="2:33" x14ac:dyDescent="0.25">
      <c r="B244" s="90">
        <v>7887755102.0408001</v>
      </c>
      <c r="C244" s="90">
        <v>22.138020999999998</v>
      </c>
      <c r="D244" s="90">
        <v>15.075430000000001</v>
      </c>
      <c r="E244" s="90"/>
      <c r="F244" s="90"/>
      <c r="G244" s="90"/>
      <c r="AB244" s="90">
        <v>7887755102.0408001</v>
      </c>
      <c r="AC244" s="90">
        <v>23.785254999999999</v>
      </c>
      <c r="AD244" s="90">
        <v>15.290026000000001</v>
      </c>
      <c r="AE244" s="90"/>
      <c r="AF244" s="90"/>
      <c r="AG244" s="90"/>
    </row>
    <row r="245" spans="2:33" x14ac:dyDescent="0.25">
      <c r="B245" s="90">
        <v>8142857142.8570995</v>
      </c>
      <c r="C245" s="90">
        <v>21.822609</v>
      </c>
      <c r="D245" s="90">
        <v>14.416879999999999</v>
      </c>
      <c r="E245" s="90"/>
      <c r="F245" s="90"/>
      <c r="G245" s="90"/>
      <c r="AB245" s="90">
        <v>8142857142.8570995</v>
      </c>
      <c r="AC245" s="90">
        <v>24.574306</v>
      </c>
      <c r="AD245" s="90">
        <v>15.834972</v>
      </c>
      <c r="AE245" s="90"/>
      <c r="AF245" s="90"/>
      <c r="AG245" s="90"/>
    </row>
    <row r="246" spans="2:33" x14ac:dyDescent="0.25">
      <c r="B246" s="90">
        <v>8397959183.6735001</v>
      </c>
      <c r="C246" s="90">
        <v>20.204522999999998</v>
      </c>
      <c r="D246" s="90">
        <v>12.480556</v>
      </c>
      <c r="E246" s="90"/>
      <c r="F246" s="90"/>
      <c r="G246" s="90"/>
      <c r="AB246" s="90">
        <v>8397959183.6735001</v>
      </c>
      <c r="AC246" s="90">
        <v>24.720409</v>
      </c>
      <c r="AD246" s="90">
        <v>15.831655999999999</v>
      </c>
      <c r="AE246" s="90"/>
      <c r="AF246" s="90"/>
      <c r="AG246" s="90"/>
    </row>
    <row r="247" spans="2:33" x14ac:dyDescent="0.25">
      <c r="B247" s="90">
        <v>8653061224.4897995</v>
      </c>
      <c r="C247" s="90">
        <v>20.116506999999999</v>
      </c>
      <c r="D247" s="90">
        <v>12.154608</v>
      </c>
      <c r="E247" s="90"/>
      <c r="F247" s="90"/>
      <c r="G247" s="90"/>
      <c r="AB247" s="90">
        <v>8653061224.4897995</v>
      </c>
      <c r="AC247" s="90">
        <v>24.379185</v>
      </c>
      <c r="AD247" s="90">
        <v>15.426715999999999</v>
      </c>
      <c r="AE247" s="90"/>
      <c r="AF247" s="90"/>
      <c r="AG247" s="90"/>
    </row>
    <row r="248" spans="2:33" x14ac:dyDescent="0.25">
      <c r="B248" s="90">
        <v>8908163265.3061008</v>
      </c>
      <c r="C248" s="90">
        <v>19.495047</v>
      </c>
      <c r="D248" s="90">
        <v>11.552068999999999</v>
      </c>
      <c r="E248" s="90"/>
      <c r="F248" s="90"/>
      <c r="G248" s="90"/>
      <c r="AB248" s="90">
        <v>8908163265.3061008</v>
      </c>
      <c r="AC248" s="90">
        <v>23.920449999999999</v>
      </c>
      <c r="AD248" s="90">
        <v>14.908621</v>
      </c>
      <c r="AE248" s="90"/>
      <c r="AF248" s="90"/>
      <c r="AG248" s="90"/>
    </row>
    <row r="249" spans="2:33" x14ac:dyDescent="0.25">
      <c r="B249" s="90">
        <v>9163265306.1224003</v>
      </c>
      <c r="C249" s="90">
        <v>19.419761999999999</v>
      </c>
      <c r="D249" s="90">
        <v>11.657309000000001</v>
      </c>
      <c r="E249" s="90"/>
      <c r="F249" s="90"/>
      <c r="G249" s="90"/>
      <c r="AB249" s="90">
        <v>9163265306.1224003</v>
      </c>
      <c r="AC249" s="90">
        <v>23.585042999999999</v>
      </c>
      <c r="AD249" s="90">
        <v>14.525986</v>
      </c>
      <c r="AE249" s="90"/>
      <c r="AF249" s="90"/>
      <c r="AG249" s="90"/>
    </row>
    <row r="250" spans="2:33" x14ac:dyDescent="0.25">
      <c r="B250" s="90">
        <v>9418367346.9388008</v>
      </c>
      <c r="C250" s="90">
        <v>19.232115</v>
      </c>
      <c r="D250" s="90">
        <v>11.479990000000001</v>
      </c>
      <c r="E250" s="90"/>
      <c r="F250" s="90"/>
      <c r="G250" s="90"/>
      <c r="AB250" s="90">
        <v>9418367346.9388008</v>
      </c>
      <c r="AC250" s="90">
        <v>23.643616000000002</v>
      </c>
      <c r="AD250" s="90">
        <v>14.667846999999998</v>
      </c>
      <c r="AE250" s="90"/>
      <c r="AF250" s="90"/>
      <c r="AG250" s="90"/>
    </row>
    <row r="251" spans="2:33" x14ac:dyDescent="0.25">
      <c r="B251" s="90">
        <v>9673469387.7551003</v>
      </c>
      <c r="C251" s="90">
        <v>19.265312000000002</v>
      </c>
      <c r="D251" s="90">
        <v>11.453925999999999</v>
      </c>
      <c r="E251" s="90"/>
      <c r="F251" s="90"/>
      <c r="G251" s="90"/>
      <c r="AB251" s="90">
        <v>9673469387.7551003</v>
      </c>
      <c r="AC251" s="90">
        <v>23.942753</v>
      </c>
      <c r="AD251" s="90">
        <v>15.058043000000001</v>
      </c>
      <c r="AE251" s="90"/>
      <c r="AF251" s="90"/>
      <c r="AG251" s="90"/>
    </row>
    <row r="252" spans="2:33" x14ac:dyDescent="0.25">
      <c r="B252" s="90">
        <v>9928571428.5713997</v>
      </c>
      <c r="C252" s="90">
        <v>18.741737000000001</v>
      </c>
      <c r="D252" s="90">
        <v>10.770963999999999</v>
      </c>
      <c r="E252" s="90"/>
      <c r="F252" s="90"/>
      <c r="G252" s="90"/>
      <c r="AB252" s="90">
        <v>9928571428.5713997</v>
      </c>
      <c r="AC252" s="90">
        <v>25.821621</v>
      </c>
      <c r="AD252" s="90">
        <v>17.009910999999999</v>
      </c>
      <c r="AE252" s="90"/>
      <c r="AF252" s="90"/>
      <c r="AG252" s="90"/>
    </row>
    <row r="253" spans="2:33" x14ac:dyDescent="0.25">
      <c r="B253" s="90">
        <v>10183673469.388</v>
      </c>
      <c r="C253" s="90">
        <v>18.571808000000001</v>
      </c>
      <c r="D253" s="90">
        <v>10.693966</v>
      </c>
      <c r="E253" s="90"/>
      <c r="F253" s="90"/>
      <c r="G253" s="90"/>
      <c r="AB253" s="90">
        <v>10183673469.388</v>
      </c>
      <c r="AC253" s="90">
        <v>29.129162000000001</v>
      </c>
      <c r="AD253" s="90">
        <v>20.188815999999999</v>
      </c>
      <c r="AE253" s="90"/>
      <c r="AF253" s="90"/>
      <c r="AG253" s="90"/>
    </row>
    <row r="254" spans="2:33" x14ac:dyDescent="0.25">
      <c r="B254" s="90">
        <v>10438775510.204</v>
      </c>
      <c r="C254" s="90">
        <v>18.052237000000002</v>
      </c>
      <c r="D254" s="90">
        <v>10.145071000000002</v>
      </c>
      <c r="E254" s="90"/>
      <c r="F254" s="90"/>
      <c r="G254" s="90"/>
      <c r="AB254" s="90">
        <v>10438775510.204</v>
      </c>
      <c r="AC254" s="90">
        <v>30.026819</v>
      </c>
      <c r="AD254" s="90">
        <v>21.020361000000001</v>
      </c>
      <c r="AE254" s="90"/>
      <c r="AF254" s="90"/>
      <c r="AG254" s="90"/>
    </row>
    <row r="255" spans="2:33" x14ac:dyDescent="0.25">
      <c r="B255" s="90">
        <v>10693877551.02</v>
      </c>
      <c r="C255" s="90">
        <v>17.960718</v>
      </c>
      <c r="D255" s="90">
        <v>10.09845</v>
      </c>
      <c r="E255" s="90"/>
      <c r="F255" s="90"/>
      <c r="G255" s="90"/>
      <c r="AB255" s="90">
        <v>10693877551.02</v>
      </c>
      <c r="AC255" s="90">
        <v>28.209485999999998</v>
      </c>
      <c r="AD255" s="90">
        <v>18.957674000000001</v>
      </c>
      <c r="AE255" s="90"/>
      <c r="AF255" s="90"/>
      <c r="AG255" s="90"/>
    </row>
    <row r="256" spans="2:33" x14ac:dyDescent="0.25">
      <c r="B256" s="90">
        <v>10948979591.837</v>
      </c>
      <c r="C256" s="90">
        <v>17.796323999999998</v>
      </c>
      <c r="D256" s="90">
        <v>9.7885369999999998</v>
      </c>
      <c r="E256" s="90"/>
      <c r="F256" s="90"/>
      <c r="G256" s="90"/>
      <c r="AB256" s="90">
        <v>10948979591.837</v>
      </c>
      <c r="AC256" s="90">
        <v>24.598398</v>
      </c>
      <c r="AD256" s="90">
        <v>15.200150000000001</v>
      </c>
      <c r="AE256" s="90"/>
      <c r="AF256" s="90"/>
      <c r="AG256" s="90"/>
    </row>
    <row r="257" spans="2:33" x14ac:dyDescent="0.25">
      <c r="B257" s="90">
        <v>11204081632.653</v>
      </c>
      <c r="C257" s="90">
        <v>17.774346999999999</v>
      </c>
      <c r="D257" s="90">
        <v>9.6180040000000009</v>
      </c>
      <c r="E257" s="90"/>
      <c r="F257" s="90"/>
      <c r="G257" s="90"/>
      <c r="AB257" s="90">
        <v>11204081632.653</v>
      </c>
      <c r="AC257" s="90">
        <v>23.431332000000001</v>
      </c>
      <c r="AD257" s="90">
        <v>13.723101</v>
      </c>
      <c r="AE257" s="90"/>
      <c r="AF257" s="90"/>
      <c r="AG257" s="90"/>
    </row>
    <row r="258" spans="2:33" x14ac:dyDescent="0.25">
      <c r="B258" s="90">
        <v>11459183673.469</v>
      </c>
      <c r="C258" s="90">
        <v>17.052326000000001</v>
      </c>
      <c r="D258" s="90">
        <v>8.6696360000000006</v>
      </c>
      <c r="E258" s="90"/>
      <c r="F258" s="90"/>
      <c r="G258" s="90"/>
      <c r="AB258" s="90">
        <v>11459183673.469</v>
      </c>
      <c r="AC258" s="90">
        <v>23.77581</v>
      </c>
      <c r="AD258" s="90">
        <v>13.908579</v>
      </c>
      <c r="AE258" s="90"/>
      <c r="AF258" s="90"/>
      <c r="AG258" s="90"/>
    </row>
    <row r="259" spans="2:33" x14ac:dyDescent="0.25">
      <c r="B259" s="90">
        <v>11714285714.285999</v>
      </c>
      <c r="C259" s="90">
        <v>15.836961000000001</v>
      </c>
      <c r="D259" s="90">
        <v>7.244351</v>
      </c>
      <c r="E259" s="90"/>
      <c r="F259" s="90"/>
      <c r="G259" s="90"/>
      <c r="AB259" s="90">
        <v>11714285714.285999</v>
      </c>
      <c r="AC259" s="90">
        <v>23.922070000000001</v>
      </c>
      <c r="AD259" s="90">
        <v>13.882055000000001</v>
      </c>
      <c r="AE259" s="90"/>
      <c r="AF259" s="90"/>
      <c r="AG259" s="90"/>
    </row>
    <row r="260" spans="2:33" x14ac:dyDescent="0.25">
      <c r="B260" s="90">
        <v>11969387755.101999</v>
      </c>
      <c r="C260" s="90">
        <v>14.672354</v>
      </c>
      <c r="D260" s="90">
        <v>6.1480589999999999</v>
      </c>
      <c r="E260" s="90"/>
      <c r="F260" s="90"/>
      <c r="G260" s="90"/>
      <c r="AB260" s="90">
        <v>11969387755.101999</v>
      </c>
      <c r="AC260" s="90">
        <v>23.489826000000001</v>
      </c>
      <c r="AD260" s="90">
        <v>13.428536999999999</v>
      </c>
      <c r="AE260" s="90"/>
      <c r="AF260" s="90"/>
      <c r="AG260" s="90"/>
    </row>
    <row r="261" spans="2:33" x14ac:dyDescent="0.25">
      <c r="B261" s="90">
        <v>12224489795.917999</v>
      </c>
      <c r="C261" s="90">
        <v>14.361905999999999</v>
      </c>
      <c r="D261" s="90">
        <v>5.9902169999999995</v>
      </c>
      <c r="E261" s="90"/>
      <c r="F261" s="90"/>
      <c r="G261" s="90"/>
      <c r="AB261" s="90">
        <v>12224489795.917999</v>
      </c>
      <c r="AC261" s="90">
        <v>22.72344</v>
      </c>
      <c r="AD261" s="90">
        <v>12.76276</v>
      </c>
      <c r="AE261" s="90"/>
      <c r="AF261" s="90"/>
      <c r="AG261" s="90"/>
    </row>
    <row r="262" spans="2:33" x14ac:dyDescent="0.25">
      <c r="B262" s="90">
        <v>12479591836.735001</v>
      </c>
      <c r="C262" s="90">
        <v>14.836376</v>
      </c>
      <c r="D262" s="90">
        <v>6.7640360000000008</v>
      </c>
      <c r="E262" s="90"/>
      <c r="F262" s="90"/>
      <c r="G262" s="90"/>
      <c r="AB262" s="90">
        <v>12479591836.735001</v>
      </c>
      <c r="AC262" s="90">
        <v>22.527446999999999</v>
      </c>
      <c r="AD262" s="90">
        <v>12.788181000000002</v>
      </c>
      <c r="AE262" s="90"/>
      <c r="AF262" s="90"/>
      <c r="AG262" s="90"/>
    </row>
    <row r="263" spans="2:33" x14ac:dyDescent="0.25">
      <c r="B263" s="90">
        <v>12734693877.551001</v>
      </c>
      <c r="C263" s="90">
        <v>15.886476999999999</v>
      </c>
      <c r="D263" s="90">
        <v>7.9454609999999999</v>
      </c>
      <c r="E263" s="90"/>
      <c r="F263" s="90"/>
      <c r="G263" s="90"/>
      <c r="AB263" s="90">
        <v>12734693877.551001</v>
      </c>
      <c r="AC263" s="90">
        <v>22.489311000000001</v>
      </c>
      <c r="AD263" s="90">
        <v>13.003599000000001</v>
      </c>
      <c r="AE263" s="90"/>
      <c r="AF263" s="90"/>
      <c r="AG263" s="90"/>
    </row>
    <row r="264" spans="2:33" x14ac:dyDescent="0.25">
      <c r="B264" s="90">
        <v>12989795918.367001</v>
      </c>
      <c r="C264" s="90">
        <v>16.674810000000001</v>
      </c>
      <c r="D264" s="90">
        <v>8.8331579999999992</v>
      </c>
      <c r="E264" s="90"/>
      <c r="F264" s="90"/>
      <c r="G264" s="90"/>
      <c r="AB264" s="90">
        <v>12989795918.367001</v>
      </c>
      <c r="AC264" s="90">
        <v>22.290955</v>
      </c>
      <c r="AD264" s="90">
        <v>13.007206</v>
      </c>
      <c r="AE264" s="90"/>
      <c r="AF264" s="90"/>
      <c r="AG264" s="90"/>
    </row>
    <row r="265" spans="2:33" x14ac:dyDescent="0.25">
      <c r="B265" s="90">
        <v>13244897959.184</v>
      </c>
      <c r="C265" s="90">
        <v>17.065764999999999</v>
      </c>
      <c r="D265" s="90">
        <v>9.2538239999999998</v>
      </c>
      <c r="E265" s="90"/>
      <c r="F265" s="90"/>
      <c r="G265" s="90"/>
      <c r="AB265" s="90">
        <v>13244897959.184</v>
      </c>
      <c r="AC265" s="90">
        <v>21.880403999999999</v>
      </c>
      <c r="AD265" s="90">
        <v>12.697479000000001</v>
      </c>
      <c r="AE265" s="90"/>
      <c r="AF265" s="90"/>
      <c r="AG265" s="90"/>
    </row>
    <row r="266" spans="2:33" x14ac:dyDescent="0.25">
      <c r="B266" s="90">
        <v>13500000000</v>
      </c>
      <c r="C266" s="90">
        <v>17.063179000000002</v>
      </c>
      <c r="D266" s="90">
        <v>9.2555040000000002</v>
      </c>
      <c r="E266" s="90"/>
      <c r="F266" s="90"/>
      <c r="G266" s="90"/>
      <c r="AB266" s="90">
        <v>13500000000</v>
      </c>
      <c r="AC266" s="90">
        <v>21.180159</v>
      </c>
      <c r="AD266" s="90">
        <v>12.01671</v>
      </c>
      <c r="AE266" s="90"/>
      <c r="AF266" s="90"/>
      <c r="AG266" s="90"/>
    </row>
    <row r="267" spans="2:33" x14ac:dyDescent="0.25">
      <c r="B267" s="90">
        <v>13755102040.816</v>
      </c>
      <c r="C267" s="90">
        <v>17.066058999999999</v>
      </c>
      <c r="D267" s="90">
        <v>9.2577850000000002</v>
      </c>
      <c r="E267" s="90"/>
      <c r="F267" s="90"/>
      <c r="G267" s="90"/>
      <c r="AB267" s="90">
        <v>13755102040.816</v>
      </c>
      <c r="AC267" s="90">
        <v>20.412329</v>
      </c>
      <c r="AD267" s="90">
        <v>11.211962</v>
      </c>
      <c r="AE267" s="90"/>
      <c r="AF267" s="90"/>
      <c r="AG267" s="90"/>
    </row>
    <row r="268" spans="2:33" x14ac:dyDescent="0.25">
      <c r="B268" s="90">
        <v>14010204081.632999</v>
      </c>
      <c r="C268" s="90">
        <v>17.508118</v>
      </c>
      <c r="D268" s="90">
        <v>9.6475849999999994</v>
      </c>
      <c r="E268" s="90"/>
      <c r="F268" s="90"/>
      <c r="G268" s="90"/>
      <c r="AB268" s="90">
        <v>14010204081.632999</v>
      </c>
      <c r="AC268" s="90">
        <v>19.723198</v>
      </c>
      <c r="AD268" s="90">
        <v>10.496276999999999</v>
      </c>
      <c r="AE268" s="90"/>
      <c r="AF268" s="90"/>
      <c r="AG268" s="90"/>
    </row>
    <row r="269" spans="2:33" x14ac:dyDescent="0.25">
      <c r="B269" s="90">
        <v>14265306122.448999</v>
      </c>
      <c r="C269" s="90">
        <v>18.309294000000001</v>
      </c>
      <c r="D269" s="90">
        <v>10.343039000000001</v>
      </c>
      <c r="E269" s="90"/>
      <c r="F269" s="90"/>
      <c r="G269" s="90"/>
      <c r="AB269" s="90">
        <v>14265306122.448999</v>
      </c>
      <c r="AC269" s="90">
        <v>19.188296999999999</v>
      </c>
      <c r="AD269" s="90">
        <v>9.9509570000000007</v>
      </c>
      <c r="AE269" s="90"/>
      <c r="AF269" s="90"/>
      <c r="AG269" s="90"/>
    </row>
    <row r="270" spans="2:33" x14ac:dyDescent="0.25">
      <c r="B270" s="90">
        <v>14520408163.264999</v>
      </c>
      <c r="C270" s="90">
        <v>19.308332</v>
      </c>
      <c r="D270" s="90">
        <v>11.185953000000001</v>
      </c>
      <c r="E270" s="90"/>
      <c r="F270" s="90"/>
      <c r="G270" s="90"/>
      <c r="AB270" s="90">
        <v>14520408163.264999</v>
      </c>
      <c r="AC270" s="90">
        <v>18.941545000000001</v>
      </c>
      <c r="AD270" s="90">
        <v>9.6465359999999993</v>
      </c>
      <c r="AE270" s="90"/>
      <c r="AF270" s="90"/>
      <c r="AG270" s="90"/>
    </row>
    <row r="271" spans="2:33" x14ac:dyDescent="0.25">
      <c r="B271" s="90">
        <v>14775510204.082001</v>
      </c>
      <c r="C271" s="90">
        <v>20.004231999999998</v>
      </c>
      <c r="D271" s="90">
        <v>11.741368999999999</v>
      </c>
      <c r="E271" s="90"/>
      <c r="F271" s="90"/>
      <c r="G271" s="90"/>
      <c r="AB271" s="90">
        <v>14775510204.082001</v>
      </c>
      <c r="AC271" s="90">
        <v>18.80677</v>
      </c>
      <c r="AD271" s="90">
        <v>9.4245429999999999</v>
      </c>
      <c r="AE271" s="90"/>
      <c r="AF271" s="90"/>
      <c r="AG271" s="90"/>
    </row>
    <row r="272" spans="2:33" x14ac:dyDescent="0.25">
      <c r="B272" s="90">
        <v>15030612244.898001</v>
      </c>
      <c r="C272" s="90">
        <v>19.971443000000001</v>
      </c>
      <c r="D272" s="90">
        <v>11.633185999999998</v>
      </c>
      <c r="E272" s="90"/>
      <c r="F272" s="90"/>
      <c r="G272" s="90"/>
      <c r="AB272" s="90">
        <v>15030612244.898001</v>
      </c>
      <c r="AC272" s="90">
        <v>18.855509000000001</v>
      </c>
      <c r="AD272" s="90">
        <v>9.3795610000000007</v>
      </c>
      <c r="AE272" s="90"/>
      <c r="AF272" s="90"/>
      <c r="AG272" s="90"/>
    </row>
    <row r="273" spans="2:33" x14ac:dyDescent="0.25">
      <c r="B273" s="90">
        <v>15285714285.714001</v>
      </c>
      <c r="C273" s="90">
        <v>20.302301</v>
      </c>
      <c r="D273" s="90">
        <v>11.986875999999999</v>
      </c>
      <c r="E273" s="90"/>
      <c r="F273" s="90"/>
      <c r="G273" s="90"/>
      <c r="AB273" s="90">
        <v>15285714285.714001</v>
      </c>
      <c r="AC273" s="90">
        <v>19.064995</v>
      </c>
      <c r="AD273" s="90">
        <v>9.5592570000000006</v>
      </c>
      <c r="AE273" s="90"/>
      <c r="AF273" s="90"/>
      <c r="AG273" s="90"/>
    </row>
    <row r="274" spans="2:33" x14ac:dyDescent="0.25">
      <c r="B274" s="90">
        <v>15540816326.531</v>
      </c>
      <c r="C274" s="90">
        <v>21.110851</v>
      </c>
      <c r="D274" s="90">
        <v>12.64621</v>
      </c>
      <c r="E274" s="90"/>
      <c r="F274" s="90"/>
      <c r="G274" s="90"/>
      <c r="AB274" s="90">
        <v>15540816326.531</v>
      </c>
      <c r="AC274" s="90">
        <v>19.615292</v>
      </c>
      <c r="AD274" s="90">
        <v>10.043253</v>
      </c>
      <c r="AE274" s="90"/>
      <c r="AF274" s="90"/>
      <c r="AG274" s="90"/>
    </row>
    <row r="275" spans="2:33" x14ac:dyDescent="0.25">
      <c r="B275" s="90">
        <v>15795918367.347</v>
      </c>
      <c r="C275" s="90">
        <v>22.778482</v>
      </c>
      <c r="D275" s="90">
        <v>14.096191000000001</v>
      </c>
      <c r="E275" s="90"/>
      <c r="F275" s="90"/>
      <c r="G275" s="90"/>
      <c r="AB275" s="90">
        <v>15795918367.347</v>
      </c>
      <c r="AC275" s="90">
        <v>20.387132999999999</v>
      </c>
      <c r="AD275" s="90">
        <v>10.716004999999999</v>
      </c>
      <c r="AE275" s="90"/>
      <c r="AF275" s="90"/>
      <c r="AG275" s="90"/>
    </row>
    <row r="276" spans="2:33" x14ac:dyDescent="0.25">
      <c r="B276" s="90">
        <v>16051020408.163</v>
      </c>
      <c r="C276" s="90">
        <v>23.775331000000001</v>
      </c>
      <c r="D276" s="90">
        <v>14.964141999999999</v>
      </c>
      <c r="E276" s="90"/>
      <c r="F276" s="90"/>
      <c r="G276" s="90"/>
      <c r="AB276" s="90">
        <v>16051020408.163</v>
      </c>
      <c r="AC276" s="90">
        <v>21.25412</v>
      </c>
      <c r="AD276" s="90">
        <v>11.526067999999999</v>
      </c>
      <c r="AE276" s="90"/>
      <c r="AF276" s="90"/>
      <c r="AG276" s="90"/>
    </row>
    <row r="277" spans="2:33" x14ac:dyDescent="0.25">
      <c r="B277" s="90">
        <v>16306122448.98</v>
      </c>
      <c r="C277" s="90">
        <v>25.265999000000001</v>
      </c>
      <c r="D277" s="90">
        <v>16.380863000000002</v>
      </c>
      <c r="E277" s="90"/>
      <c r="F277" s="90"/>
      <c r="G277" s="90"/>
      <c r="AB277" s="90">
        <v>16306122448.98</v>
      </c>
      <c r="AC277" s="90">
        <v>22.921061000000002</v>
      </c>
      <c r="AD277" s="90">
        <v>13.146221000000001</v>
      </c>
      <c r="AE277" s="90"/>
      <c r="AF277" s="90"/>
      <c r="AG277" s="90"/>
    </row>
    <row r="278" spans="2:33" x14ac:dyDescent="0.25">
      <c r="B278" s="90">
        <v>16561224489.796</v>
      </c>
      <c r="C278" s="90">
        <v>25.958659999999998</v>
      </c>
      <c r="D278" s="90">
        <v>17.179382</v>
      </c>
      <c r="E278" s="90"/>
      <c r="F278" s="90"/>
      <c r="G278" s="90"/>
      <c r="AB278" s="90">
        <v>16561224489.796</v>
      </c>
      <c r="AC278" s="90">
        <v>24.463792999999999</v>
      </c>
      <c r="AD278" s="90">
        <v>14.691078000000001</v>
      </c>
      <c r="AE278" s="90"/>
      <c r="AF278" s="90"/>
      <c r="AG278" s="90"/>
    </row>
    <row r="279" spans="2:33" x14ac:dyDescent="0.25">
      <c r="B279" s="90">
        <v>16816326530.612</v>
      </c>
      <c r="C279" s="90">
        <v>26.043818999999999</v>
      </c>
      <c r="D279" s="90">
        <v>17.174365999999999</v>
      </c>
      <c r="E279" s="90"/>
      <c r="F279" s="90"/>
      <c r="G279" s="90"/>
      <c r="AB279" s="90">
        <v>16816326530.612</v>
      </c>
      <c r="AC279" s="90">
        <v>25.962440000000001</v>
      </c>
      <c r="AD279" s="90">
        <v>16.073919</v>
      </c>
      <c r="AE279" s="90"/>
      <c r="AF279" s="90"/>
      <c r="AG279" s="90"/>
    </row>
    <row r="280" spans="2:33" x14ac:dyDescent="0.25">
      <c r="B280" s="90">
        <v>17071428571.429001</v>
      </c>
      <c r="C280" s="90">
        <v>25.014752999999999</v>
      </c>
      <c r="D280" s="90">
        <v>16.245546000000001</v>
      </c>
      <c r="E280" s="90"/>
      <c r="F280" s="90"/>
      <c r="G280" s="90"/>
      <c r="AB280" s="90">
        <v>17071428571.429001</v>
      </c>
      <c r="AC280" s="90">
        <v>26.049790999999999</v>
      </c>
      <c r="AD280" s="90">
        <v>16.095219</v>
      </c>
      <c r="AE280" s="90"/>
      <c r="AF280" s="90"/>
      <c r="AG280" s="90"/>
    </row>
    <row r="281" spans="2:33" x14ac:dyDescent="0.25">
      <c r="B281" s="90">
        <v>17326530612.244999</v>
      </c>
      <c r="C281" s="90">
        <v>23.492377999999999</v>
      </c>
      <c r="D281" s="90">
        <v>14.658365</v>
      </c>
      <c r="E281" s="90"/>
      <c r="F281" s="90"/>
      <c r="G281" s="90"/>
      <c r="AB281" s="90">
        <v>17326530612.244999</v>
      </c>
      <c r="AC281" s="90">
        <v>26.232779000000001</v>
      </c>
      <c r="AD281" s="90">
        <v>16.228075</v>
      </c>
      <c r="AE281" s="90"/>
      <c r="AF281" s="90"/>
      <c r="AG281" s="90"/>
    </row>
    <row r="282" spans="2:33" x14ac:dyDescent="0.25">
      <c r="B282" s="90">
        <v>17581632653.061001</v>
      </c>
      <c r="C282" s="90">
        <v>21.814637999999999</v>
      </c>
      <c r="D282" s="90">
        <v>12.993172000000001</v>
      </c>
      <c r="E282" s="90"/>
      <c r="F282" s="90"/>
      <c r="G282" s="90"/>
      <c r="AB282" s="90">
        <v>17581632653.061001</v>
      </c>
      <c r="AC282" s="90">
        <v>25.728318999999999</v>
      </c>
      <c r="AD282" s="90">
        <v>15.641811000000001</v>
      </c>
      <c r="AE282" s="90"/>
      <c r="AF282" s="90"/>
      <c r="AG282" s="90"/>
    </row>
    <row r="283" spans="2:33" x14ac:dyDescent="0.25">
      <c r="B283" s="90">
        <v>17836734693.877998</v>
      </c>
      <c r="C283" s="90">
        <v>20.191547</v>
      </c>
      <c r="D283" s="90">
        <v>11.158698999999999</v>
      </c>
      <c r="E283" s="90"/>
      <c r="F283" s="90"/>
      <c r="G283" s="90"/>
      <c r="AB283" s="90">
        <v>17836734693.877998</v>
      </c>
      <c r="AC283" s="90">
        <v>25.292083999999999</v>
      </c>
      <c r="AD283" s="90">
        <v>15.015163000000001</v>
      </c>
      <c r="AE283" s="90"/>
      <c r="AF283" s="90"/>
      <c r="AG283" s="90"/>
    </row>
    <row r="284" spans="2:33" x14ac:dyDescent="0.25">
      <c r="B284" s="90">
        <v>18091836734.694</v>
      </c>
      <c r="C284" s="90">
        <v>18.802795</v>
      </c>
      <c r="D284" s="90">
        <v>9.6139030000000005</v>
      </c>
      <c r="E284" s="90"/>
      <c r="F284" s="90"/>
      <c r="G284" s="90"/>
      <c r="AB284" s="90">
        <v>18091836734.694</v>
      </c>
      <c r="AC284" s="90">
        <v>24.69491</v>
      </c>
      <c r="AD284" s="90">
        <v>14.067644000000001</v>
      </c>
      <c r="AE284" s="90"/>
      <c r="AF284" s="90"/>
      <c r="AG284" s="90"/>
    </row>
    <row r="285" spans="2:33" x14ac:dyDescent="0.25">
      <c r="B285" s="90">
        <v>18346938775.509998</v>
      </c>
      <c r="C285" s="90">
        <v>17.499262000000002</v>
      </c>
      <c r="D285" s="90">
        <v>7.9993239999999997</v>
      </c>
      <c r="E285" s="90"/>
      <c r="F285" s="90"/>
      <c r="G285" s="90"/>
      <c r="AB285" s="90">
        <v>18346938775.509998</v>
      </c>
      <c r="AC285" s="90">
        <v>24.409590000000001</v>
      </c>
      <c r="AD285" s="90">
        <v>13.366674</v>
      </c>
      <c r="AE285" s="90"/>
      <c r="AF285" s="90"/>
      <c r="AG285" s="90"/>
    </row>
    <row r="286" spans="2:33" x14ac:dyDescent="0.25">
      <c r="B286" s="90">
        <v>18602040816.327</v>
      </c>
      <c r="C286" s="90">
        <v>16.541933</v>
      </c>
      <c r="D286" s="90">
        <v>6.5694079999999992</v>
      </c>
      <c r="E286" s="90"/>
      <c r="F286" s="90"/>
      <c r="G286" s="90"/>
      <c r="AB286" s="90">
        <v>18602040816.327</v>
      </c>
      <c r="AC286" s="90">
        <v>24.215658000000001</v>
      </c>
      <c r="AD286" s="90">
        <v>12.746877999999999</v>
      </c>
      <c r="AE286" s="90"/>
      <c r="AF286" s="90"/>
      <c r="AG286" s="90"/>
    </row>
    <row r="287" spans="2:33" x14ac:dyDescent="0.25">
      <c r="B287" s="90">
        <v>18857142857.143002</v>
      </c>
      <c r="C287" s="90">
        <v>16.390678000000001</v>
      </c>
      <c r="D287" s="90">
        <v>5.5539989999999992</v>
      </c>
      <c r="E287" s="90"/>
      <c r="F287" s="90"/>
      <c r="G287" s="90"/>
      <c r="AB287" s="90">
        <v>18857142857.143002</v>
      </c>
      <c r="AC287" s="90">
        <v>24.083580000000001</v>
      </c>
      <c r="AD287" s="90">
        <v>12.196905000000001</v>
      </c>
      <c r="AE287" s="90"/>
      <c r="AF287" s="90"/>
      <c r="AG287" s="90"/>
    </row>
    <row r="288" spans="2:33" x14ac:dyDescent="0.25">
      <c r="B288" s="90">
        <v>19112244897.959</v>
      </c>
      <c r="C288" s="90">
        <v>16.99728</v>
      </c>
      <c r="D288" s="90">
        <v>5.379486</v>
      </c>
      <c r="E288" s="90"/>
      <c r="F288" s="90"/>
      <c r="G288" s="90"/>
      <c r="AB288" s="90">
        <v>19112244897.959</v>
      </c>
      <c r="AC288" s="90">
        <v>24.494807999999999</v>
      </c>
      <c r="AD288" s="90">
        <v>12.298897</v>
      </c>
      <c r="AE288" s="90"/>
      <c r="AF288" s="90"/>
      <c r="AG288" s="90"/>
    </row>
    <row r="289" spans="2:33" x14ac:dyDescent="0.25">
      <c r="B289" s="90">
        <v>19367346938.776001</v>
      </c>
      <c r="C289" s="90">
        <v>17.077210999999998</v>
      </c>
      <c r="D289" s="90">
        <v>5.0994320000000002</v>
      </c>
      <c r="E289" s="90"/>
      <c r="F289" s="90"/>
      <c r="G289" s="90"/>
      <c r="AB289" s="90">
        <v>19367346938.776001</v>
      </c>
      <c r="AC289" s="90">
        <v>24.778219</v>
      </c>
      <c r="AD289" s="90">
        <v>12.413822</v>
      </c>
      <c r="AE289" s="90"/>
      <c r="AF289" s="90"/>
      <c r="AG289" s="90"/>
    </row>
    <row r="290" spans="2:33" x14ac:dyDescent="0.25">
      <c r="B290" s="90">
        <v>19622448979.591999</v>
      </c>
      <c r="C290" s="90">
        <v>16.297190000000001</v>
      </c>
      <c r="D290" s="90">
        <v>4.5612969999999997</v>
      </c>
      <c r="E290" s="90"/>
      <c r="F290" s="90"/>
      <c r="G290" s="90"/>
      <c r="AB290" s="90">
        <v>19622448979.591999</v>
      </c>
      <c r="AC290" s="90">
        <v>24.524695999999999</v>
      </c>
      <c r="AD290" s="90">
        <v>12.143557000000001</v>
      </c>
      <c r="AE290" s="90"/>
      <c r="AF290" s="90"/>
      <c r="AG290" s="90"/>
    </row>
    <row r="291" spans="2:33" x14ac:dyDescent="0.25">
      <c r="B291" s="90">
        <v>19877551020.408001</v>
      </c>
      <c r="C291" s="90">
        <v>15.901975999999999</v>
      </c>
      <c r="D291" s="90">
        <v>4.5970849999999999</v>
      </c>
      <c r="E291" s="90"/>
      <c r="F291" s="90"/>
      <c r="G291" s="90"/>
      <c r="AB291" s="90">
        <v>19877551020.408001</v>
      </c>
      <c r="AC291" s="90">
        <v>23.300087000000001</v>
      </c>
      <c r="AD291" s="90">
        <v>11.031855</v>
      </c>
      <c r="AE291" s="90"/>
      <c r="AF291" s="90"/>
      <c r="AG291" s="90"/>
    </row>
    <row r="292" spans="2:33" x14ac:dyDescent="0.25">
      <c r="B292" s="90">
        <v>20132653061.223999</v>
      </c>
      <c r="C292" s="90">
        <v>15.485607999999999</v>
      </c>
      <c r="D292" s="90">
        <v>4.6143140000000002</v>
      </c>
      <c r="E292" s="90"/>
      <c r="F292" s="90"/>
      <c r="G292" s="90"/>
      <c r="AB292" s="90">
        <v>20132653061.223999</v>
      </c>
      <c r="AC292" s="90">
        <v>22.224201000000001</v>
      </c>
      <c r="AD292" s="90">
        <v>10.236415999999998</v>
      </c>
      <c r="AE292" s="90"/>
      <c r="AF292" s="90"/>
      <c r="AG292" s="90"/>
    </row>
    <row r="293" spans="2:33" x14ac:dyDescent="0.25">
      <c r="B293" s="90">
        <v>20387755102.041</v>
      </c>
      <c r="C293" s="90">
        <v>16.281590999999999</v>
      </c>
      <c r="D293" s="90">
        <v>5.8080649999999991</v>
      </c>
      <c r="E293" s="90"/>
      <c r="F293" s="90"/>
      <c r="G293" s="90"/>
      <c r="AB293" s="90">
        <v>20387755102.041</v>
      </c>
      <c r="AC293" s="90">
        <v>21.216642</v>
      </c>
      <c r="AD293" s="90">
        <v>9.5680829999999997</v>
      </c>
      <c r="AE293" s="90"/>
      <c r="AF293" s="90"/>
      <c r="AG293" s="90"/>
    </row>
    <row r="294" spans="2:33" x14ac:dyDescent="0.25">
      <c r="B294" s="90">
        <v>20642857142.856998</v>
      </c>
      <c r="C294" s="90">
        <v>16.972377999999999</v>
      </c>
      <c r="D294" s="90">
        <v>6.6836579999999994</v>
      </c>
      <c r="E294" s="90"/>
      <c r="F294" s="90"/>
      <c r="G294" s="90"/>
      <c r="AB294" s="90">
        <v>20642857142.856998</v>
      </c>
      <c r="AC294" s="90">
        <v>21.010033</v>
      </c>
      <c r="AD294" s="90">
        <v>9.6645679999999992</v>
      </c>
      <c r="AE294" s="90"/>
      <c r="AF294" s="90"/>
      <c r="AG294" s="90"/>
    </row>
    <row r="295" spans="2:33" x14ac:dyDescent="0.25">
      <c r="B295" s="90">
        <v>20897959183.673</v>
      </c>
      <c r="C295" s="90">
        <v>17.987210999999999</v>
      </c>
      <c r="D295" s="90">
        <v>7.7502390000000005</v>
      </c>
      <c r="E295" s="90"/>
      <c r="F295" s="90"/>
      <c r="G295" s="90"/>
      <c r="AB295" s="90">
        <v>20897959183.673</v>
      </c>
      <c r="AC295" s="90">
        <v>20.925791</v>
      </c>
      <c r="AD295" s="90">
        <v>9.7286239999999999</v>
      </c>
      <c r="AE295" s="90"/>
      <c r="AF295" s="90"/>
      <c r="AG295" s="90"/>
    </row>
    <row r="296" spans="2:33" x14ac:dyDescent="0.25">
      <c r="B296" s="90">
        <v>21153061224.490002</v>
      </c>
      <c r="C296" s="90">
        <v>18.130116000000001</v>
      </c>
      <c r="D296" s="90">
        <v>7.8550000000000004</v>
      </c>
      <c r="E296" s="90"/>
      <c r="F296" s="90"/>
      <c r="G296" s="90"/>
      <c r="AB296" s="90">
        <v>21153061224.490002</v>
      </c>
      <c r="AC296" s="90">
        <v>20.824180999999999</v>
      </c>
      <c r="AD296" s="90">
        <v>9.650639</v>
      </c>
      <c r="AE296" s="90"/>
      <c r="AF296" s="90"/>
      <c r="AG296" s="90"/>
    </row>
    <row r="297" spans="2:33" x14ac:dyDescent="0.25">
      <c r="B297" s="90">
        <v>21408163265.306</v>
      </c>
      <c r="C297" s="90">
        <v>18.173347</v>
      </c>
      <c r="D297" s="90">
        <v>7.8061190000000007</v>
      </c>
      <c r="E297" s="90"/>
      <c r="F297" s="90"/>
      <c r="G297" s="90"/>
      <c r="AB297" s="90">
        <v>21408163265.306</v>
      </c>
      <c r="AC297" s="90">
        <v>20.466533999999999</v>
      </c>
      <c r="AD297" s="90">
        <v>9.2424630000000008</v>
      </c>
      <c r="AE297" s="90"/>
      <c r="AF297" s="90"/>
      <c r="AG297" s="90"/>
    </row>
    <row r="298" spans="2:33" x14ac:dyDescent="0.25">
      <c r="B298" s="90">
        <v>21663265306.122002</v>
      </c>
      <c r="C298" s="90">
        <v>17.617688999999999</v>
      </c>
      <c r="D298" s="90">
        <v>7.3218230000000002</v>
      </c>
      <c r="E298" s="90"/>
      <c r="F298" s="90"/>
      <c r="G298" s="90"/>
      <c r="AB298" s="90">
        <v>21663265306.122002</v>
      </c>
      <c r="AC298" s="90">
        <v>20.198664000000001</v>
      </c>
      <c r="AD298" s="90">
        <v>8.9134840000000004</v>
      </c>
      <c r="AE298" s="90"/>
      <c r="AF298" s="90"/>
      <c r="AG298" s="90"/>
    </row>
    <row r="299" spans="2:33" x14ac:dyDescent="0.25">
      <c r="B299" s="90">
        <v>21918367346.938999</v>
      </c>
      <c r="C299" s="90">
        <v>17.094722999999998</v>
      </c>
      <c r="D299" s="90">
        <v>6.7045359999999992</v>
      </c>
      <c r="E299" s="90"/>
      <c r="F299" s="90"/>
      <c r="G299" s="90"/>
      <c r="AB299" s="90">
        <v>21918367346.938999</v>
      </c>
      <c r="AC299" s="90">
        <v>20.24464</v>
      </c>
      <c r="AD299" s="90">
        <v>8.9220330000000008</v>
      </c>
      <c r="AE299" s="90"/>
      <c r="AF299" s="90"/>
      <c r="AG299" s="90"/>
    </row>
    <row r="300" spans="2:33" x14ac:dyDescent="0.25">
      <c r="B300" s="90">
        <v>22173469387.755001</v>
      </c>
      <c r="C300" s="90">
        <v>15.900299</v>
      </c>
      <c r="D300" s="90">
        <v>5.363111</v>
      </c>
      <c r="E300" s="90"/>
      <c r="F300" s="90"/>
      <c r="G300" s="90"/>
      <c r="AB300" s="90">
        <v>22173469387.755001</v>
      </c>
      <c r="AC300" s="90">
        <v>19.536413</v>
      </c>
      <c r="AD300" s="90">
        <v>8.0495870000000007</v>
      </c>
      <c r="AE300" s="90"/>
      <c r="AF300" s="90"/>
      <c r="AG300" s="90"/>
    </row>
    <row r="301" spans="2:33" x14ac:dyDescent="0.25">
      <c r="B301" s="90">
        <v>22428571428.570999</v>
      </c>
      <c r="C301" s="90">
        <v>14.714128000000001</v>
      </c>
      <c r="D301" s="90">
        <v>3.7885532000000008</v>
      </c>
      <c r="E301" s="90"/>
      <c r="F301" s="90"/>
      <c r="G301" s="90"/>
      <c r="AB301" s="90">
        <v>22428571428.570999</v>
      </c>
      <c r="AC301" s="90">
        <v>18.689093</v>
      </c>
      <c r="AD301" s="90">
        <v>6.9145660000000007</v>
      </c>
      <c r="AE301" s="90"/>
      <c r="AF301" s="90"/>
      <c r="AG301" s="90"/>
    </row>
    <row r="302" spans="2:33" x14ac:dyDescent="0.25">
      <c r="B302" s="90">
        <v>22683673469.388</v>
      </c>
      <c r="C302" s="90">
        <v>13.487584</v>
      </c>
      <c r="D302" s="90">
        <v>1.9072522999999997</v>
      </c>
      <c r="E302" s="90"/>
      <c r="F302" s="90"/>
      <c r="G302" s="90"/>
      <c r="AB302" s="90">
        <v>22683673469.388</v>
      </c>
      <c r="AC302" s="90">
        <v>17.715612</v>
      </c>
      <c r="AD302" s="90">
        <v>5.4637469999999997</v>
      </c>
      <c r="AE302" s="90"/>
      <c r="AF302" s="90"/>
      <c r="AG302" s="90"/>
    </row>
    <row r="303" spans="2:33" x14ac:dyDescent="0.25">
      <c r="B303" s="90">
        <v>22938775510.203999</v>
      </c>
      <c r="C303" s="90">
        <v>13.748775999999999</v>
      </c>
      <c r="D303" s="90">
        <v>1.2876034000000001</v>
      </c>
      <c r="E303" s="90"/>
      <c r="F303" s="90"/>
      <c r="G303" s="90"/>
      <c r="AB303" s="90">
        <v>22938775510.203999</v>
      </c>
      <c r="AC303" s="90">
        <v>17.63063</v>
      </c>
      <c r="AD303" s="90">
        <v>4.9918899999999997</v>
      </c>
      <c r="AE303" s="90"/>
      <c r="AF303" s="90"/>
      <c r="AG303" s="90"/>
    </row>
    <row r="304" spans="2:33" x14ac:dyDescent="0.25">
      <c r="B304" s="90">
        <v>23193877551.02</v>
      </c>
      <c r="C304" s="90">
        <v>13.114478999999999</v>
      </c>
      <c r="D304" s="90">
        <v>-0.76502659999999967</v>
      </c>
      <c r="E304" s="90"/>
      <c r="F304" s="90"/>
      <c r="G304" s="90"/>
      <c r="AB304" s="90">
        <v>23193877551.02</v>
      </c>
      <c r="AC304" s="90">
        <v>17.947468000000001</v>
      </c>
      <c r="AD304" s="90">
        <v>4.9135729999999995</v>
      </c>
      <c r="AE304" s="90"/>
      <c r="AF304" s="90"/>
      <c r="AG304" s="90"/>
    </row>
    <row r="305" spans="2:33" x14ac:dyDescent="0.25">
      <c r="B305" s="90">
        <v>23448979591.837002</v>
      </c>
      <c r="C305" s="90">
        <v>11.065731</v>
      </c>
      <c r="D305" s="90">
        <v>-4.8096167999999997</v>
      </c>
      <c r="E305" s="90"/>
      <c r="F305" s="90"/>
      <c r="G305" s="90"/>
      <c r="AB305" s="90">
        <v>23448979591.837002</v>
      </c>
      <c r="AC305" s="90">
        <v>18.308706000000001</v>
      </c>
      <c r="AD305" s="90">
        <v>4.8958469999999998</v>
      </c>
      <c r="AE305" s="90"/>
      <c r="AF305" s="90"/>
      <c r="AG305" s="90"/>
    </row>
    <row r="306" spans="2:33" x14ac:dyDescent="0.25">
      <c r="B306" s="90">
        <v>23704081632.653</v>
      </c>
      <c r="C306" s="90">
        <v>6.7938523000000002</v>
      </c>
      <c r="D306" s="90">
        <v>-12.334031100000001</v>
      </c>
      <c r="E306" s="90"/>
      <c r="F306" s="90"/>
      <c r="G306" s="90"/>
      <c r="AB306" s="90">
        <v>23704081632.653</v>
      </c>
      <c r="AC306" s="90">
        <v>19.013604999999998</v>
      </c>
      <c r="AD306" s="90">
        <v>4.9781479999999991</v>
      </c>
      <c r="AE306" s="90"/>
      <c r="AF306" s="90"/>
      <c r="AG306" s="90"/>
    </row>
    <row r="307" spans="2:33" x14ac:dyDescent="0.25">
      <c r="B307" s="90">
        <v>23959183673.469002</v>
      </c>
      <c r="C307" s="90">
        <v>3.1926019000000001</v>
      </c>
      <c r="D307" s="90">
        <v>-20.577790999999998</v>
      </c>
      <c r="E307" s="90"/>
      <c r="F307" s="90"/>
      <c r="G307" s="90"/>
      <c r="AB307" s="90">
        <v>23959183673.469002</v>
      </c>
      <c r="AC307" s="90">
        <v>20.019774999999999</v>
      </c>
      <c r="AD307" s="90">
        <v>4.8922369999999997</v>
      </c>
      <c r="AE307" s="90"/>
      <c r="AF307" s="90"/>
      <c r="AG307" s="90"/>
    </row>
    <row r="308" spans="2:33" x14ac:dyDescent="0.25">
      <c r="B308" s="90">
        <v>24214285714.285999</v>
      </c>
      <c r="C308" s="90">
        <v>0.52245814000000002</v>
      </c>
      <c r="D308" s="90">
        <v>-32.057366999999999</v>
      </c>
      <c r="E308" s="90"/>
      <c r="F308" s="90"/>
      <c r="G308" s="90"/>
      <c r="AB308" s="90">
        <v>24214285714.285999</v>
      </c>
      <c r="AC308" s="90">
        <v>21.026104</v>
      </c>
      <c r="AD308" s="90">
        <v>4.9787579999999991</v>
      </c>
      <c r="AE308" s="90"/>
      <c r="AF308" s="90"/>
      <c r="AG308" s="90"/>
    </row>
    <row r="309" spans="2:33" x14ac:dyDescent="0.25">
      <c r="B309" s="90">
        <v>24469387755.102001</v>
      </c>
      <c r="C309" s="90">
        <v>-2.3756251000000002</v>
      </c>
      <c r="D309" s="90">
        <v>-50.642615999999997</v>
      </c>
      <c r="E309" s="90"/>
      <c r="F309" s="90"/>
      <c r="G309" s="90"/>
      <c r="AB309" s="90">
        <v>24469387755.102001</v>
      </c>
      <c r="AC309" s="90">
        <v>22.050293</v>
      </c>
      <c r="AD309" s="90">
        <v>5.0646240000000002</v>
      </c>
      <c r="AE309" s="90"/>
      <c r="AF309" s="90"/>
      <c r="AG309" s="90"/>
    </row>
    <row r="310" spans="2:33" x14ac:dyDescent="0.25">
      <c r="B310" s="90">
        <v>24724489795.917999</v>
      </c>
      <c r="C310" s="90">
        <v>-2.9215797999999999</v>
      </c>
      <c r="D310" s="90">
        <v>-64.081581</v>
      </c>
      <c r="E310" s="90"/>
      <c r="F310" s="90"/>
      <c r="G310" s="90"/>
      <c r="AB310" s="90">
        <v>24724489795.917999</v>
      </c>
      <c r="AC310" s="90">
        <v>22.557016000000001</v>
      </c>
      <c r="AD310" s="90">
        <v>5.0858349999999994</v>
      </c>
      <c r="AE310" s="90"/>
      <c r="AF310" s="90"/>
      <c r="AG310" s="90"/>
    </row>
    <row r="311" spans="2:33" x14ac:dyDescent="0.25">
      <c r="B311" s="90">
        <v>24979591836.735001</v>
      </c>
      <c r="C311" s="90">
        <v>-1.1354222</v>
      </c>
      <c r="D311" s="90">
        <v>-69.488571000000007</v>
      </c>
      <c r="E311" s="90"/>
      <c r="F311" s="90"/>
      <c r="G311" s="90"/>
      <c r="AB311" s="90">
        <v>24979591836.735001</v>
      </c>
      <c r="AC311" s="90">
        <v>23.629670999999998</v>
      </c>
      <c r="AD311" s="90">
        <v>5.3698630000000005</v>
      </c>
      <c r="AE311" s="90"/>
      <c r="AF311" s="90"/>
      <c r="AG311" s="90"/>
    </row>
    <row r="312" spans="2:33" x14ac:dyDescent="0.25">
      <c r="B312" s="90">
        <v>25234693877.550999</v>
      </c>
      <c r="C312" s="90">
        <v>1.7981056</v>
      </c>
      <c r="D312" s="90">
        <v>-65.02367799999999</v>
      </c>
      <c r="E312" s="90"/>
      <c r="F312" s="90"/>
      <c r="G312" s="90"/>
      <c r="AB312" s="90">
        <v>25234693877.550999</v>
      </c>
      <c r="AC312" s="90">
        <v>24.038772999999999</v>
      </c>
      <c r="AD312" s="90">
        <v>5.0031490000000005</v>
      </c>
      <c r="AE312" s="90"/>
      <c r="AF312" s="90"/>
      <c r="AG312" s="90"/>
    </row>
    <row r="313" spans="2:33" x14ac:dyDescent="0.25">
      <c r="B313" s="90">
        <v>25489795918.367001</v>
      </c>
      <c r="C313" s="90">
        <v>3.7439751999999999</v>
      </c>
      <c r="D313" s="90">
        <v>-64.632179000000008</v>
      </c>
      <c r="E313" s="90"/>
      <c r="F313" s="90"/>
      <c r="G313" s="90"/>
      <c r="AB313" s="90">
        <v>25489795918.367001</v>
      </c>
      <c r="AC313" s="90">
        <v>24.465021</v>
      </c>
      <c r="AD313" s="90">
        <v>4.4126919999999998</v>
      </c>
      <c r="AE313" s="90"/>
      <c r="AF313" s="90"/>
      <c r="AG313" s="90"/>
    </row>
    <row r="314" spans="2:33" x14ac:dyDescent="0.25">
      <c r="B314" s="90">
        <v>25744897959.183998</v>
      </c>
      <c r="C314" s="90">
        <v>4.8973922999999999</v>
      </c>
      <c r="D314" s="90">
        <v>-63.257702000000002</v>
      </c>
      <c r="E314" s="90"/>
      <c r="F314" s="90"/>
      <c r="G314" s="90"/>
      <c r="AB314" s="90">
        <v>25744897959.183998</v>
      </c>
      <c r="AC314" s="90">
        <v>24.976455999999999</v>
      </c>
      <c r="AD314" s="90">
        <v>3.8192444000000005</v>
      </c>
      <c r="AE314" s="90"/>
      <c r="AF314" s="90"/>
      <c r="AG314" s="90"/>
    </row>
    <row r="315" spans="2:33" x14ac:dyDescent="0.25">
      <c r="B315" s="90">
        <v>26000000000</v>
      </c>
      <c r="C315" s="90">
        <v>6.7164277999999999</v>
      </c>
      <c r="D315" s="90">
        <v>-60.394188</v>
      </c>
      <c r="E315" s="90"/>
      <c r="F315" s="90"/>
      <c r="G315" s="90"/>
      <c r="AB315" s="90">
        <v>26000000000</v>
      </c>
      <c r="AC315" s="90">
        <v>25.718617999999999</v>
      </c>
      <c r="AD315" s="90">
        <v>3.7813987999999998</v>
      </c>
      <c r="AE315" s="90"/>
      <c r="AF315" s="90"/>
      <c r="AG315" s="90"/>
    </row>
    <row r="316" spans="2:33" x14ac:dyDescent="0.25">
      <c r="B316" s="90" t="s">
        <v>21</v>
      </c>
      <c r="C316" s="90"/>
      <c r="D316" s="90"/>
      <c r="E316" s="90"/>
      <c r="F316" s="90"/>
      <c r="G316" s="90"/>
      <c r="AB316" s="90" t="s">
        <v>21</v>
      </c>
      <c r="AC316" s="90"/>
      <c r="AD316" s="90"/>
      <c r="AE316" s="90"/>
      <c r="AF316" s="90"/>
      <c r="AG316" s="90"/>
    </row>
    <row r="317" spans="2:33" x14ac:dyDescent="0.25">
      <c r="B317" s="90"/>
      <c r="C317" s="90"/>
      <c r="D317" s="90"/>
      <c r="E317" s="90"/>
      <c r="F317" s="90"/>
      <c r="G317" s="90"/>
      <c r="AB317" s="90"/>
      <c r="AC317" s="90"/>
      <c r="AD317" s="90"/>
      <c r="AE317" s="90"/>
      <c r="AF317" s="90"/>
      <c r="AG317" s="90"/>
    </row>
    <row r="318" spans="2:33" x14ac:dyDescent="0.25">
      <c r="B318" s="90"/>
      <c r="C318" s="90"/>
      <c r="D318" s="90"/>
      <c r="E318" s="90"/>
      <c r="F318" s="90"/>
      <c r="G318" s="90"/>
      <c r="AB318" s="90"/>
      <c r="AC318" s="90"/>
      <c r="AD318" s="90"/>
      <c r="AE318" s="90"/>
      <c r="AF318" s="90"/>
      <c r="AG318" s="90"/>
    </row>
    <row r="319" spans="2:33" x14ac:dyDescent="0.25">
      <c r="B319" s="90" t="s">
        <v>23</v>
      </c>
      <c r="C319" s="90"/>
      <c r="D319" s="90"/>
      <c r="E319" s="90"/>
      <c r="F319" s="90"/>
      <c r="G319" s="90"/>
      <c r="AB319" s="90" t="s">
        <v>23</v>
      </c>
      <c r="AC319" s="90"/>
      <c r="AD319" s="90"/>
      <c r="AE319" s="90"/>
      <c r="AF319" s="90"/>
      <c r="AG319" s="90"/>
    </row>
    <row r="320" spans="2:33" x14ac:dyDescent="0.25">
      <c r="B320" s="90" t="s">
        <v>19</v>
      </c>
      <c r="C320" s="90" t="s">
        <v>287</v>
      </c>
      <c r="D320" s="90"/>
      <c r="E320" s="90"/>
      <c r="F320" s="90"/>
      <c r="G320" s="90"/>
      <c r="AB320" s="90" t="s">
        <v>19</v>
      </c>
      <c r="AC320" s="90" t="s">
        <v>287</v>
      </c>
      <c r="AD320" s="90"/>
      <c r="AE320" s="90"/>
      <c r="AF320" s="90"/>
      <c r="AG320" s="90"/>
    </row>
    <row r="321" spans="2:33" x14ac:dyDescent="0.25">
      <c r="B321" s="90">
        <v>1000000000</v>
      </c>
      <c r="C321" s="90">
        <v>-0.50810759999999999</v>
      </c>
      <c r="D321" s="90">
        <v>-54.961891000000001</v>
      </c>
      <c r="E321" s="90"/>
      <c r="F321" s="90"/>
      <c r="G321" s="90"/>
      <c r="AB321" s="90">
        <v>1000000000</v>
      </c>
      <c r="AC321" s="90">
        <v>16.639434999999999</v>
      </c>
      <c r="AD321" s="90">
        <v>-7.0591828000000003</v>
      </c>
      <c r="AE321" s="90"/>
      <c r="AF321" s="90"/>
      <c r="AG321" s="90"/>
    </row>
    <row r="322" spans="2:33" x14ac:dyDescent="0.25">
      <c r="B322" s="90">
        <v>1255102040.8162999</v>
      </c>
      <c r="C322" s="90">
        <v>-0.28753339999999999</v>
      </c>
      <c r="D322" s="90">
        <v>-41.666130000000003</v>
      </c>
      <c r="E322" s="90"/>
      <c r="F322" s="90"/>
      <c r="G322" s="90"/>
      <c r="AB322" s="90">
        <v>1255102040.8162999</v>
      </c>
      <c r="AC322" s="90">
        <v>18.614065</v>
      </c>
      <c r="AD322" s="90">
        <v>-0.6594534000000003</v>
      </c>
      <c r="AE322" s="90"/>
      <c r="AF322" s="90"/>
      <c r="AG322" s="90"/>
    </row>
    <row r="323" spans="2:33" x14ac:dyDescent="0.25">
      <c r="B323" s="90">
        <v>1510204081.6327</v>
      </c>
      <c r="C323" s="90">
        <v>1.2324138</v>
      </c>
      <c r="D323" s="90">
        <v>-23.820837000000001</v>
      </c>
      <c r="E323" s="90"/>
      <c r="F323" s="90"/>
      <c r="G323" s="90"/>
      <c r="AB323" s="90">
        <v>1510204081.6327</v>
      </c>
      <c r="AC323" s="90">
        <v>22.039555</v>
      </c>
      <c r="AD323" s="90">
        <v>7.8295929999999991</v>
      </c>
      <c r="AE323" s="90"/>
      <c r="AF323" s="90"/>
      <c r="AG323" s="90"/>
    </row>
    <row r="324" spans="2:33" x14ac:dyDescent="0.25">
      <c r="B324" s="90">
        <v>1765306122.4489999</v>
      </c>
      <c r="C324" s="90">
        <v>4.6327233000000003</v>
      </c>
      <c r="D324" s="90">
        <v>-10.889752399999999</v>
      </c>
      <c r="E324" s="90"/>
      <c r="F324" s="90"/>
      <c r="G324" s="90"/>
      <c r="AB324" s="90">
        <v>1765306122.4489999</v>
      </c>
      <c r="AC324" s="90">
        <v>21.048646999999999</v>
      </c>
      <c r="AD324" s="90">
        <v>9.6469690000000003</v>
      </c>
      <c r="AE324" s="90"/>
      <c r="AF324" s="90"/>
      <c r="AG324" s="90"/>
    </row>
    <row r="325" spans="2:33" x14ac:dyDescent="0.25">
      <c r="B325" s="90">
        <v>2020408163.2653</v>
      </c>
      <c r="C325" s="90">
        <v>11.713058999999999</v>
      </c>
      <c r="D325" s="90">
        <v>1.2101535999999999</v>
      </c>
      <c r="E325" s="90"/>
      <c r="F325" s="90"/>
      <c r="G325" s="90"/>
      <c r="AB325" s="90">
        <v>2020408163.2653</v>
      </c>
      <c r="AC325" s="90">
        <v>19.975498000000002</v>
      </c>
      <c r="AD325" s="90">
        <v>9.809965</v>
      </c>
      <c r="AE325" s="90"/>
      <c r="AF325" s="90"/>
      <c r="AG325" s="90"/>
    </row>
    <row r="326" spans="2:33" x14ac:dyDescent="0.25">
      <c r="B326" s="90">
        <v>2275510204.0816002</v>
      </c>
      <c r="C326" s="90">
        <v>15.240167</v>
      </c>
      <c r="D326" s="90">
        <v>6.6838080000000009</v>
      </c>
      <c r="E326" s="90"/>
      <c r="F326" s="90"/>
      <c r="G326" s="90"/>
      <c r="AB326" s="90">
        <v>2275510204.0816002</v>
      </c>
      <c r="AC326" s="90">
        <v>16.402733000000001</v>
      </c>
      <c r="AD326" s="90">
        <v>6.8494890000000002</v>
      </c>
      <c r="AE326" s="90"/>
      <c r="AF326" s="90"/>
      <c r="AG326" s="90"/>
    </row>
    <row r="327" spans="2:33" x14ac:dyDescent="0.25">
      <c r="B327" s="90">
        <v>2530612244.8979998</v>
      </c>
      <c r="C327" s="90">
        <v>15.430718000000001</v>
      </c>
      <c r="D327" s="90">
        <v>7.5875219999999999</v>
      </c>
      <c r="E327" s="90"/>
      <c r="F327" s="90"/>
      <c r="G327" s="90"/>
      <c r="AB327" s="90">
        <v>2530612244.8979998</v>
      </c>
      <c r="AC327" s="90">
        <v>14.815697999999999</v>
      </c>
      <c r="AD327" s="90">
        <v>5.2476970000000005</v>
      </c>
      <c r="AE327" s="90"/>
      <c r="AF327" s="90"/>
      <c r="AG327" s="90"/>
    </row>
    <row r="328" spans="2:33" x14ac:dyDescent="0.25">
      <c r="B328" s="90">
        <v>2785714285.7143002</v>
      </c>
      <c r="C328" s="90">
        <v>11.219690999999999</v>
      </c>
      <c r="D328" s="90">
        <v>3.4564647999999991</v>
      </c>
      <c r="E328" s="90"/>
      <c r="F328" s="90"/>
      <c r="G328" s="90"/>
      <c r="AB328" s="90">
        <v>2785714285.7143002</v>
      </c>
      <c r="AC328" s="90">
        <v>13.118938999999999</v>
      </c>
      <c r="AD328" s="90">
        <v>3.2135648999999997</v>
      </c>
      <c r="AE328" s="90"/>
      <c r="AF328" s="90"/>
      <c r="AG328" s="90"/>
    </row>
    <row r="329" spans="2:33" x14ac:dyDescent="0.25">
      <c r="B329" s="90">
        <v>3040816326.5306001</v>
      </c>
      <c r="C329" s="90">
        <v>9.3435658999999998</v>
      </c>
      <c r="D329" s="90">
        <v>1.3978580999999997</v>
      </c>
      <c r="E329" s="90"/>
      <c r="F329" s="90"/>
      <c r="G329" s="90"/>
      <c r="AB329" s="90">
        <v>3040816326.5306001</v>
      </c>
      <c r="AC329" s="90">
        <v>12.787618</v>
      </c>
      <c r="AD329" s="90">
        <v>2.7351159999999997</v>
      </c>
      <c r="AE329" s="90"/>
      <c r="AF329" s="90"/>
      <c r="AG329" s="90"/>
    </row>
    <row r="330" spans="2:33" x14ac:dyDescent="0.25">
      <c r="B330" s="90">
        <v>3295918367.3469</v>
      </c>
      <c r="C330" s="90">
        <v>8.9324141000000008</v>
      </c>
      <c r="D330" s="90">
        <v>0.79342169999999967</v>
      </c>
      <c r="E330" s="90"/>
      <c r="F330" s="90"/>
      <c r="G330" s="90"/>
      <c r="AB330" s="90">
        <v>3295918367.3469</v>
      </c>
      <c r="AC330" s="90">
        <v>14.056441</v>
      </c>
      <c r="AD330" s="90">
        <v>4.1899420000000003</v>
      </c>
      <c r="AE330" s="90"/>
      <c r="AF330" s="90"/>
      <c r="AG330" s="90"/>
    </row>
    <row r="331" spans="2:33" x14ac:dyDescent="0.25">
      <c r="B331" s="90">
        <v>3551020408.1633</v>
      </c>
      <c r="C331" s="90">
        <v>9.2490091000000003</v>
      </c>
      <c r="D331" s="90">
        <v>0.88670589999999994</v>
      </c>
      <c r="E331" s="90"/>
      <c r="F331" s="90"/>
      <c r="G331" s="90"/>
      <c r="AB331" s="90">
        <v>3551020408.1633</v>
      </c>
      <c r="AC331" s="90">
        <v>15.395432</v>
      </c>
      <c r="AD331" s="90">
        <v>5.852112</v>
      </c>
      <c r="AE331" s="90"/>
      <c r="AF331" s="90"/>
      <c r="AG331" s="90"/>
    </row>
    <row r="332" spans="2:33" x14ac:dyDescent="0.25">
      <c r="B332" s="90">
        <v>3806122448.9796</v>
      </c>
      <c r="C332" s="90">
        <v>9.5200662999999999</v>
      </c>
      <c r="D332" s="90">
        <v>1.0339378999999997</v>
      </c>
      <c r="E332" s="90"/>
      <c r="F332" s="90"/>
      <c r="G332" s="90"/>
      <c r="AB332" s="90">
        <v>3806122448.9796</v>
      </c>
      <c r="AC332" s="90">
        <v>16.343288000000001</v>
      </c>
      <c r="AD332" s="90">
        <v>6.8589739999999999</v>
      </c>
      <c r="AE332" s="90"/>
      <c r="AF332" s="90"/>
      <c r="AG332" s="90"/>
    </row>
    <row r="333" spans="2:33" x14ac:dyDescent="0.25">
      <c r="B333" s="90">
        <v>4061224489.7958999</v>
      </c>
      <c r="C333" s="90">
        <v>10.546428000000001</v>
      </c>
      <c r="D333" s="90">
        <v>2.1090488000000001</v>
      </c>
      <c r="E333" s="90"/>
      <c r="F333" s="90"/>
      <c r="G333" s="90"/>
      <c r="AB333" s="90">
        <v>4061224489.7958999</v>
      </c>
      <c r="AC333" s="90">
        <v>16.812878000000001</v>
      </c>
      <c r="AD333" s="90">
        <v>7.2740390000000001</v>
      </c>
      <c r="AE333" s="90"/>
      <c r="AF333" s="90"/>
      <c r="AG333" s="90"/>
    </row>
    <row r="334" spans="2:33" x14ac:dyDescent="0.25">
      <c r="B334" s="90">
        <v>4316326530.6121998</v>
      </c>
      <c r="C334" s="90">
        <v>11.096219</v>
      </c>
      <c r="D334" s="90">
        <v>2.6291170000000008</v>
      </c>
      <c r="E334" s="90"/>
      <c r="F334" s="90"/>
      <c r="G334" s="90"/>
      <c r="AB334" s="90">
        <v>4316326530.6121998</v>
      </c>
      <c r="AC334" s="90">
        <v>16.982247999999998</v>
      </c>
      <c r="AD334" s="90">
        <v>7.3784690000000008</v>
      </c>
      <c r="AE334" s="90"/>
      <c r="AF334" s="90"/>
      <c r="AG334" s="90"/>
    </row>
    <row r="335" spans="2:33" x14ac:dyDescent="0.25">
      <c r="B335" s="90">
        <v>4571428571.4286003</v>
      </c>
      <c r="C335" s="90">
        <v>11.867953999999999</v>
      </c>
      <c r="D335" s="90">
        <v>3.5217209</v>
      </c>
      <c r="E335" s="90"/>
      <c r="F335" s="90"/>
      <c r="G335" s="90"/>
      <c r="AB335" s="90">
        <v>4571428571.4286003</v>
      </c>
      <c r="AC335" s="90">
        <v>17.562342000000001</v>
      </c>
      <c r="AD335" s="90">
        <v>8.1521120000000007</v>
      </c>
      <c r="AE335" s="90"/>
      <c r="AF335" s="90"/>
      <c r="AG335" s="90"/>
    </row>
    <row r="336" spans="2:33" x14ac:dyDescent="0.25">
      <c r="B336" s="90">
        <v>4826530612.2448997</v>
      </c>
      <c r="C336" s="90">
        <v>12.156364</v>
      </c>
      <c r="D336" s="90">
        <v>3.7454052000000004</v>
      </c>
      <c r="E336" s="90"/>
      <c r="F336" s="90"/>
      <c r="G336" s="90"/>
      <c r="AB336" s="90">
        <v>4826530612.2448997</v>
      </c>
      <c r="AC336" s="90">
        <v>17.025545000000001</v>
      </c>
      <c r="AD336" s="90">
        <v>7.7237080000000002</v>
      </c>
      <c r="AE336" s="90"/>
      <c r="AF336" s="90"/>
      <c r="AG336" s="90"/>
    </row>
    <row r="337" spans="2:33" x14ac:dyDescent="0.25">
      <c r="B337" s="90">
        <v>5081632653.0612001</v>
      </c>
      <c r="C337" s="90">
        <v>12.907214</v>
      </c>
      <c r="D337" s="90">
        <v>4.5992569999999997</v>
      </c>
      <c r="E337" s="90"/>
      <c r="F337" s="90"/>
      <c r="G337" s="90"/>
      <c r="AB337" s="90">
        <v>5081632653.0612001</v>
      </c>
      <c r="AC337" s="90">
        <v>16.991261999999999</v>
      </c>
      <c r="AD337" s="90">
        <v>7.9446279999999998</v>
      </c>
      <c r="AE337" s="90"/>
      <c r="AF337" s="90"/>
      <c r="AG337" s="90"/>
    </row>
    <row r="338" spans="2:33" x14ac:dyDescent="0.25">
      <c r="B338" s="90">
        <v>5336734693.8775997</v>
      </c>
      <c r="C338" s="90">
        <v>13.311838</v>
      </c>
      <c r="D338" s="90">
        <v>5.008483</v>
      </c>
      <c r="E338" s="90"/>
      <c r="F338" s="90"/>
      <c r="G338" s="90"/>
      <c r="AB338" s="90">
        <v>5336734693.8775997</v>
      </c>
      <c r="AC338" s="90">
        <v>17.095907</v>
      </c>
      <c r="AD338" s="90">
        <v>8.1187590000000007</v>
      </c>
      <c r="AE338" s="90"/>
      <c r="AF338" s="90"/>
      <c r="AG338" s="90"/>
    </row>
    <row r="339" spans="2:33" x14ac:dyDescent="0.25">
      <c r="B339" s="90">
        <v>5591836734.6939001</v>
      </c>
      <c r="C339" s="90">
        <v>14.361295</v>
      </c>
      <c r="D339" s="90">
        <v>6.1928049999999999</v>
      </c>
      <c r="E339" s="90"/>
      <c r="F339" s="90"/>
      <c r="G339" s="90"/>
      <c r="AB339" s="90">
        <v>5591836734.6939001</v>
      </c>
      <c r="AC339" s="90">
        <v>17.787783000000001</v>
      </c>
      <c r="AD339" s="90">
        <v>9.0430759999999992</v>
      </c>
      <c r="AE339" s="90"/>
      <c r="AF339" s="90"/>
      <c r="AG339" s="90"/>
    </row>
    <row r="340" spans="2:33" x14ac:dyDescent="0.25">
      <c r="B340" s="90">
        <v>5846938775.5101995</v>
      </c>
      <c r="C340" s="90">
        <v>15.38984</v>
      </c>
      <c r="D340" s="90">
        <v>7.4227620000000005</v>
      </c>
      <c r="E340" s="90"/>
      <c r="F340" s="90"/>
      <c r="G340" s="90"/>
      <c r="AB340" s="90">
        <v>5846938775.5101995</v>
      </c>
      <c r="AC340" s="90">
        <v>18.844211999999999</v>
      </c>
      <c r="AD340" s="90">
        <v>10.267250000000001</v>
      </c>
      <c r="AE340" s="90"/>
      <c r="AF340" s="90"/>
      <c r="AG340" s="90"/>
    </row>
    <row r="341" spans="2:33" x14ac:dyDescent="0.25">
      <c r="B341" s="90">
        <v>6102040816.3264999</v>
      </c>
      <c r="C341" s="90">
        <v>16.439139999999998</v>
      </c>
      <c r="D341" s="90">
        <v>8.6209720000000001</v>
      </c>
      <c r="E341" s="90"/>
      <c r="F341" s="90"/>
      <c r="G341" s="90"/>
      <c r="AB341" s="90">
        <v>6102040816.3264999</v>
      </c>
      <c r="AC341" s="90">
        <v>19.669191000000001</v>
      </c>
      <c r="AD341" s="90">
        <v>11.249528999999999</v>
      </c>
      <c r="AE341" s="90"/>
      <c r="AF341" s="90"/>
      <c r="AG341" s="90"/>
    </row>
    <row r="342" spans="2:33" x14ac:dyDescent="0.25">
      <c r="B342" s="90">
        <v>6357142857.1429005</v>
      </c>
      <c r="C342" s="90">
        <v>17.083418000000002</v>
      </c>
      <c r="D342" s="90">
        <v>9.3040319999999994</v>
      </c>
      <c r="E342" s="90"/>
      <c r="F342" s="90"/>
      <c r="G342" s="90"/>
      <c r="AB342" s="90">
        <v>6357142857.1429005</v>
      </c>
      <c r="AC342" s="90">
        <v>20.247519</v>
      </c>
      <c r="AD342" s="90">
        <v>11.925519999999999</v>
      </c>
      <c r="AE342" s="90"/>
      <c r="AF342" s="90"/>
      <c r="AG342" s="90"/>
    </row>
    <row r="343" spans="2:33" x14ac:dyDescent="0.25">
      <c r="B343" s="90">
        <v>6612244897.9591999</v>
      </c>
      <c r="C343" s="90">
        <v>16.826908</v>
      </c>
      <c r="D343" s="90">
        <v>8.9345809999999997</v>
      </c>
      <c r="E343" s="90"/>
      <c r="F343" s="90"/>
      <c r="G343" s="90"/>
      <c r="AB343" s="90">
        <v>6612244897.9591999</v>
      </c>
      <c r="AC343" s="90">
        <v>22.974619000000001</v>
      </c>
      <c r="AD343" s="90">
        <v>14.702860000000001</v>
      </c>
      <c r="AE343" s="90"/>
      <c r="AF343" s="90"/>
      <c r="AG343" s="90"/>
    </row>
    <row r="344" spans="2:33" x14ac:dyDescent="0.25">
      <c r="B344" s="90">
        <v>6867346938.7755003</v>
      </c>
      <c r="C344" s="90">
        <v>17.148851000000001</v>
      </c>
      <c r="D344" s="90">
        <v>9.1990770000000008</v>
      </c>
      <c r="E344" s="90"/>
      <c r="F344" s="90"/>
      <c r="G344" s="90"/>
      <c r="AB344" s="90">
        <v>6867346938.7755003</v>
      </c>
      <c r="AC344" s="90">
        <v>23.704926</v>
      </c>
      <c r="AD344" s="90">
        <v>15.459610000000001</v>
      </c>
      <c r="AE344" s="90"/>
      <c r="AF344" s="90"/>
      <c r="AG344" s="90"/>
    </row>
    <row r="345" spans="2:33" x14ac:dyDescent="0.25">
      <c r="B345" s="90">
        <v>7122448979.5917997</v>
      </c>
      <c r="C345" s="90">
        <v>18.672094000000001</v>
      </c>
      <c r="D345" s="90">
        <v>10.626545</v>
      </c>
      <c r="E345" s="90"/>
      <c r="F345" s="90"/>
      <c r="G345" s="90"/>
      <c r="AB345" s="90">
        <v>7122448979.5917997</v>
      </c>
      <c r="AC345" s="90">
        <v>24.006056000000001</v>
      </c>
      <c r="AD345" s="90">
        <v>15.636759000000001</v>
      </c>
      <c r="AE345" s="90"/>
      <c r="AF345" s="90"/>
      <c r="AG345" s="90"/>
    </row>
    <row r="346" spans="2:33" x14ac:dyDescent="0.25">
      <c r="B346" s="90">
        <v>7377551020.4082003</v>
      </c>
      <c r="C346" s="90">
        <v>20.894839999999999</v>
      </c>
      <c r="D346" s="90">
        <v>12.730796999999999</v>
      </c>
      <c r="E346" s="90"/>
      <c r="F346" s="90"/>
      <c r="G346" s="90"/>
      <c r="AB346" s="90">
        <v>7377551020.4082003</v>
      </c>
      <c r="AC346" s="90">
        <v>22.354337999999998</v>
      </c>
      <c r="AD346" s="90">
        <v>13.802994000000002</v>
      </c>
      <c r="AE346" s="90"/>
      <c r="AF346" s="90"/>
      <c r="AG346" s="90"/>
    </row>
    <row r="347" spans="2:33" x14ac:dyDescent="0.25">
      <c r="B347" s="90">
        <v>7632653061.2244997</v>
      </c>
      <c r="C347" s="90">
        <v>21.872519</v>
      </c>
      <c r="D347" s="90">
        <v>13.456154000000002</v>
      </c>
      <c r="E347" s="90"/>
      <c r="F347" s="90"/>
      <c r="G347" s="90"/>
      <c r="AB347" s="90">
        <v>7632653061.2244997</v>
      </c>
      <c r="AC347" s="90">
        <v>21.669001000000002</v>
      </c>
      <c r="AD347" s="90">
        <v>12.819136</v>
      </c>
      <c r="AE347" s="90"/>
      <c r="AF347" s="90"/>
      <c r="AG347" s="90"/>
    </row>
    <row r="348" spans="2:33" x14ac:dyDescent="0.25">
      <c r="B348" s="90">
        <v>7887755102.0408001</v>
      </c>
      <c r="C348" s="90">
        <v>19.951027</v>
      </c>
      <c r="D348" s="90">
        <v>11.333113000000001</v>
      </c>
      <c r="E348" s="90"/>
      <c r="F348" s="90"/>
      <c r="G348" s="90"/>
      <c r="AB348" s="90">
        <v>7887755102.0408001</v>
      </c>
      <c r="AC348" s="90">
        <v>22.123522000000001</v>
      </c>
      <c r="AD348" s="90">
        <v>12.951792000000001</v>
      </c>
      <c r="AE348" s="90"/>
      <c r="AF348" s="90"/>
      <c r="AG348" s="90"/>
    </row>
    <row r="349" spans="2:33" x14ac:dyDescent="0.25">
      <c r="B349" s="90">
        <v>8142857142.8570995</v>
      </c>
      <c r="C349" s="90">
        <v>17.584586999999999</v>
      </c>
      <c r="D349" s="90">
        <v>8.5967350000000007</v>
      </c>
      <c r="E349" s="90"/>
      <c r="F349" s="90"/>
      <c r="G349" s="90"/>
      <c r="AB349" s="90">
        <v>8142857142.8570995</v>
      </c>
      <c r="AC349" s="90">
        <v>22.165738999999999</v>
      </c>
      <c r="AD349" s="90">
        <v>12.711224000000001</v>
      </c>
      <c r="AE349" s="90"/>
      <c r="AF349" s="90"/>
      <c r="AG349" s="90"/>
    </row>
    <row r="350" spans="2:33" x14ac:dyDescent="0.25">
      <c r="B350" s="90">
        <v>8397959183.6735001</v>
      </c>
      <c r="C350" s="90">
        <v>15.872166999999999</v>
      </c>
      <c r="D350" s="90">
        <v>6.5334190000000003</v>
      </c>
      <c r="E350" s="90"/>
      <c r="F350" s="90"/>
      <c r="G350" s="90"/>
      <c r="AB350" s="90">
        <v>8397959183.6735001</v>
      </c>
      <c r="AC350" s="90">
        <v>23.534669999999998</v>
      </c>
      <c r="AD350" s="90">
        <v>13.934854999999999</v>
      </c>
      <c r="AE350" s="90"/>
      <c r="AF350" s="90"/>
      <c r="AG350" s="90"/>
    </row>
    <row r="351" spans="2:33" x14ac:dyDescent="0.25">
      <c r="B351" s="90">
        <v>8653061224.4897995</v>
      </c>
      <c r="C351" s="90">
        <v>16.016724</v>
      </c>
      <c r="D351" s="90">
        <v>6.409637</v>
      </c>
      <c r="E351" s="90"/>
      <c r="F351" s="90"/>
      <c r="G351" s="90"/>
      <c r="AB351" s="90">
        <v>8653061224.4897995</v>
      </c>
      <c r="AC351" s="90">
        <v>24.057272000000001</v>
      </c>
      <c r="AD351" s="90">
        <v>14.393426999999999</v>
      </c>
      <c r="AE351" s="90"/>
      <c r="AF351" s="90"/>
      <c r="AG351" s="90"/>
    </row>
    <row r="352" spans="2:33" x14ac:dyDescent="0.25">
      <c r="B352" s="90">
        <v>8908163265.3061008</v>
      </c>
      <c r="C352" s="90">
        <v>16.243086000000002</v>
      </c>
      <c r="D352" s="90">
        <v>6.7471180000000004</v>
      </c>
      <c r="E352" s="90"/>
      <c r="F352" s="90"/>
      <c r="G352" s="90"/>
      <c r="AB352" s="90">
        <v>8908163265.3061008</v>
      </c>
      <c r="AC352" s="90">
        <v>24.998825</v>
      </c>
      <c r="AD352" s="90">
        <v>15.268892000000001</v>
      </c>
      <c r="AE352" s="90"/>
      <c r="AF352" s="90"/>
      <c r="AG352" s="90"/>
    </row>
    <row r="353" spans="2:33" x14ac:dyDescent="0.25">
      <c r="B353" s="90">
        <v>9163265306.1224003</v>
      </c>
      <c r="C353" s="90">
        <v>16.970001</v>
      </c>
      <c r="D353" s="90">
        <v>7.6958190000000002</v>
      </c>
      <c r="E353" s="90"/>
      <c r="F353" s="90"/>
      <c r="G353" s="90"/>
      <c r="AB353" s="90">
        <v>9163265306.1224003</v>
      </c>
      <c r="AC353" s="90">
        <v>25.869447999999998</v>
      </c>
      <c r="AD353" s="90">
        <v>16.107029000000001</v>
      </c>
      <c r="AE353" s="90"/>
      <c r="AF353" s="90"/>
      <c r="AG353" s="90"/>
    </row>
    <row r="354" spans="2:33" x14ac:dyDescent="0.25">
      <c r="B354" s="90">
        <v>9418367346.9388008</v>
      </c>
      <c r="C354" s="90">
        <v>17.136396000000001</v>
      </c>
      <c r="D354" s="90">
        <v>7.8692410000000006</v>
      </c>
      <c r="E354" s="90"/>
      <c r="F354" s="90"/>
      <c r="G354" s="90"/>
      <c r="AB354" s="90">
        <v>9418367346.9388008</v>
      </c>
      <c r="AC354" s="90">
        <v>28.223210999999999</v>
      </c>
      <c r="AD354" s="90">
        <v>18.551241000000001</v>
      </c>
      <c r="AE354" s="90"/>
      <c r="AF354" s="90"/>
      <c r="AG354" s="90"/>
    </row>
    <row r="355" spans="2:33" x14ac:dyDescent="0.25">
      <c r="B355" s="90">
        <v>9673469387.7551003</v>
      </c>
      <c r="C355" s="90">
        <v>17.643139000000001</v>
      </c>
      <c r="D355" s="90">
        <v>8.2162489999999995</v>
      </c>
      <c r="E355" s="90"/>
      <c r="F355" s="90"/>
      <c r="G355" s="90"/>
      <c r="AB355" s="90">
        <v>9673469387.7551003</v>
      </c>
      <c r="AC355" s="90">
        <v>27.813120000000001</v>
      </c>
      <c r="AD355" s="90">
        <v>18.250149</v>
      </c>
      <c r="AE355" s="90"/>
      <c r="AF355" s="90"/>
      <c r="AG355" s="90"/>
    </row>
    <row r="356" spans="2:33" x14ac:dyDescent="0.25">
      <c r="B356" s="90">
        <v>9928571428.5713997</v>
      </c>
      <c r="C356" s="90">
        <v>17.113752000000002</v>
      </c>
      <c r="D356" s="90">
        <v>7.4009979999999995</v>
      </c>
      <c r="E356" s="90"/>
      <c r="F356" s="90"/>
      <c r="G356" s="90"/>
      <c r="AB356" s="90">
        <v>9928571428.5713997</v>
      </c>
      <c r="AC356" s="90">
        <v>26.495944999999999</v>
      </c>
      <c r="AD356" s="90">
        <v>17.017681</v>
      </c>
      <c r="AE356" s="90"/>
      <c r="AF356" s="90"/>
      <c r="AG356" s="90"/>
    </row>
    <row r="357" spans="2:33" x14ac:dyDescent="0.25">
      <c r="B357" s="90">
        <v>10183673469.388</v>
      </c>
      <c r="C357" s="90">
        <v>16.937533999999999</v>
      </c>
      <c r="D357" s="90">
        <v>7.2525209999999998</v>
      </c>
      <c r="E357" s="90"/>
      <c r="F357" s="90"/>
      <c r="G357" s="90"/>
      <c r="AB357" s="90">
        <v>10183673469.388</v>
      </c>
      <c r="AC357" s="90">
        <v>24.139728999999999</v>
      </c>
      <c r="AD357" s="90">
        <v>14.534634</v>
      </c>
      <c r="AE357" s="90"/>
      <c r="AF357" s="90"/>
      <c r="AG357" s="90"/>
    </row>
    <row r="358" spans="2:33" x14ac:dyDescent="0.25">
      <c r="B358" s="90">
        <v>10438775510.204</v>
      </c>
      <c r="C358" s="90">
        <v>15.520427</v>
      </c>
      <c r="D358" s="90">
        <v>5.6957350000000009</v>
      </c>
      <c r="E358" s="90"/>
      <c r="F358" s="90"/>
      <c r="G358" s="90"/>
      <c r="AB358" s="90">
        <v>10438775510.204</v>
      </c>
      <c r="AC358" s="90">
        <v>23.196328999999999</v>
      </c>
      <c r="AD358" s="90">
        <v>13.537464</v>
      </c>
      <c r="AE358" s="90"/>
      <c r="AF358" s="90"/>
      <c r="AG358" s="90"/>
    </row>
    <row r="359" spans="2:33" x14ac:dyDescent="0.25">
      <c r="B359" s="90">
        <v>10693877551.02</v>
      </c>
      <c r="C359" s="90">
        <v>14.891956</v>
      </c>
      <c r="D359" s="90">
        <v>5.0208779999999997</v>
      </c>
      <c r="E359" s="90"/>
      <c r="F359" s="90"/>
      <c r="G359" s="90"/>
      <c r="AB359" s="90">
        <v>10693877551.02</v>
      </c>
      <c r="AC359" s="90">
        <v>22.581565999999999</v>
      </c>
      <c r="AD359" s="90">
        <v>12.669846</v>
      </c>
      <c r="AE359" s="90"/>
      <c r="AF359" s="90"/>
      <c r="AG359" s="90"/>
    </row>
    <row r="360" spans="2:33" x14ac:dyDescent="0.25">
      <c r="B360" s="90">
        <v>10948979591.837</v>
      </c>
      <c r="C360" s="90">
        <v>14.287508000000001</v>
      </c>
      <c r="D360" s="90">
        <v>4.2633749999999999</v>
      </c>
      <c r="E360" s="90"/>
      <c r="F360" s="90"/>
      <c r="G360" s="90"/>
      <c r="AB360" s="90">
        <v>10948979591.837</v>
      </c>
      <c r="AC360" s="90">
        <v>21.70842</v>
      </c>
      <c r="AD360" s="90">
        <v>11.63006</v>
      </c>
      <c r="AE360" s="90"/>
      <c r="AF360" s="90"/>
      <c r="AG360" s="90"/>
    </row>
    <row r="361" spans="2:33" x14ac:dyDescent="0.25">
      <c r="B361" s="90">
        <v>11204081632.653</v>
      </c>
      <c r="C361" s="90">
        <v>14.636758</v>
      </c>
      <c r="D361" s="90">
        <v>4.4623030000000004</v>
      </c>
      <c r="E361" s="90"/>
      <c r="F361" s="90"/>
      <c r="G361" s="90"/>
      <c r="AB361" s="90">
        <v>11204081632.653</v>
      </c>
      <c r="AC361" s="90">
        <v>21.645353</v>
      </c>
      <c r="AD361" s="90">
        <v>11.219826000000001</v>
      </c>
      <c r="AE361" s="90"/>
      <c r="AF361" s="90"/>
      <c r="AG361" s="90"/>
    </row>
    <row r="362" spans="2:33" x14ac:dyDescent="0.25">
      <c r="B362" s="90">
        <v>11459183673.469</v>
      </c>
      <c r="C362" s="90">
        <v>14.671559999999999</v>
      </c>
      <c r="D362" s="90">
        <v>4.3335889999999999</v>
      </c>
      <c r="E362" s="90"/>
      <c r="F362" s="90"/>
      <c r="G362" s="90"/>
      <c r="AB362" s="90">
        <v>11459183673.469</v>
      </c>
      <c r="AC362" s="90">
        <v>21.983131</v>
      </c>
      <c r="AD362" s="90">
        <v>11.366755000000001</v>
      </c>
      <c r="AE362" s="90"/>
      <c r="AF362" s="90"/>
      <c r="AG362" s="90"/>
    </row>
    <row r="363" spans="2:33" x14ac:dyDescent="0.25">
      <c r="B363" s="90">
        <v>11714285714.285999</v>
      </c>
      <c r="C363" s="90">
        <v>14.407266999999999</v>
      </c>
      <c r="D363" s="90">
        <v>3.8467026000000004</v>
      </c>
      <c r="E363" s="90"/>
      <c r="F363" s="90"/>
      <c r="G363" s="90"/>
      <c r="AB363" s="90">
        <v>11714285714.285999</v>
      </c>
      <c r="AC363" s="90">
        <v>22.501587000000001</v>
      </c>
      <c r="AD363" s="90">
        <v>11.721771</v>
      </c>
      <c r="AE363" s="90"/>
      <c r="AF363" s="90"/>
      <c r="AG363" s="90"/>
    </row>
    <row r="364" spans="2:33" x14ac:dyDescent="0.25">
      <c r="B364" s="90">
        <v>11969387755.101999</v>
      </c>
      <c r="C364" s="90">
        <v>13.895583999999999</v>
      </c>
      <c r="D364" s="90">
        <v>3.5207423999999996</v>
      </c>
      <c r="E364" s="90"/>
      <c r="F364" s="90"/>
      <c r="G364" s="90"/>
      <c r="AB364" s="90">
        <v>11969387755.101999</v>
      </c>
      <c r="AC364" s="90">
        <v>23.049616</v>
      </c>
      <c r="AD364" s="90">
        <v>12.294922</v>
      </c>
      <c r="AE364" s="90"/>
      <c r="AF364" s="90"/>
      <c r="AG364" s="90"/>
    </row>
    <row r="365" spans="2:33" x14ac:dyDescent="0.25">
      <c r="B365" s="90">
        <v>12224489795.917999</v>
      </c>
      <c r="C365" s="90">
        <v>13.573487</v>
      </c>
      <c r="D365" s="90">
        <v>3.3967694999999996</v>
      </c>
      <c r="E365" s="90"/>
      <c r="F365" s="90"/>
      <c r="G365" s="90"/>
      <c r="AB365" s="90">
        <v>12224489795.917999</v>
      </c>
      <c r="AC365" s="90">
        <v>23.083666000000001</v>
      </c>
      <c r="AD365" s="90">
        <v>12.517363</v>
      </c>
      <c r="AE365" s="90"/>
      <c r="AF365" s="90"/>
      <c r="AG365" s="90"/>
    </row>
    <row r="366" spans="2:33" x14ac:dyDescent="0.25">
      <c r="B366" s="90">
        <v>12479591836.735001</v>
      </c>
      <c r="C366" s="90">
        <v>13.383165</v>
      </c>
      <c r="D366" s="90">
        <v>3.5741128999999994</v>
      </c>
      <c r="E366" s="90"/>
      <c r="F366" s="90"/>
      <c r="G366" s="90"/>
      <c r="AB366" s="90">
        <v>12479591836.735001</v>
      </c>
      <c r="AC366" s="90">
        <v>23.006741000000002</v>
      </c>
      <c r="AD366" s="90">
        <v>12.726338999999999</v>
      </c>
      <c r="AE366" s="90"/>
      <c r="AF366" s="90"/>
      <c r="AG366" s="90"/>
    </row>
    <row r="367" spans="2:33" x14ac:dyDescent="0.25">
      <c r="B367" s="90">
        <v>12734693877.551001</v>
      </c>
      <c r="C367" s="90">
        <v>14.009518</v>
      </c>
      <c r="D367" s="90">
        <v>4.3159519999999993</v>
      </c>
      <c r="E367" s="90"/>
      <c r="F367" s="90"/>
      <c r="G367" s="90"/>
      <c r="AB367" s="90">
        <v>12734693877.551001</v>
      </c>
      <c r="AC367" s="90">
        <v>22.373106</v>
      </c>
      <c r="AD367" s="90">
        <v>12.360196999999999</v>
      </c>
      <c r="AE367" s="90"/>
      <c r="AF367" s="90"/>
      <c r="AG367" s="90"/>
    </row>
    <row r="368" spans="2:33" x14ac:dyDescent="0.25">
      <c r="B368" s="90">
        <v>12989795918.367001</v>
      </c>
      <c r="C368" s="90">
        <v>14.854388</v>
      </c>
      <c r="D368" s="90">
        <v>5.2196709999999999</v>
      </c>
      <c r="E368" s="90"/>
      <c r="F368" s="90"/>
      <c r="G368" s="90"/>
      <c r="AB368" s="90">
        <v>12989795918.367001</v>
      </c>
      <c r="AC368" s="90">
        <v>21.536048999999998</v>
      </c>
      <c r="AD368" s="90">
        <v>11.695706999999999</v>
      </c>
      <c r="AE368" s="90"/>
      <c r="AF368" s="90"/>
      <c r="AG368" s="90"/>
    </row>
    <row r="369" spans="2:33" x14ac:dyDescent="0.25">
      <c r="B369" s="90">
        <v>13244897959.184</v>
      </c>
      <c r="C369" s="90">
        <v>15.626326000000001</v>
      </c>
      <c r="D369" s="90">
        <v>5.9711490000000005</v>
      </c>
      <c r="E369" s="90"/>
      <c r="F369" s="90"/>
      <c r="G369" s="90"/>
      <c r="AB369" s="90">
        <v>13244897959.184</v>
      </c>
      <c r="AC369" s="90">
        <v>20.571871000000002</v>
      </c>
      <c r="AD369" s="90">
        <v>10.759582999999999</v>
      </c>
      <c r="AE369" s="90"/>
      <c r="AF369" s="90"/>
      <c r="AG369" s="90"/>
    </row>
    <row r="370" spans="2:33" x14ac:dyDescent="0.25">
      <c r="B370" s="90">
        <v>13500000000</v>
      </c>
      <c r="C370" s="90">
        <v>16.458566999999999</v>
      </c>
      <c r="D370" s="90">
        <v>6.7784080000000007</v>
      </c>
      <c r="E370" s="90"/>
      <c r="F370" s="90"/>
      <c r="G370" s="90"/>
      <c r="AB370" s="90">
        <v>13500000000</v>
      </c>
      <c r="AC370" s="90">
        <v>19.786106</v>
      </c>
      <c r="AD370" s="90">
        <v>9.9529250000000005</v>
      </c>
      <c r="AE370" s="90"/>
      <c r="AF370" s="90"/>
      <c r="AG370" s="90"/>
    </row>
    <row r="371" spans="2:33" x14ac:dyDescent="0.25">
      <c r="B371" s="90">
        <v>13755102040.816</v>
      </c>
      <c r="C371" s="90">
        <v>16.804359000000002</v>
      </c>
      <c r="D371" s="90">
        <v>7.141826</v>
      </c>
      <c r="E371" s="90"/>
      <c r="F371" s="90"/>
      <c r="G371" s="90"/>
      <c r="AB371" s="90">
        <v>13755102040.816</v>
      </c>
      <c r="AC371" s="90">
        <v>19.328095999999999</v>
      </c>
      <c r="AD371" s="90">
        <v>9.4017719999999994</v>
      </c>
      <c r="AE371" s="90"/>
      <c r="AF371" s="90"/>
      <c r="AG371" s="90"/>
    </row>
    <row r="372" spans="2:33" x14ac:dyDescent="0.25">
      <c r="B372" s="90">
        <v>14010204081.632999</v>
      </c>
      <c r="C372" s="90">
        <v>17.965274999999998</v>
      </c>
      <c r="D372" s="90">
        <v>8.2728710000000003</v>
      </c>
      <c r="E372" s="90"/>
      <c r="F372" s="90"/>
      <c r="G372" s="90"/>
      <c r="AB372" s="90">
        <v>14010204081.632999</v>
      </c>
      <c r="AC372" s="90">
        <v>19.153652000000001</v>
      </c>
      <c r="AD372" s="90">
        <v>9.1930899999999998</v>
      </c>
      <c r="AE372" s="90"/>
      <c r="AF372" s="90"/>
      <c r="AG372" s="90"/>
    </row>
    <row r="373" spans="2:33" x14ac:dyDescent="0.25">
      <c r="B373" s="90">
        <v>14265306122.448999</v>
      </c>
      <c r="C373" s="90">
        <v>19.177914000000001</v>
      </c>
      <c r="D373" s="90">
        <v>9.290381</v>
      </c>
      <c r="E373" s="90"/>
      <c r="F373" s="90"/>
      <c r="G373" s="90"/>
      <c r="AB373" s="90">
        <v>14265306122.448999</v>
      </c>
      <c r="AC373" s="90">
        <v>19.252932000000001</v>
      </c>
      <c r="AD373" s="90">
        <v>9.2510539999999999</v>
      </c>
      <c r="AE373" s="90"/>
      <c r="AF373" s="90"/>
      <c r="AG373" s="90"/>
    </row>
    <row r="374" spans="2:33" x14ac:dyDescent="0.25">
      <c r="B374" s="90">
        <v>14520408163.264999</v>
      </c>
      <c r="C374" s="90">
        <v>20.320377000000001</v>
      </c>
      <c r="D374" s="90">
        <v>10.166945999999999</v>
      </c>
      <c r="E374" s="90"/>
      <c r="F374" s="90"/>
      <c r="G374" s="90"/>
      <c r="AB374" s="90">
        <v>14520408163.264999</v>
      </c>
      <c r="AC374" s="90">
        <v>19.830452000000001</v>
      </c>
      <c r="AD374" s="90">
        <v>9.7560739999999999</v>
      </c>
      <c r="AE374" s="90"/>
      <c r="AF374" s="90"/>
      <c r="AG374" s="90"/>
    </row>
    <row r="375" spans="2:33" x14ac:dyDescent="0.25">
      <c r="B375" s="90">
        <v>14775510204.082001</v>
      </c>
      <c r="C375" s="90">
        <v>20.013178</v>
      </c>
      <c r="D375" s="90">
        <v>9.513833</v>
      </c>
      <c r="E375" s="90"/>
      <c r="F375" s="90"/>
      <c r="G375" s="90"/>
      <c r="AB375" s="90">
        <v>14775510204.082001</v>
      </c>
      <c r="AC375" s="90">
        <v>20.412113000000002</v>
      </c>
      <c r="AD375" s="90">
        <v>10.232973000000001</v>
      </c>
      <c r="AE375" s="90"/>
      <c r="AF375" s="90"/>
      <c r="AG375" s="90"/>
    </row>
    <row r="376" spans="2:33" x14ac:dyDescent="0.25">
      <c r="B376" s="90">
        <v>15030612244.898001</v>
      </c>
      <c r="C376" s="90">
        <v>17.597366000000001</v>
      </c>
      <c r="D376" s="90">
        <v>6.8634029999999999</v>
      </c>
      <c r="E376" s="90"/>
      <c r="F376" s="90"/>
      <c r="G376" s="90"/>
      <c r="AB376" s="90">
        <v>15030612244.898001</v>
      </c>
      <c r="AC376" s="90">
        <v>21.080393000000001</v>
      </c>
      <c r="AD376" s="90">
        <v>10.788193</v>
      </c>
      <c r="AE376" s="90"/>
      <c r="AF376" s="90"/>
      <c r="AG376" s="90"/>
    </row>
    <row r="377" spans="2:33" x14ac:dyDescent="0.25">
      <c r="B377" s="90">
        <v>15285714285.714001</v>
      </c>
      <c r="C377" s="90">
        <v>16.820442</v>
      </c>
      <c r="D377" s="90">
        <v>6.0343169999999997</v>
      </c>
      <c r="E377" s="90"/>
      <c r="F377" s="90"/>
      <c r="G377" s="90"/>
      <c r="AB377" s="90">
        <v>15285714285.714001</v>
      </c>
      <c r="AC377" s="90">
        <v>21.704483</v>
      </c>
      <c r="AD377" s="90">
        <v>11.397511000000002</v>
      </c>
      <c r="AE377" s="90"/>
      <c r="AF377" s="90"/>
      <c r="AG377" s="90"/>
    </row>
    <row r="378" spans="2:33" x14ac:dyDescent="0.25">
      <c r="B378" s="90">
        <v>15540816326.531</v>
      </c>
      <c r="C378" s="90">
        <v>14.776350000000001</v>
      </c>
      <c r="D378" s="90">
        <v>3.6920605000000002</v>
      </c>
      <c r="E378" s="90"/>
      <c r="F378" s="90"/>
      <c r="G378" s="90"/>
      <c r="AB378" s="90">
        <v>15540816326.531</v>
      </c>
      <c r="AC378" s="90">
        <v>22.406431000000001</v>
      </c>
      <c r="AD378" s="90">
        <v>12.033508000000001</v>
      </c>
      <c r="AE378" s="90"/>
      <c r="AF378" s="90"/>
      <c r="AG378" s="90"/>
    </row>
    <row r="379" spans="2:33" x14ac:dyDescent="0.25">
      <c r="B379" s="90">
        <v>15795918367.347</v>
      </c>
      <c r="C379" s="90">
        <v>16.252728999999999</v>
      </c>
      <c r="D379" s="90">
        <v>4.9563939999999995</v>
      </c>
      <c r="E379" s="90"/>
      <c r="F379" s="90"/>
      <c r="G379" s="90"/>
      <c r="AB379" s="90">
        <v>15795918367.347</v>
      </c>
      <c r="AC379" s="90">
        <v>24.559536000000001</v>
      </c>
      <c r="AD379" s="90">
        <v>14.113256</v>
      </c>
      <c r="AE379" s="90"/>
      <c r="AF379" s="90"/>
      <c r="AG379" s="90"/>
    </row>
    <row r="380" spans="2:33" x14ac:dyDescent="0.25">
      <c r="B380" s="90">
        <v>16051020408.163</v>
      </c>
      <c r="C380" s="90">
        <v>14.970895000000001</v>
      </c>
      <c r="D380" s="90">
        <v>3.4476470999999993</v>
      </c>
      <c r="E380" s="90"/>
      <c r="F380" s="90"/>
      <c r="G380" s="90"/>
      <c r="AB380" s="90">
        <v>16051020408.163</v>
      </c>
      <c r="AC380" s="90">
        <v>26.258209000000001</v>
      </c>
      <c r="AD380" s="90">
        <v>15.763945</v>
      </c>
      <c r="AE380" s="90"/>
      <c r="AF380" s="90"/>
      <c r="AG380" s="90"/>
    </row>
    <row r="381" spans="2:33" x14ac:dyDescent="0.25">
      <c r="B381" s="90">
        <v>16306122448.98</v>
      </c>
      <c r="C381" s="90">
        <v>15.496648</v>
      </c>
      <c r="D381" s="90">
        <v>3.8326072999999994</v>
      </c>
      <c r="E381" s="90"/>
      <c r="F381" s="90"/>
      <c r="G381" s="90"/>
      <c r="AB381" s="90">
        <v>16306122448.98</v>
      </c>
      <c r="AC381" s="90">
        <v>26.394251000000001</v>
      </c>
      <c r="AD381" s="90">
        <v>15.854241999999999</v>
      </c>
      <c r="AE381" s="90"/>
      <c r="AF381" s="90"/>
      <c r="AG381" s="90"/>
    </row>
    <row r="382" spans="2:33" x14ac:dyDescent="0.25">
      <c r="B382" s="90">
        <v>16561224489.796</v>
      </c>
      <c r="C382" s="90">
        <v>13.207371</v>
      </c>
      <c r="D382" s="90">
        <v>1.4822978999999998</v>
      </c>
      <c r="E382" s="90"/>
      <c r="F382" s="90"/>
      <c r="G382" s="90"/>
      <c r="AB382" s="90">
        <v>16561224489.796</v>
      </c>
      <c r="AC382" s="90">
        <v>25.176590000000001</v>
      </c>
      <c r="AD382" s="90">
        <v>14.624504000000002</v>
      </c>
      <c r="AE382" s="90"/>
      <c r="AF382" s="90"/>
      <c r="AG382" s="90"/>
    </row>
    <row r="383" spans="2:33" x14ac:dyDescent="0.25">
      <c r="B383" s="90">
        <v>16816326530.612</v>
      </c>
      <c r="C383" s="90">
        <v>11.696434</v>
      </c>
      <c r="D383" s="90">
        <v>-0.46888539999999956</v>
      </c>
      <c r="E383" s="90"/>
      <c r="F383" s="90"/>
      <c r="G383" s="90"/>
      <c r="AB383" s="90">
        <v>16816326530.612</v>
      </c>
      <c r="AC383" s="90">
        <v>22.574945</v>
      </c>
      <c r="AD383" s="90">
        <v>11.829967</v>
      </c>
      <c r="AE383" s="90"/>
      <c r="AF383" s="90"/>
      <c r="AG383" s="90"/>
    </row>
    <row r="384" spans="2:33" x14ac:dyDescent="0.25">
      <c r="B384" s="90">
        <v>17071428571.429001</v>
      </c>
      <c r="C384" s="90">
        <v>10.449028999999999</v>
      </c>
      <c r="D384" s="90">
        <v>-1.7421183999999998</v>
      </c>
      <c r="E384" s="90"/>
      <c r="F384" s="90"/>
      <c r="G384" s="90"/>
      <c r="AB384" s="90">
        <v>17071428571.429001</v>
      </c>
      <c r="AC384" s="90">
        <v>22.172331</v>
      </c>
      <c r="AD384" s="90">
        <v>11.333674999999999</v>
      </c>
      <c r="AE384" s="90"/>
      <c r="AF384" s="90"/>
      <c r="AG384" s="90"/>
    </row>
    <row r="385" spans="2:33" x14ac:dyDescent="0.25">
      <c r="B385" s="90">
        <v>17326530612.244999</v>
      </c>
      <c r="C385" s="90">
        <v>10.058883</v>
      </c>
      <c r="D385" s="90">
        <v>-2.3778641</v>
      </c>
      <c r="E385" s="90"/>
      <c r="F385" s="90"/>
      <c r="G385" s="90"/>
      <c r="AB385" s="90">
        <v>17326530612.244999</v>
      </c>
      <c r="AC385" s="90">
        <v>21.432238000000002</v>
      </c>
      <c r="AD385" s="90">
        <v>10.534590000000001</v>
      </c>
      <c r="AE385" s="90"/>
      <c r="AF385" s="90"/>
      <c r="AG385" s="90"/>
    </row>
    <row r="386" spans="2:33" x14ac:dyDescent="0.25">
      <c r="B386" s="90">
        <v>17581632653.061001</v>
      </c>
      <c r="C386" s="90">
        <v>11.091894999999999</v>
      </c>
      <c r="D386" s="90">
        <v>-1.1023679</v>
      </c>
      <c r="E386" s="90"/>
      <c r="F386" s="90"/>
      <c r="G386" s="90"/>
      <c r="AB386" s="90">
        <v>17581632653.061001</v>
      </c>
      <c r="AC386" s="90">
        <v>23.982842999999999</v>
      </c>
      <c r="AD386" s="90">
        <v>13.094024999999998</v>
      </c>
      <c r="AE386" s="90"/>
      <c r="AF386" s="90"/>
      <c r="AG386" s="90"/>
    </row>
    <row r="387" spans="2:33" x14ac:dyDescent="0.25">
      <c r="B387" s="90">
        <v>17836734693.877998</v>
      </c>
      <c r="C387" s="90">
        <v>11.447868</v>
      </c>
      <c r="D387" s="90">
        <v>-1.0135263999999999</v>
      </c>
      <c r="E387" s="90"/>
      <c r="F387" s="90"/>
      <c r="G387" s="90"/>
      <c r="AB387" s="90">
        <v>17836734693.877998</v>
      </c>
      <c r="AC387" s="90">
        <v>26.246227000000001</v>
      </c>
      <c r="AD387" s="90">
        <v>15.234734</v>
      </c>
      <c r="AE387" s="90"/>
      <c r="AF387" s="90"/>
      <c r="AG387" s="90"/>
    </row>
    <row r="388" spans="2:33" x14ac:dyDescent="0.25">
      <c r="B388" s="90">
        <v>18091836734.694</v>
      </c>
      <c r="C388" s="90">
        <v>10.633853999999999</v>
      </c>
      <c r="D388" s="90">
        <v>-2.2052960000000001</v>
      </c>
      <c r="E388" s="90"/>
      <c r="F388" s="90"/>
      <c r="G388" s="90"/>
      <c r="AB388" s="90">
        <v>18091836734.694</v>
      </c>
      <c r="AC388" s="90">
        <v>27.171966999999999</v>
      </c>
      <c r="AD388" s="90">
        <v>15.832592000000002</v>
      </c>
      <c r="AE388" s="90"/>
      <c r="AF388" s="90"/>
      <c r="AG388" s="90"/>
    </row>
    <row r="389" spans="2:33" x14ac:dyDescent="0.25">
      <c r="B389" s="90">
        <v>18346938775.509998</v>
      </c>
      <c r="C389" s="90">
        <v>8.4800652999999997</v>
      </c>
      <c r="D389" s="90">
        <v>-5.2948027800000004</v>
      </c>
      <c r="E389" s="90"/>
      <c r="F389" s="90"/>
      <c r="G389" s="90"/>
      <c r="AB389" s="90">
        <v>18346938775.509998</v>
      </c>
      <c r="AC389" s="90">
        <v>26.883326</v>
      </c>
      <c r="AD389" s="90">
        <v>15.117905</v>
      </c>
      <c r="AE389" s="90"/>
      <c r="AF389" s="90"/>
      <c r="AG389" s="90"/>
    </row>
    <row r="390" spans="2:33" x14ac:dyDescent="0.25">
      <c r="B390" s="90">
        <v>18602040816.327</v>
      </c>
      <c r="C390" s="90">
        <v>6.1581701999999998</v>
      </c>
      <c r="D390" s="90">
        <v>-8.7742195000000009</v>
      </c>
      <c r="E390" s="90"/>
      <c r="F390" s="90"/>
      <c r="G390" s="90"/>
      <c r="AB390" s="90">
        <v>18602040816.327</v>
      </c>
      <c r="AC390" s="90">
        <v>27.509777</v>
      </c>
      <c r="AD390" s="90">
        <v>15.314402000000001</v>
      </c>
      <c r="AE390" s="90"/>
      <c r="AF390" s="90"/>
      <c r="AG390" s="90"/>
    </row>
    <row r="391" spans="2:33" x14ac:dyDescent="0.25">
      <c r="B391" s="90">
        <v>18857142857.143002</v>
      </c>
      <c r="C391" s="90">
        <v>4.6026521000000002</v>
      </c>
      <c r="D391" s="90">
        <v>-11.949136299999999</v>
      </c>
      <c r="E391" s="90"/>
      <c r="F391" s="90"/>
      <c r="G391" s="90"/>
      <c r="AB391" s="90">
        <v>18857142857.143002</v>
      </c>
      <c r="AC391" s="90">
        <v>28.996862</v>
      </c>
      <c r="AD391" s="90">
        <v>16.388876</v>
      </c>
      <c r="AE391" s="90"/>
      <c r="AF391" s="90"/>
      <c r="AG391" s="90"/>
    </row>
    <row r="392" spans="2:33" x14ac:dyDescent="0.25">
      <c r="B392" s="90">
        <v>19112244897.959</v>
      </c>
      <c r="C392" s="90">
        <v>3.6060935999999999</v>
      </c>
      <c r="D392" s="90">
        <v>-14.2810249</v>
      </c>
      <c r="E392" s="90"/>
      <c r="F392" s="90"/>
      <c r="G392" s="90"/>
      <c r="AB392" s="90">
        <v>19112244897.959</v>
      </c>
      <c r="AC392" s="90">
        <v>28.411974000000001</v>
      </c>
      <c r="AD392" s="90">
        <v>15.426459999999999</v>
      </c>
      <c r="AE392" s="90"/>
      <c r="AF392" s="90"/>
      <c r="AG392" s="90"/>
    </row>
    <row r="393" spans="2:33" x14ac:dyDescent="0.25">
      <c r="B393" s="90">
        <v>19367346938.776001</v>
      </c>
      <c r="C393" s="90">
        <v>3.5519204000000002</v>
      </c>
      <c r="D393" s="90">
        <v>-15.0218229</v>
      </c>
      <c r="E393" s="90"/>
      <c r="F393" s="90"/>
      <c r="G393" s="90"/>
      <c r="AB393" s="90">
        <v>19367346938.776001</v>
      </c>
      <c r="AC393" s="90">
        <v>25.325968</v>
      </c>
      <c r="AD393" s="90">
        <v>11.98695</v>
      </c>
      <c r="AE393" s="90"/>
      <c r="AF393" s="90"/>
      <c r="AG393" s="90"/>
    </row>
    <row r="394" spans="2:33" x14ac:dyDescent="0.25">
      <c r="B394" s="90">
        <v>19622448979.591999</v>
      </c>
      <c r="C394" s="90">
        <v>4.1637993</v>
      </c>
      <c r="D394" s="90">
        <v>-14.062004099999999</v>
      </c>
      <c r="E394" s="90"/>
      <c r="F394" s="90"/>
      <c r="G394" s="90"/>
      <c r="AB394" s="90">
        <v>19622448979.591999</v>
      </c>
      <c r="AC394" s="90">
        <v>21.865068000000001</v>
      </c>
      <c r="AD394" s="90">
        <v>8.2189250000000005</v>
      </c>
      <c r="AE394" s="90"/>
      <c r="AF394" s="90"/>
      <c r="AG394" s="90"/>
    </row>
    <row r="395" spans="2:33" x14ac:dyDescent="0.25">
      <c r="B395" s="90">
        <v>19877551020.408001</v>
      </c>
      <c r="C395" s="90">
        <v>5.2706036999999997</v>
      </c>
      <c r="D395" s="90">
        <v>-12.119434800000001</v>
      </c>
      <c r="E395" s="90"/>
      <c r="F395" s="90"/>
      <c r="G395" s="90"/>
      <c r="AB395" s="90">
        <v>19877551020.408001</v>
      </c>
      <c r="AC395" s="90">
        <v>20.303967</v>
      </c>
      <c r="AD395" s="90">
        <v>6.3951449999999994</v>
      </c>
      <c r="AE395" s="90"/>
      <c r="AF395" s="90"/>
      <c r="AG395" s="90"/>
    </row>
    <row r="396" spans="2:33" x14ac:dyDescent="0.25">
      <c r="B396" s="90">
        <v>20132653061.223999</v>
      </c>
      <c r="C396" s="90">
        <v>6.6375317999999996</v>
      </c>
      <c r="D396" s="90">
        <v>-9.7589199999999998</v>
      </c>
      <c r="E396" s="90"/>
      <c r="F396" s="90"/>
      <c r="G396" s="90"/>
      <c r="AB396" s="90">
        <v>20132653061.223999</v>
      </c>
      <c r="AC396" s="90">
        <v>18.950811000000002</v>
      </c>
      <c r="AD396" s="90">
        <v>5.0684649999999998</v>
      </c>
      <c r="AE396" s="90"/>
      <c r="AF396" s="90"/>
      <c r="AG396" s="90"/>
    </row>
    <row r="397" spans="2:33" x14ac:dyDescent="0.25">
      <c r="B397" s="90">
        <v>20387755102.041</v>
      </c>
      <c r="C397" s="90">
        <v>8.3979359000000002</v>
      </c>
      <c r="D397" s="90">
        <v>-6.9095563899999997</v>
      </c>
      <c r="E397" s="90"/>
      <c r="F397" s="90"/>
      <c r="G397" s="90"/>
      <c r="AB397" s="90">
        <v>20387755102.041</v>
      </c>
      <c r="AC397" s="90">
        <v>18.661314000000001</v>
      </c>
      <c r="AD397" s="90">
        <v>4.9864689999999996</v>
      </c>
      <c r="AE397" s="90"/>
      <c r="AF397" s="90"/>
      <c r="AG397" s="90"/>
    </row>
    <row r="398" spans="2:33" x14ac:dyDescent="0.25">
      <c r="B398" s="90">
        <v>20642857142.856998</v>
      </c>
      <c r="C398" s="90">
        <v>11.901515</v>
      </c>
      <c r="D398" s="90">
        <v>-2.6315594</v>
      </c>
      <c r="E398" s="90"/>
      <c r="F398" s="90"/>
      <c r="G398" s="90"/>
      <c r="AB398" s="90">
        <v>20642857142.856998</v>
      </c>
      <c r="AC398" s="90">
        <v>17.6035</v>
      </c>
      <c r="AD398" s="90">
        <v>4.3483909999999995</v>
      </c>
      <c r="AE398" s="90"/>
      <c r="AF398" s="90"/>
      <c r="AG398" s="90"/>
    </row>
    <row r="399" spans="2:33" x14ac:dyDescent="0.25">
      <c r="B399" s="90">
        <v>20897959183.673</v>
      </c>
      <c r="C399" s="90">
        <v>18.244250999999998</v>
      </c>
      <c r="D399" s="90">
        <v>4.2839240000000007</v>
      </c>
      <c r="E399" s="90"/>
      <c r="F399" s="90"/>
      <c r="G399" s="90"/>
      <c r="AB399" s="90">
        <v>20897959183.673</v>
      </c>
      <c r="AC399" s="90">
        <v>17.397886</v>
      </c>
      <c r="AD399" s="90">
        <v>4.4033080000000009</v>
      </c>
      <c r="AE399" s="90"/>
      <c r="AF399" s="90"/>
      <c r="AG399" s="90"/>
    </row>
    <row r="400" spans="2:33" x14ac:dyDescent="0.25">
      <c r="B400" s="90">
        <v>21153061224.490002</v>
      </c>
      <c r="C400" s="90">
        <v>21.673285</v>
      </c>
      <c r="D400" s="90">
        <v>7.9348109999999998</v>
      </c>
      <c r="E400" s="90"/>
      <c r="F400" s="90"/>
      <c r="G400" s="90"/>
      <c r="AB400" s="90">
        <v>21153061224.490002</v>
      </c>
      <c r="AC400" s="90">
        <v>17.173334000000001</v>
      </c>
      <c r="AD400" s="90">
        <v>4.1908820000000002</v>
      </c>
      <c r="AE400" s="90"/>
      <c r="AF400" s="90"/>
      <c r="AG400" s="90"/>
    </row>
    <row r="401" spans="2:33" x14ac:dyDescent="0.25">
      <c r="B401" s="90">
        <v>21408163265.306</v>
      </c>
      <c r="C401" s="90">
        <v>21.984577000000002</v>
      </c>
      <c r="D401" s="90">
        <v>8.2265890000000006</v>
      </c>
      <c r="E401" s="90"/>
      <c r="F401" s="90"/>
      <c r="G401" s="90"/>
      <c r="AB401" s="90">
        <v>21408163265.306</v>
      </c>
      <c r="AC401" s="90">
        <v>17.179334999999998</v>
      </c>
      <c r="AD401" s="90">
        <v>3.9774866000000006</v>
      </c>
      <c r="AE401" s="90"/>
      <c r="AF401" s="90"/>
      <c r="AG401" s="90"/>
    </row>
    <row r="402" spans="2:33" x14ac:dyDescent="0.25">
      <c r="B402" s="90">
        <v>21663265306.122002</v>
      </c>
      <c r="C402" s="90">
        <v>19.314156000000001</v>
      </c>
      <c r="D402" s="90">
        <v>5.5252219999999994</v>
      </c>
      <c r="E402" s="90"/>
      <c r="F402" s="90"/>
      <c r="G402" s="90"/>
      <c r="AB402" s="90">
        <v>21663265306.122002</v>
      </c>
      <c r="AC402" s="90">
        <v>16.901031</v>
      </c>
      <c r="AD402" s="90">
        <v>3.6268262999999994</v>
      </c>
      <c r="AE402" s="90"/>
      <c r="AF402" s="90"/>
      <c r="AG402" s="90"/>
    </row>
    <row r="403" spans="2:33" x14ac:dyDescent="0.25">
      <c r="B403" s="90">
        <v>21918367346.938999</v>
      </c>
      <c r="C403" s="90">
        <v>17.439661000000001</v>
      </c>
      <c r="D403" s="90">
        <v>3.3257837000000006</v>
      </c>
      <c r="E403" s="90"/>
      <c r="F403" s="90"/>
      <c r="G403" s="90"/>
      <c r="AB403" s="90">
        <v>21918367346.938999</v>
      </c>
      <c r="AC403" s="90">
        <v>16.714296000000001</v>
      </c>
      <c r="AD403" s="90">
        <v>3.4805116999999992</v>
      </c>
      <c r="AE403" s="90"/>
      <c r="AF403" s="90"/>
      <c r="AG403" s="90"/>
    </row>
    <row r="404" spans="2:33" x14ac:dyDescent="0.25">
      <c r="B404" s="90">
        <v>22173469387.755001</v>
      </c>
      <c r="C404" s="90">
        <v>14.816535</v>
      </c>
      <c r="D404" s="90">
        <v>2.1943999999995967E-3</v>
      </c>
      <c r="E404" s="90"/>
      <c r="F404" s="90"/>
      <c r="G404" s="90"/>
      <c r="AB404" s="90">
        <v>22173469387.755001</v>
      </c>
      <c r="AC404" s="90">
        <v>14.337801000000001</v>
      </c>
      <c r="AD404" s="90">
        <v>0.36657860000000042</v>
      </c>
      <c r="AE404" s="90"/>
      <c r="AF404" s="90"/>
      <c r="AG404" s="90"/>
    </row>
    <row r="405" spans="2:33" x14ac:dyDescent="0.25">
      <c r="B405" s="90">
        <v>22428571428.570999</v>
      </c>
      <c r="C405" s="90">
        <v>10.805075</v>
      </c>
      <c r="D405" s="90">
        <v>-5.1544950600000004</v>
      </c>
      <c r="E405" s="90"/>
      <c r="F405" s="90"/>
      <c r="G405" s="90"/>
      <c r="AB405" s="90">
        <v>22428571428.570999</v>
      </c>
      <c r="AC405" s="90">
        <v>11.798223</v>
      </c>
      <c r="AD405" s="90">
        <v>-3.4282235999999999</v>
      </c>
      <c r="AE405" s="90"/>
      <c r="AF405" s="90"/>
      <c r="AG405" s="90"/>
    </row>
    <row r="406" spans="2:33" x14ac:dyDescent="0.25">
      <c r="B406" s="90">
        <v>22683673469.388</v>
      </c>
      <c r="C406" s="90">
        <v>7.5954723</v>
      </c>
      <c r="D406" s="90">
        <v>-10.082174800000001</v>
      </c>
      <c r="E406" s="90"/>
      <c r="F406" s="90"/>
      <c r="G406" s="90"/>
      <c r="AB406" s="90">
        <v>22683673469.388</v>
      </c>
      <c r="AC406" s="90">
        <v>8.0846567</v>
      </c>
      <c r="AD406" s="90">
        <v>-9.1013052000000005</v>
      </c>
      <c r="AE406" s="90"/>
      <c r="AF406" s="90"/>
      <c r="AG406" s="90"/>
    </row>
    <row r="407" spans="2:33" x14ac:dyDescent="0.25">
      <c r="B407" s="90">
        <v>22938775510.203999</v>
      </c>
      <c r="C407" s="90">
        <v>5.2991957999999997</v>
      </c>
      <c r="D407" s="90">
        <v>-14.3742752</v>
      </c>
      <c r="E407" s="90"/>
      <c r="F407" s="90"/>
      <c r="G407" s="90"/>
      <c r="AB407" s="90">
        <v>22938775510.203999</v>
      </c>
      <c r="AC407" s="90">
        <v>6.8650779999999996</v>
      </c>
      <c r="AD407" s="90">
        <v>-11.467212199999999</v>
      </c>
      <c r="AE407" s="90"/>
      <c r="AF407" s="90"/>
      <c r="AG407" s="90"/>
    </row>
    <row r="408" spans="2:33" x14ac:dyDescent="0.25">
      <c r="B408" s="90">
        <v>23193877551.02</v>
      </c>
      <c r="C408" s="90">
        <v>3.5654256000000002</v>
      </c>
      <c r="D408" s="90">
        <v>-18.589114000000002</v>
      </c>
      <c r="E408" s="90"/>
      <c r="F408" s="90"/>
      <c r="G408" s="90"/>
      <c r="AB408" s="90">
        <v>23193877551.02</v>
      </c>
      <c r="AC408" s="90">
        <v>6.7214589</v>
      </c>
      <c r="AD408" s="90">
        <v>-12.2503581</v>
      </c>
      <c r="AE408" s="90"/>
      <c r="AF408" s="90"/>
      <c r="AG408" s="90"/>
    </row>
    <row r="409" spans="2:33" x14ac:dyDescent="0.25">
      <c r="B409" s="90">
        <v>23448979591.837002</v>
      </c>
      <c r="C409" s="90">
        <v>2.0278914000000001</v>
      </c>
      <c r="D409" s="90">
        <v>-23.443542000000001</v>
      </c>
      <c r="E409" s="90"/>
      <c r="F409" s="90"/>
      <c r="G409" s="90"/>
      <c r="AB409" s="90">
        <v>23448979591.837002</v>
      </c>
      <c r="AC409" s="90">
        <v>6.8597774999999999</v>
      </c>
      <c r="AD409" s="90">
        <v>-12.7391462</v>
      </c>
      <c r="AE409" s="90"/>
      <c r="AF409" s="90"/>
      <c r="AG409" s="90"/>
    </row>
    <row r="410" spans="2:33" x14ac:dyDescent="0.25">
      <c r="B410" s="90">
        <v>23704081632.653</v>
      </c>
      <c r="C410" s="90">
        <v>0.79958814</v>
      </c>
      <c r="D410" s="90">
        <v>-29.722332000000002</v>
      </c>
      <c r="E410" s="90"/>
      <c r="F410" s="90"/>
      <c r="G410" s="90"/>
      <c r="AB410" s="90">
        <v>23704081632.653</v>
      </c>
      <c r="AC410" s="90">
        <v>6.4119457999999998</v>
      </c>
      <c r="AD410" s="90">
        <v>-14.7396297</v>
      </c>
      <c r="AE410" s="90"/>
      <c r="AF410" s="90"/>
      <c r="AG410" s="90"/>
    </row>
    <row r="411" spans="2:33" x14ac:dyDescent="0.25">
      <c r="B411" s="90">
        <v>23959183673.469002</v>
      </c>
      <c r="C411" s="90">
        <v>-0.30861703000000001</v>
      </c>
      <c r="D411" s="90">
        <v>-37.726585</v>
      </c>
      <c r="E411" s="90"/>
      <c r="F411" s="90"/>
      <c r="G411" s="90"/>
      <c r="AB411" s="90">
        <v>23959183673.469002</v>
      </c>
      <c r="AC411" s="90">
        <v>4.8749661</v>
      </c>
      <c r="AD411" s="90">
        <v>-19.737453000000002</v>
      </c>
      <c r="AE411" s="90"/>
      <c r="AF411" s="90"/>
      <c r="AG411" s="90"/>
    </row>
    <row r="412" spans="2:33" x14ac:dyDescent="0.25">
      <c r="B412" s="90">
        <v>24214285714.285999</v>
      </c>
      <c r="C412" s="90">
        <v>-1.9680839000000001</v>
      </c>
      <c r="D412" s="90">
        <v>-52.259815000000003</v>
      </c>
      <c r="E412" s="90"/>
      <c r="F412" s="90"/>
      <c r="G412" s="90"/>
      <c r="AB412" s="90">
        <v>24214285714.285999</v>
      </c>
      <c r="AC412" s="90">
        <v>4.3353314000000003</v>
      </c>
      <c r="AD412" s="90">
        <v>-22.798867999999999</v>
      </c>
      <c r="AE412" s="90"/>
      <c r="AF412" s="90"/>
      <c r="AG412" s="90"/>
    </row>
    <row r="413" spans="2:33" x14ac:dyDescent="0.25">
      <c r="B413" s="90">
        <v>24469387755.102001</v>
      </c>
      <c r="C413" s="90">
        <v>-0.48550069000000001</v>
      </c>
      <c r="D413" s="90">
        <v>-61.319450000000003</v>
      </c>
      <c r="E413" s="90"/>
      <c r="F413" s="90"/>
      <c r="G413" s="90"/>
      <c r="AB413" s="90">
        <v>24469387755.102001</v>
      </c>
      <c r="AC413" s="90">
        <v>4.3667230999999997</v>
      </c>
      <c r="AD413" s="90">
        <v>-24.991579000000002</v>
      </c>
      <c r="AE413" s="90"/>
      <c r="AF413" s="90"/>
      <c r="AG413" s="90"/>
    </row>
    <row r="414" spans="2:33" x14ac:dyDescent="0.25">
      <c r="B414" s="90">
        <v>24724489795.917999</v>
      </c>
      <c r="C414" s="90">
        <v>1.3889746999999999</v>
      </c>
      <c r="D414" s="90">
        <v>-67.187297999999998</v>
      </c>
      <c r="E414" s="90"/>
      <c r="F414" s="90"/>
      <c r="G414" s="90"/>
      <c r="AB414" s="90">
        <v>24724489795.917999</v>
      </c>
      <c r="AC414" s="90">
        <v>6.3835902000000004</v>
      </c>
      <c r="AD414" s="90">
        <v>-22.027968999999999</v>
      </c>
      <c r="AE414" s="90"/>
      <c r="AF414" s="90"/>
      <c r="AG414" s="90"/>
    </row>
    <row r="415" spans="2:33" x14ac:dyDescent="0.25">
      <c r="B415" s="90">
        <v>24979591836.735001</v>
      </c>
      <c r="C415" s="90">
        <v>4.6232861999999999</v>
      </c>
      <c r="D415" s="90">
        <v>-63.566600999999999</v>
      </c>
      <c r="E415" s="90"/>
      <c r="F415" s="90"/>
      <c r="G415" s="90"/>
      <c r="AB415" s="90">
        <v>24979591836.735001</v>
      </c>
      <c r="AC415" s="90">
        <v>9.4332961999999991</v>
      </c>
      <c r="AD415" s="90">
        <v>-17.895723</v>
      </c>
      <c r="AE415" s="90"/>
      <c r="AF415" s="90"/>
      <c r="AG415" s="90"/>
    </row>
    <row r="416" spans="2:33" x14ac:dyDescent="0.25">
      <c r="B416" s="90">
        <v>25234693877.550999</v>
      </c>
      <c r="C416" s="90">
        <v>3.1815546000000001</v>
      </c>
      <c r="D416" s="90">
        <v>-65.496974999999992</v>
      </c>
      <c r="E416" s="90"/>
      <c r="F416" s="90"/>
      <c r="G416" s="90"/>
      <c r="AB416" s="90">
        <v>25234693877.550999</v>
      </c>
      <c r="AC416" s="90">
        <v>11.914588999999999</v>
      </c>
      <c r="AD416" s="90">
        <v>-14.2726688</v>
      </c>
      <c r="AE416" s="90"/>
      <c r="AF416" s="90"/>
      <c r="AG416" s="90"/>
    </row>
    <row r="417" spans="2:33" x14ac:dyDescent="0.25">
      <c r="B417" s="90">
        <v>25489795918.367001</v>
      </c>
      <c r="C417" s="90">
        <v>1.6002139</v>
      </c>
      <c r="D417" s="90">
        <v>-68.754738000000003</v>
      </c>
      <c r="E417" s="90"/>
      <c r="F417" s="90"/>
      <c r="G417" s="90"/>
      <c r="AB417" s="90">
        <v>25489795918.367001</v>
      </c>
      <c r="AC417" s="90">
        <v>13.806244</v>
      </c>
      <c r="AD417" s="90">
        <v>-13.0595374</v>
      </c>
      <c r="AE417" s="90"/>
      <c r="AF417" s="90"/>
      <c r="AG417" s="90"/>
    </row>
    <row r="418" spans="2:33" x14ac:dyDescent="0.25">
      <c r="B418" s="90">
        <v>25744897959.183998</v>
      </c>
      <c r="C418" s="90">
        <v>1.0084063000000001</v>
      </c>
      <c r="D418" s="90">
        <v>-69.650577999999996</v>
      </c>
      <c r="E418" s="90"/>
      <c r="F418" s="90"/>
      <c r="G418" s="90"/>
      <c r="AB418" s="90">
        <v>25744897959.183998</v>
      </c>
      <c r="AC418" s="90">
        <v>13.615689</v>
      </c>
      <c r="AD418" s="90">
        <v>-15.3040009</v>
      </c>
      <c r="AE418" s="90"/>
      <c r="AF418" s="90"/>
      <c r="AG418" s="90"/>
    </row>
    <row r="419" spans="2:33" x14ac:dyDescent="0.25">
      <c r="B419" s="90">
        <v>26000000000</v>
      </c>
      <c r="C419" s="90">
        <v>2.3454754000000002</v>
      </c>
      <c r="D419" s="90">
        <v>-67.568489</v>
      </c>
      <c r="E419" s="90"/>
      <c r="F419" s="90"/>
      <c r="G419" s="90"/>
      <c r="AB419" s="90">
        <v>26000000000</v>
      </c>
      <c r="AC419" s="90">
        <v>13.840562</v>
      </c>
      <c r="AD419" s="90">
        <v>-16.504141000000001</v>
      </c>
      <c r="AE419" s="90"/>
      <c r="AF419" s="90"/>
      <c r="AG419" s="90"/>
    </row>
    <row r="420" spans="2:33" x14ac:dyDescent="0.25">
      <c r="B420" s="90" t="s">
        <v>21</v>
      </c>
      <c r="C420" s="90"/>
      <c r="D420" s="90"/>
      <c r="E420" s="90"/>
      <c r="F420" s="90"/>
      <c r="G420" s="90"/>
      <c r="AB420" s="90" t="s">
        <v>21</v>
      </c>
      <c r="AC420" s="90"/>
      <c r="AD420" s="90"/>
      <c r="AE420" s="90"/>
      <c r="AF420" s="90"/>
      <c r="AG420" s="90"/>
    </row>
    <row r="421" spans="2:33" x14ac:dyDescent="0.25">
      <c r="B421" s="90"/>
      <c r="C421" s="90"/>
      <c r="D421" s="90"/>
      <c r="E421" s="90"/>
      <c r="F421" s="90"/>
      <c r="G421" s="90"/>
      <c r="AB421" s="90"/>
      <c r="AC421" s="90"/>
      <c r="AD421" s="90"/>
      <c r="AE421" s="90"/>
      <c r="AF421" s="90"/>
      <c r="AG421" s="90"/>
    </row>
    <row r="422" spans="2:33" x14ac:dyDescent="0.25">
      <c r="B422" s="90"/>
      <c r="C422" s="90"/>
      <c r="D422" s="90"/>
      <c r="E422" s="90"/>
      <c r="F422" s="90"/>
      <c r="G422" s="90"/>
      <c r="AB422" s="90"/>
      <c r="AC422" s="90"/>
      <c r="AD422" s="90"/>
      <c r="AE422" s="90"/>
      <c r="AF422" s="90"/>
      <c r="AG422" s="90"/>
    </row>
    <row r="423" spans="2:33" x14ac:dyDescent="0.25">
      <c r="B423" s="90" t="s">
        <v>24</v>
      </c>
      <c r="C423" s="90"/>
      <c r="D423" s="90"/>
      <c r="E423" s="90"/>
      <c r="F423" s="90"/>
      <c r="G423" s="90"/>
      <c r="AB423" s="90" t="s">
        <v>24</v>
      </c>
      <c r="AC423" s="90"/>
      <c r="AD423" s="90"/>
      <c r="AE423" s="90"/>
      <c r="AF423" s="90"/>
      <c r="AG423" s="90"/>
    </row>
    <row r="424" spans="2:33" x14ac:dyDescent="0.25">
      <c r="B424" s="90" t="s">
        <v>19</v>
      </c>
      <c r="C424" s="90" t="s">
        <v>288</v>
      </c>
      <c r="D424" s="90"/>
      <c r="E424" s="90"/>
      <c r="F424" s="90"/>
      <c r="G424" s="90"/>
      <c r="AB424" s="90" t="s">
        <v>19</v>
      </c>
      <c r="AC424" s="90" t="s">
        <v>288</v>
      </c>
      <c r="AD424" s="90"/>
      <c r="AE424" s="90"/>
      <c r="AF424" s="90"/>
      <c r="AG424" s="90"/>
    </row>
    <row r="425" spans="2:33" x14ac:dyDescent="0.25">
      <c r="B425" s="90">
        <v>1000000000</v>
      </c>
      <c r="C425" s="90">
        <v>1.5434926</v>
      </c>
      <c r="D425" s="90">
        <v>-62.231445000000001</v>
      </c>
      <c r="E425" s="90"/>
      <c r="F425" s="90"/>
      <c r="G425" s="90"/>
      <c r="AB425" s="90">
        <v>1000000000</v>
      </c>
      <c r="AC425" s="90">
        <v>7.2562952000000003</v>
      </c>
      <c r="AD425" s="90">
        <v>-28.771023</v>
      </c>
      <c r="AE425" s="90"/>
      <c r="AF425" s="90"/>
      <c r="AG425" s="90"/>
    </row>
    <row r="426" spans="2:33" x14ac:dyDescent="0.25">
      <c r="B426" s="90">
        <v>1255102040.8162999</v>
      </c>
      <c r="C426" s="90">
        <v>0.13110526</v>
      </c>
      <c r="D426" s="90">
        <v>-50.181114000000001</v>
      </c>
      <c r="E426" s="90"/>
      <c r="F426" s="90"/>
      <c r="G426" s="90"/>
      <c r="AB426" s="90">
        <v>1255102040.8162999</v>
      </c>
      <c r="AC426" s="90">
        <v>10.384183999999999</v>
      </c>
      <c r="AD426" s="90">
        <v>-17.594667000000001</v>
      </c>
      <c r="AE426" s="90"/>
      <c r="AF426" s="90"/>
      <c r="AG426" s="90"/>
    </row>
    <row r="427" spans="2:33" x14ac:dyDescent="0.25">
      <c r="B427" s="90">
        <v>1510204081.6327</v>
      </c>
      <c r="C427" s="90">
        <v>-0.39376612999999999</v>
      </c>
      <c r="D427" s="90">
        <v>-32.973872999999998</v>
      </c>
      <c r="E427" s="90"/>
      <c r="F427" s="90"/>
      <c r="G427" s="90"/>
      <c r="AB427" s="90">
        <v>1510204081.6327</v>
      </c>
      <c r="AC427" s="90">
        <v>14.502224</v>
      </c>
      <c r="AD427" s="90">
        <v>-4.0443867000000004</v>
      </c>
      <c r="AE427" s="90"/>
      <c r="AF427" s="90"/>
      <c r="AG427" s="90"/>
    </row>
    <row r="428" spans="2:33" x14ac:dyDescent="0.25">
      <c r="B428" s="90">
        <v>1765306122.4489999</v>
      </c>
      <c r="C428" s="90">
        <v>1.6029229</v>
      </c>
      <c r="D428" s="90">
        <v>-18.899730999999999</v>
      </c>
      <c r="E428" s="90"/>
      <c r="F428" s="90"/>
      <c r="G428" s="90"/>
      <c r="AB428" s="90">
        <v>1765306122.4489999</v>
      </c>
      <c r="AC428" s="90">
        <v>16.888548</v>
      </c>
      <c r="AD428" s="90">
        <v>3.7878589999999992</v>
      </c>
      <c r="AE428" s="90"/>
      <c r="AF428" s="90"/>
      <c r="AG428" s="90"/>
    </row>
    <row r="429" spans="2:33" x14ac:dyDescent="0.25">
      <c r="B429" s="90">
        <v>2020408163.2653</v>
      </c>
      <c r="C429" s="90">
        <v>4.7876339000000003</v>
      </c>
      <c r="D429" s="90">
        <v>-8.9494629000000003</v>
      </c>
      <c r="E429" s="90"/>
      <c r="F429" s="90"/>
      <c r="G429" s="90"/>
      <c r="AB429" s="90">
        <v>2020408163.2653</v>
      </c>
      <c r="AC429" s="90">
        <v>17.008452999999999</v>
      </c>
      <c r="AD429" s="90">
        <v>6.1226979999999998</v>
      </c>
      <c r="AE429" s="90"/>
      <c r="AF429" s="90"/>
      <c r="AG429" s="90"/>
    </row>
    <row r="430" spans="2:33" x14ac:dyDescent="0.25">
      <c r="B430" s="90">
        <v>2275510204.0816002</v>
      </c>
      <c r="C430" s="90">
        <v>8.2859306000000004</v>
      </c>
      <c r="D430" s="90">
        <v>-2.5645964000000001</v>
      </c>
      <c r="E430" s="90"/>
      <c r="F430" s="90"/>
      <c r="G430" s="90"/>
      <c r="AB430" s="90">
        <v>2275510204.0816002</v>
      </c>
      <c r="AC430" s="90">
        <v>15.478512</v>
      </c>
      <c r="AD430" s="90">
        <v>5.4841569999999997</v>
      </c>
      <c r="AE430" s="90"/>
      <c r="AF430" s="90"/>
      <c r="AG430" s="90"/>
    </row>
    <row r="431" spans="2:33" x14ac:dyDescent="0.25">
      <c r="B431" s="90">
        <v>2530612244.8979998</v>
      </c>
      <c r="C431" s="90">
        <v>10.109913000000001</v>
      </c>
      <c r="D431" s="90">
        <v>0.5892204999999997</v>
      </c>
      <c r="E431" s="90"/>
      <c r="F431" s="90"/>
      <c r="G431" s="90"/>
      <c r="AB431" s="90">
        <v>2530612244.8979998</v>
      </c>
      <c r="AC431" s="90">
        <v>14.260517999999999</v>
      </c>
      <c r="AD431" s="90">
        <v>4.3512120000000003</v>
      </c>
      <c r="AE431" s="90"/>
      <c r="AF431" s="90"/>
      <c r="AG431" s="90"/>
    </row>
    <row r="432" spans="2:33" x14ac:dyDescent="0.25">
      <c r="B432" s="90">
        <v>2785714285.7143002</v>
      </c>
      <c r="C432" s="90">
        <v>10.195017999999999</v>
      </c>
      <c r="D432" s="90">
        <v>1.1118893999999999</v>
      </c>
      <c r="E432" s="90"/>
      <c r="F432" s="90"/>
      <c r="G432" s="90"/>
      <c r="AB432" s="90">
        <v>2785714285.7143002</v>
      </c>
      <c r="AC432" s="90">
        <v>12.909521</v>
      </c>
      <c r="AD432" s="90">
        <v>2.6298428000000005</v>
      </c>
      <c r="AE432" s="90"/>
      <c r="AF432" s="90"/>
      <c r="AG432" s="90"/>
    </row>
    <row r="433" spans="2:33" x14ac:dyDescent="0.25">
      <c r="B433" s="90">
        <v>3040816326.5306001</v>
      </c>
      <c r="C433" s="90">
        <v>8.8413172000000007</v>
      </c>
      <c r="D433" s="90">
        <v>-0.35087590000000013</v>
      </c>
      <c r="E433" s="90"/>
      <c r="F433" s="90"/>
      <c r="G433" s="90"/>
      <c r="AB433" s="90">
        <v>3040816326.5306001</v>
      </c>
      <c r="AC433" s="90">
        <v>12.125667</v>
      </c>
      <c r="AD433" s="90">
        <v>1.4914249999999996</v>
      </c>
      <c r="AE433" s="90"/>
      <c r="AF433" s="90"/>
      <c r="AG433" s="90"/>
    </row>
    <row r="434" spans="2:33" x14ac:dyDescent="0.25">
      <c r="B434" s="90">
        <v>3295918367.3469</v>
      </c>
      <c r="C434" s="90">
        <v>8.0571175000000004</v>
      </c>
      <c r="D434" s="90">
        <v>-1.3168677999999998</v>
      </c>
      <c r="E434" s="90"/>
      <c r="F434" s="90"/>
      <c r="G434" s="90"/>
      <c r="AB434" s="90">
        <v>3295918367.3469</v>
      </c>
      <c r="AC434" s="90">
        <v>12.554244000000001</v>
      </c>
      <c r="AD434" s="90">
        <v>1.8296584999999999</v>
      </c>
      <c r="AE434" s="90"/>
      <c r="AF434" s="90"/>
      <c r="AG434" s="90"/>
    </row>
    <row r="435" spans="2:33" x14ac:dyDescent="0.25">
      <c r="B435" s="90">
        <v>3551020408.1633</v>
      </c>
      <c r="C435" s="90">
        <v>7.7814421999999999</v>
      </c>
      <c r="D435" s="90">
        <v>-2.0216753000000001</v>
      </c>
      <c r="E435" s="90"/>
      <c r="F435" s="90"/>
      <c r="G435" s="90"/>
      <c r="AB435" s="90">
        <v>3551020408.1633</v>
      </c>
      <c r="AC435" s="90">
        <v>13.178971000000001</v>
      </c>
      <c r="AD435" s="90">
        <v>2.5345116000000001</v>
      </c>
      <c r="AE435" s="90"/>
      <c r="AF435" s="90"/>
      <c r="AG435" s="90"/>
    </row>
    <row r="436" spans="2:33" x14ac:dyDescent="0.25">
      <c r="B436" s="90">
        <v>3806122448.9796</v>
      </c>
      <c r="C436" s="90">
        <v>7.9867067</v>
      </c>
      <c r="D436" s="90">
        <v>-1.9378175999999998</v>
      </c>
      <c r="E436" s="90"/>
      <c r="F436" s="90"/>
      <c r="G436" s="90"/>
      <c r="AB436" s="90">
        <v>3806122448.9796</v>
      </c>
      <c r="AC436" s="90">
        <v>13.828307000000001</v>
      </c>
      <c r="AD436" s="90">
        <v>3.1475314999999995</v>
      </c>
      <c r="AE436" s="90"/>
      <c r="AF436" s="90"/>
      <c r="AG436" s="90"/>
    </row>
    <row r="437" spans="2:33" x14ac:dyDescent="0.25">
      <c r="B437" s="90">
        <v>4061224489.7958999</v>
      </c>
      <c r="C437" s="90">
        <v>8.8567695999999998</v>
      </c>
      <c r="D437" s="90">
        <v>-1.1223039999999997</v>
      </c>
      <c r="E437" s="90"/>
      <c r="F437" s="90"/>
      <c r="G437" s="90"/>
      <c r="AB437" s="90">
        <v>4061224489.7958999</v>
      </c>
      <c r="AC437" s="90">
        <v>14.229120999999999</v>
      </c>
      <c r="AD437" s="90">
        <v>3.5073623999999999</v>
      </c>
      <c r="AE437" s="90"/>
      <c r="AF437" s="90"/>
      <c r="AG437" s="90"/>
    </row>
    <row r="438" spans="2:33" x14ac:dyDescent="0.25">
      <c r="B438" s="90">
        <v>4316326530.6121998</v>
      </c>
      <c r="C438" s="90">
        <v>9.8500204</v>
      </c>
      <c r="D438" s="90">
        <v>1.4538999999995639E-3</v>
      </c>
      <c r="E438" s="90"/>
      <c r="F438" s="90"/>
      <c r="G438" s="90"/>
      <c r="AB438" s="90">
        <v>4316326530.6121998</v>
      </c>
      <c r="AC438" s="90">
        <v>14.617875</v>
      </c>
      <c r="AD438" s="90">
        <v>3.9175986999999992</v>
      </c>
      <c r="AE438" s="90"/>
      <c r="AF438" s="90"/>
      <c r="AG438" s="90"/>
    </row>
    <row r="439" spans="2:33" x14ac:dyDescent="0.25">
      <c r="B439" s="90">
        <v>4571428571.4286003</v>
      </c>
      <c r="C439" s="90">
        <v>10.792725000000001</v>
      </c>
      <c r="D439" s="90">
        <v>1.0172853000000002</v>
      </c>
      <c r="E439" s="90"/>
      <c r="F439" s="90"/>
      <c r="G439" s="90"/>
      <c r="AB439" s="90">
        <v>4571428571.4286003</v>
      </c>
      <c r="AC439" s="90">
        <v>15.520503</v>
      </c>
      <c r="AD439" s="90">
        <v>5.1163469999999993</v>
      </c>
      <c r="AE439" s="90"/>
      <c r="AF439" s="90"/>
      <c r="AG439" s="90"/>
    </row>
    <row r="440" spans="2:33" x14ac:dyDescent="0.25">
      <c r="B440" s="90">
        <v>4826530612.2448997</v>
      </c>
      <c r="C440" s="90">
        <v>11.400466</v>
      </c>
      <c r="D440" s="90">
        <v>1.5852317999999999</v>
      </c>
      <c r="E440" s="90"/>
      <c r="F440" s="90"/>
      <c r="G440" s="90"/>
      <c r="AB440" s="90">
        <v>4826530612.2448997</v>
      </c>
      <c r="AC440" s="90">
        <v>16.042431000000001</v>
      </c>
      <c r="AD440" s="90">
        <v>5.8745189999999994</v>
      </c>
      <c r="AE440" s="90"/>
      <c r="AF440" s="90"/>
      <c r="AG440" s="90"/>
    </row>
    <row r="441" spans="2:33" x14ac:dyDescent="0.25">
      <c r="B441" s="90">
        <v>5081632653.0612001</v>
      </c>
      <c r="C441" s="90">
        <v>12.217883</v>
      </c>
      <c r="D441" s="90">
        <v>2.3562659999999997</v>
      </c>
      <c r="E441" s="90"/>
      <c r="F441" s="90"/>
      <c r="G441" s="90"/>
      <c r="AB441" s="90">
        <v>5081632653.0612001</v>
      </c>
      <c r="AC441" s="90">
        <v>16.931754999999999</v>
      </c>
      <c r="AD441" s="90">
        <v>7.1082099999999997</v>
      </c>
      <c r="AE441" s="90"/>
      <c r="AF441" s="90"/>
      <c r="AG441" s="90"/>
    </row>
    <row r="442" spans="2:33" x14ac:dyDescent="0.25">
      <c r="B442" s="90">
        <v>5336734693.8775997</v>
      </c>
      <c r="C442" s="90">
        <v>12.374276999999999</v>
      </c>
      <c r="D442" s="90">
        <v>2.4593029000000008</v>
      </c>
      <c r="E442" s="90"/>
      <c r="F442" s="90"/>
      <c r="G442" s="90"/>
      <c r="AB442" s="90">
        <v>5336734693.8775997</v>
      </c>
      <c r="AC442" s="90">
        <v>17.752863000000001</v>
      </c>
      <c r="AD442" s="90">
        <v>8.0788329999999995</v>
      </c>
      <c r="AE442" s="90"/>
      <c r="AF442" s="90"/>
      <c r="AG442" s="90"/>
    </row>
    <row r="443" spans="2:33" x14ac:dyDescent="0.25">
      <c r="B443" s="90">
        <v>5591836734.6939001</v>
      </c>
      <c r="C443" s="90">
        <v>12.684435000000001</v>
      </c>
      <c r="D443" s="90">
        <v>2.7178144</v>
      </c>
      <c r="E443" s="90"/>
      <c r="F443" s="90"/>
      <c r="G443" s="90"/>
      <c r="AB443" s="90">
        <v>5591836734.6939001</v>
      </c>
      <c r="AC443" s="90">
        <v>18.263672</v>
      </c>
      <c r="AD443" s="90">
        <v>8.8201470000000004</v>
      </c>
      <c r="AE443" s="90"/>
      <c r="AF443" s="90"/>
      <c r="AG443" s="90"/>
    </row>
    <row r="444" spans="2:33" x14ac:dyDescent="0.25">
      <c r="B444" s="90">
        <v>5846938775.5101995</v>
      </c>
      <c r="C444" s="90">
        <v>12.397698</v>
      </c>
      <c r="D444" s="90">
        <v>2.5658072999999995</v>
      </c>
      <c r="E444" s="90"/>
      <c r="F444" s="90"/>
      <c r="G444" s="90"/>
      <c r="AB444" s="90">
        <v>5846938775.5101995</v>
      </c>
      <c r="AC444" s="90">
        <v>18.519129</v>
      </c>
      <c r="AD444" s="90">
        <v>9.1868770000000008</v>
      </c>
      <c r="AE444" s="90"/>
      <c r="AF444" s="90"/>
      <c r="AG444" s="90"/>
    </row>
    <row r="445" spans="2:33" x14ac:dyDescent="0.25">
      <c r="B445" s="90">
        <v>6102040816.3264999</v>
      </c>
      <c r="C445" s="90">
        <v>12.768532</v>
      </c>
      <c r="D445" s="90">
        <v>2.9190988999999998</v>
      </c>
      <c r="E445" s="90"/>
      <c r="F445" s="90"/>
      <c r="G445" s="90"/>
      <c r="AB445" s="90">
        <v>6102040816.3264999</v>
      </c>
      <c r="AC445" s="90">
        <v>18.390825</v>
      </c>
      <c r="AD445" s="90">
        <v>9.1000589999999999</v>
      </c>
      <c r="AE445" s="90"/>
      <c r="AF445" s="90"/>
      <c r="AG445" s="90"/>
    </row>
    <row r="446" spans="2:33" x14ac:dyDescent="0.25">
      <c r="B446" s="90">
        <v>6357142857.1429005</v>
      </c>
      <c r="C446" s="90">
        <v>12.043787999999999</v>
      </c>
      <c r="D446" s="90">
        <v>2.0855455000000003</v>
      </c>
      <c r="E446" s="90"/>
      <c r="F446" s="90"/>
      <c r="G446" s="90"/>
      <c r="AB446" s="90">
        <v>6357142857.1429005</v>
      </c>
      <c r="AC446" s="90">
        <v>18.613517999999999</v>
      </c>
      <c r="AD446" s="90">
        <v>9.3401169999999993</v>
      </c>
      <c r="AE446" s="90"/>
      <c r="AF446" s="90"/>
      <c r="AG446" s="90"/>
    </row>
    <row r="447" spans="2:33" x14ac:dyDescent="0.25">
      <c r="B447" s="90">
        <v>6612244897.9591999</v>
      </c>
      <c r="C447" s="90">
        <v>11.545621000000001</v>
      </c>
      <c r="D447" s="90">
        <v>1.2007732000000004</v>
      </c>
      <c r="E447" s="90"/>
      <c r="F447" s="90"/>
      <c r="G447" s="90"/>
      <c r="AB447" s="90">
        <v>6612244897.9591999</v>
      </c>
      <c r="AC447" s="90">
        <v>20.285906000000001</v>
      </c>
      <c r="AD447" s="90">
        <v>11.042608000000001</v>
      </c>
      <c r="AE447" s="90"/>
      <c r="AF447" s="90"/>
      <c r="AG447" s="90"/>
    </row>
    <row r="448" spans="2:33" x14ac:dyDescent="0.25">
      <c r="B448" s="90">
        <v>6867346938.7755003</v>
      </c>
      <c r="C448" s="90">
        <v>10.329108</v>
      </c>
      <c r="D448" s="90">
        <v>-0.30293230000000015</v>
      </c>
      <c r="E448" s="90"/>
      <c r="F448" s="90"/>
      <c r="G448" s="90"/>
      <c r="AB448" s="90">
        <v>6867346938.7755003</v>
      </c>
      <c r="AC448" s="90">
        <v>20.357574</v>
      </c>
      <c r="AD448" s="90">
        <v>11.077158000000001</v>
      </c>
      <c r="AE448" s="90"/>
      <c r="AF448" s="90"/>
      <c r="AG448" s="90"/>
    </row>
    <row r="449" spans="2:33" x14ac:dyDescent="0.25">
      <c r="B449" s="90">
        <v>7122448979.5917997</v>
      </c>
      <c r="C449" s="90">
        <v>9.8409966999999998</v>
      </c>
      <c r="D449" s="90">
        <v>-1.0736822999999998</v>
      </c>
      <c r="E449" s="90"/>
      <c r="F449" s="90"/>
      <c r="G449" s="90"/>
      <c r="AB449" s="90">
        <v>7122448979.5917997</v>
      </c>
      <c r="AC449" s="90">
        <v>21.365722999999999</v>
      </c>
      <c r="AD449" s="90">
        <v>11.896028999999999</v>
      </c>
      <c r="AE449" s="90"/>
      <c r="AF449" s="90"/>
      <c r="AG449" s="90"/>
    </row>
    <row r="450" spans="2:33" x14ac:dyDescent="0.25">
      <c r="B450" s="90">
        <v>7377551020.4082003</v>
      </c>
      <c r="C450" s="90">
        <v>8.9879742</v>
      </c>
      <c r="D450" s="90">
        <v>-2.1680674999999998</v>
      </c>
      <c r="E450" s="90"/>
      <c r="F450" s="90"/>
      <c r="G450" s="90"/>
      <c r="AB450" s="90">
        <v>7377551020.4082003</v>
      </c>
      <c r="AC450" s="90">
        <v>21.468864</v>
      </c>
      <c r="AD450" s="90">
        <v>11.754743999999999</v>
      </c>
      <c r="AE450" s="90"/>
      <c r="AF450" s="90"/>
      <c r="AG450" s="90"/>
    </row>
    <row r="451" spans="2:33" x14ac:dyDescent="0.25">
      <c r="B451" s="90">
        <v>7632653061.2244997</v>
      </c>
      <c r="C451" s="90">
        <v>8.899044</v>
      </c>
      <c r="D451" s="90">
        <v>-2.5865068</v>
      </c>
      <c r="E451" s="90"/>
      <c r="F451" s="90"/>
      <c r="G451" s="90"/>
      <c r="AB451" s="90">
        <v>7632653061.2244997</v>
      </c>
      <c r="AC451" s="90">
        <v>21.140059000000001</v>
      </c>
      <c r="AD451" s="90">
        <v>11.059422000000001</v>
      </c>
      <c r="AE451" s="90"/>
      <c r="AF451" s="90"/>
      <c r="AG451" s="90"/>
    </row>
    <row r="452" spans="2:33" x14ac:dyDescent="0.25">
      <c r="B452" s="90">
        <v>7887755102.0408001</v>
      </c>
      <c r="C452" s="90">
        <v>8.6190604999999998</v>
      </c>
      <c r="D452" s="90">
        <v>-3.1614482000000002</v>
      </c>
      <c r="E452" s="90"/>
      <c r="F452" s="90"/>
      <c r="G452" s="90"/>
      <c r="AB452" s="90">
        <v>7887755102.0408001</v>
      </c>
      <c r="AC452" s="90">
        <v>20.571332999999999</v>
      </c>
      <c r="AD452" s="90">
        <v>10.115466999999999</v>
      </c>
      <c r="AE452" s="90"/>
      <c r="AF452" s="90"/>
      <c r="AG452" s="90"/>
    </row>
    <row r="453" spans="2:33" x14ac:dyDescent="0.25">
      <c r="B453" s="90">
        <v>8142857142.8570995</v>
      </c>
      <c r="C453" s="90">
        <v>8.4397459000000001</v>
      </c>
      <c r="D453" s="90">
        <v>-3.84179</v>
      </c>
      <c r="E453" s="90"/>
      <c r="F453" s="90"/>
      <c r="G453" s="90"/>
      <c r="AB453" s="90">
        <v>8142857142.8570995</v>
      </c>
      <c r="AC453" s="90">
        <v>19.41865</v>
      </c>
      <c r="AD453" s="90">
        <v>8.6182829999999999</v>
      </c>
      <c r="AE453" s="90"/>
      <c r="AF453" s="90"/>
      <c r="AG453" s="90"/>
    </row>
    <row r="454" spans="2:33" x14ac:dyDescent="0.25">
      <c r="B454" s="90">
        <v>8397959183.6735001</v>
      </c>
      <c r="C454" s="90">
        <v>8.1115455999999995</v>
      </c>
      <c r="D454" s="90">
        <v>-4.6457889999999997</v>
      </c>
      <c r="E454" s="90"/>
      <c r="F454" s="90"/>
      <c r="G454" s="90"/>
      <c r="AB454" s="90">
        <v>8397959183.6735001</v>
      </c>
      <c r="AC454" s="90">
        <v>22.925407</v>
      </c>
      <c r="AD454" s="90">
        <v>11.953886000000001</v>
      </c>
      <c r="AE454" s="90"/>
      <c r="AF454" s="90"/>
      <c r="AG454" s="90"/>
    </row>
    <row r="455" spans="2:33" x14ac:dyDescent="0.25">
      <c r="B455" s="90">
        <v>8653061224.4897995</v>
      </c>
      <c r="C455" s="90">
        <v>7.9628005000000002</v>
      </c>
      <c r="D455" s="90">
        <v>-5.1491061399999998</v>
      </c>
      <c r="E455" s="90"/>
      <c r="F455" s="90"/>
      <c r="G455" s="90"/>
      <c r="AB455" s="90">
        <v>8653061224.4897995</v>
      </c>
      <c r="AC455" s="90">
        <v>24.152947999999999</v>
      </c>
      <c r="AD455" s="90">
        <v>13.119698</v>
      </c>
      <c r="AE455" s="90"/>
      <c r="AF455" s="90"/>
      <c r="AG455" s="90"/>
    </row>
    <row r="456" spans="2:33" x14ac:dyDescent="0.25">
      <c r="B456" s="90">
        <v>8908163265.3061008</v>
      </c>
      <c r="C456" s="90">
        <v>7.9622307000000001</v>
      </c>
      <c r="D456" s="90">
        <v>-4.9772295</v>
      </c>
      <c r="E456" s="90"/>
      <c r="F456" s="90"/>
      <c r="G456" s="90"/>
      <c r="AB456" s="90">
        <v>8908163265.3061008</v>
      </c>
      <c r="AC456" s="90">
        <v>25.060918999999998</v>
      </c>
      <c r="AD456" s="90">
        <v>13.893383</v>
      </c>
      <c r="AE456" s="90"/>
      <c r="AF456" s="90"/>
      <c r="AG456" s="90"/>
    </row>
    <row r="457" spans="2:33" x14ac:dyDescent="0.25">
      <c r="B457" s="90">
        <v>9163265306.1224003</v>
      </c>
      <c r="C457" s="90">
        <v>7.8002582</v>
      </c>
      <c r="D457" s="90">
        <v>-4.8875574000000004</v>
      </c>
      <c r="E457" s="90"/>
      <c r="F457" s="90"/>
      <c r="G457" s="90"/>
      <c r="AB457" s="90">
        <v>9163265306.1224003</v>
      </c>
      <c r="AC457" s="90">
        <v>22.738264000000001</v>
      </c>
      <c r="AD457" s="90">
        <v>11.534566999999999</v>
      </c>
      <c r="AE457" s="90"/>
      <c r="AF457" s="90"/>
      <c r="AG457" s="90"/>
    </row>
    <row r="458" spans="2:33" x14ac:dyDescent="0.25">
      <c r="B458" s="90">
        <v>9418367346.9388008</v>
      </c>
      <c r="C458" s="90">
        <v>7.4098724999999996</v>
      </c>
      <c r="D458" s="90">
        <v>-5.3499778500000001</v>
      </c>
      <c r="E458" s="90"/>
      <c r="F458" s="90"/>
      <c r="G458" s="90"/>
      <c r="AB458" s="90">
        <v>9418367346.9388008</v>
      </c>
      <c r="AC458" s="90">
        <v>21.702461</v>
      </c>
      <c r="AD458" s="90">
        <v>10.548007999999999</v>
      </c>
      <c r="AE458" s="90"/>
      <c r="AF458" s="90"/>
      <c r="AG458" s="90"/>
    </row>
    <row r="459" spans="2:33" x14ac:dyDescent="0.25">
      <c r="B459" s="90">
        <v>9673469387.7551003</v>
      </c>
      <c r="C459" s="90">
        <v>6.9749093000000002</v>
      </c>
      <c r="D459" s="90">
        <v>-6.1078796200000003</v>
      </c>
      <c r="E459" s="90"/>
      <c r="F459" s="90"/>
      <c r="G459" s="90"/>
      <c r="AB459" s="90">
        <v>9673469387.7551003</v>
      </c>
      <c r="AC459" s="90">
        <v>20.619883000000002</v>
      </c>
      <c r="AD459" s="90">
        <v>9.6179179999999995</v>
      </c>
      <c r="AE459" s="90"/>
      <c r="AF459" s="90"/>
      <c r="AG459" s="90"/>
    </row>
    <row r="460" spans="2:33" x14ac:dyDescent="0.25">
      <c r="B460" s="90">
        <v>9928571428.5713997</v>
      </c>
      <c r="C460" s="90">
        <v>6.3522458000000004</v>
      </c>
      <c r="D460" s="90">
        <v>-7.2176913999999996</v>
      </c>
      <c r="E460" s="90"/>
      <c r="F460" s="90"/>
      <c r="G460" s="90"/>
      <c r="AB460" s="90">
        <v>9928571428.5713997</v>
      </c>
      <c r="AC460" s="90">
        <v>19.88203</v>
      </c>
      <c r="AD460" s="90">
        <v>9.0002530000000007</v>
      </c>
      <c r="AE460" s="90"/>
      <c r="AF460" s="90"/>
      <c r="AG460" s="90"/>
    </row>
    <row r="461" spans="2:33" x14ac:dyDescent="0.25">
      <c r="B461" s="90">
        <v>10183673469.388</v>
      </c>
      <c r="C461" s="90">
        <v>6.0623708000000001</v>
      </c>
      <c r="D461" s="90">
        <v>-7.4831845999999995</v>
      </c>
      <c r="E461" s="90"/>
      <c r="F461" s="90"/>
      <c r="G461" s="90"/>
      <c r="AB461" s="90">
        <v>10183673469.388</v>
      </c>
      <c r="AC461" s="90">
        <v>19.662137999999999</v>
      </c>
      <c r="AD461" s="90">
        <v>8.6934349999999991</v>
      </c>
      <c r="AE461" s="90"/>
      <c r="AF461" s="90"/>
      <c r="AG461" s="90"/>
    </row>
    <row r="462" spans="2:33" x14ac:dyDescent="0.25">
      <c r="B462" s="90">
        <v>10438775510.204</v>
      </c>
      <c r="C462" s="90">
        <v>5.5288161999999996</v>
      </c>
      <c r="D462" s="90">
        <v>-8.2074093999999995</v>
      </c>
      <c r="E462" s="90"/>
      <c r="F462" s="90"/>
      <c r="G462" s="90"/>
      <c r="AB462" s="90">
        <v>10438775510.204</v>
      </c>
      <c r="AC462" s="90">
        <v>19.445153999999999</v>
      </c>
      <c r="AD462" s="90">
        <v>8.4827480000000008</v>
      </c>
      <c r="AE462" s="90"/>
      <c r="AF462" s="90"/>
      <c r="AG462" s="90"/>
    </row>
    <row r="463" spans="2:33" x14ac:dyDescent="0.25">
      <c r="B463" s="90">
        <v>10693877551.02</v>
      </c>
      <c r="C463" s="90">
        <v>5.3450756000000004</v>
      </c>
      <c r="D463" s="90">
        <v>-8.3626389999999997</v>
      </c>
      <c r="E463" s="90"/>
      <c r="F463" s="90"/>
      <c r="G463" s="90"/>
      <c r="AB463" s="90">
        <v>10693877551.02</v>
      </c>
      <c r="AC463" s="90">
        <v>19.624378</v>
      </c>
      <c r="AD463" s="90">
        <v>8.4491599999999991</v>
      </c>
      <c r="AE463" s="90"/>
      <c r="AF463" s="90"/>
      <c r="AG463" s="90"/>
    </row>
    <row r="464" spans="2:33" x14ac:dyDescent="0.25">
      <c r="B464" s="90">
        <v>10948979591.837</v>
      </c>
      <c r="C464" s="90">
        <v>5.2590817999999997</v>
      </c>
      <c r="D464" s="90">
        <v>-8.6148646000000006</v>
      </c>
      <c r="E464" s="90"/>
      <c r="F464" s="90"/>
      <c r="G464" s="90"/>
      <c r="AB464" s="90">
        <v>10948979591.837</v>
      </c>
      <c r="AC464" s="90">
        <v>19.174620000000001</v>
      </c>
      <c r="AD464" s="90">
        <v>7.8512570000000004</v>
      </c>
      <c r="AE464" s="90"/>
      <c r="AF464" s="90"/>
      <c r="AG464" s="90"/>
    </row>
    <row r="465" spans="2:33" x14ac:dyDescent="0.25">
      <c r="B465" s="90">
        <v>11204081632.653</v>
      </c>
      <c r="C465" s="90">
        <v>5.3436465000000002</v>
      </c>
      <c r="D465" s="90">
        <v>-8.7289741000000003</v>
      </c>
      <c r="E465" s="90"/>
      <c r="F465" s="90"/>
      <c r="G465" s="90"/>
      <c r="AB465" s="90">
        <v>11204081632.653</v>
      </c>
      <c r="AC465" s="90">
        <v>19.103186000000001</v>
      </c>
      <c r="AD465" s="90">
        <v>7.4349469999999993</v>
      </c>
      <c r="AE465" s="90"/>
      <c r="AF465" s="90"/>
      <c r="AG465" s="90"/>
    </row>
    <row r="466" spans="2:33" x14ac:dyDescent="0.25">
      <c r="B466" s="90">
        <v>11459183673.469</v>
      </c>
      <c r="C466" s="90">
        <v>5.3390069000000002</v>
      </c>
      <c r="D466" s="90">
        <v>-9.0354282999999995</v>
      </c>
      <c r="E466" s="90"/>
      <c r="F466" s="90"/>
      <c r="G466" s="90"/>
      <c r="AB466" s="90">
        <v>11459183673.469</v>
      </c>
      <c r="AC466" s="90">
        <v>19.072927</v>
      </c>
      <c r="AD466" s="90">
        <v>7.2119199999999992</v>
      </c>
      <c r="AE466" s="90"/>
      <c r="AF466" s="90"/>
      <c r="AG466" s="90"/>
    </row>
    <row r="467" spans="2:33" x14ac:dyDescent="0.25">
      <c r="B467" s="90">
        <v>11714285714.285999</v>
      </c>
      <c r="C467" s="90">
        <v>5.3330259</v>
      </c>
      <c r="D467" s="90">
        <v>-9.3731963999999994</v>
      </c>
      <c r="E467" s="90"/>
      <c r="F467" s="90"/>
      <c r="G467" s="90"/>
      <c r="AB467" s="90">
        <v>11714285714.285999</v>
      </c>
      <c r="AC467" s="90">
        <v>19.962011</v>
      </c>
      <c r="AD467" s="90">
        <v>7.9869450000000004</v>
      </c>
      <c r="AE467" s="90"/>
      <c r="AF467" s="90"/>
      <c r="AG467" s="90"/>
    </row>
    <row r="468" spans="2:33" x14ac:dyDescent="0.25">
      <c r="B468" s="90">
        <v>11969387755.101999</v>
      </c>
      <c r="C468" s="90">
        <v>5.5360794000000002</v>
      </c>
      <c r="D468" s="90">
        <v>-8.8937392000000006</v>
      </c>
      <c r="E468" s="90"/>
      <c r="F468" s="90"/>
      <c r="G468" s="90"/>
      <c r="AB468" s="90">
        <v>11969387755.101999</v>
      </c>
      <c r="AC468" s="90">
        <v>21.640158</v>
      </c>
      <c r="AD468" s="90">
        <v>9.7255850000000006</v>
      </c>
      <c r="AE468" s="90"/>
      <c r="AF468" s="90"/>
      <c r="AG468" s="90"/>
    </row>
    <row r="469" spans="2:33" x14ac:dyDescent="0.25">
      <c r="B469" s="90">
        <v>12224489795.917999</v>
      </c>
      <c r="C469" s="90">
        <v>5.8250526999999996</v>
      </c>
      <c r="D469" s="90">
        <v>-8.2779348000000006</v>
      </c>
      <c r="E469" s="90"/>
      <c r="F469" s="90"/>
      <c r="G469" s="90"/>
      <c r="AB469" s="90">
        <v>12224489795.917999</v>
      </c>
      <c r="AC469" s="90">
        <v>23.884952999999999</v>
      </c>
      <c r="AD469" s="90">
        <v>12.220784999999999</v>
      </c>
      <c r="AE469" s="90"/>
      <c r="AF469" s="90"/>
      <c r="AG469" s="90"/>
    </row>
    <row r="470" spans="2:33" x14ac:dyDescent="0.25">
      <c r="B470" s="90">
        <v>12479591836.735001</v>
      </c>
      <c r="C470" s="90">
        <v>6.0566110999999996</v>
      </c>
      <c r="D470" s="90">
        <v>-7.4749601000000006</v>
      </c>
      <c r="E470" s="90"/>
      <c r="F470" s="90"/>
      <c r="G470" s="90"/>
      <c r="AB470" s="90">
        <v>12479591836.735001</v>
      </c>
      <c r="AC470" s="90">
        <v>25.653998999999999</v>
      </c>
      <c r="AD470" s="90">
        <v>14.273593999999999</v>
      </c>
      <c r="AE470" s="90"/>
      <c r="AF470" s="90"/>
      <c r="AG470" s="90"/>
    </row>
    <row r="471" spans="2:33" x14ac:dyDescent="0.25">
      <c r="B471" s="90">
        <v>12734693877.551001</v>
      </c>
      <c r="C471" s="90">
        <v>6.2898301999999999</v>
      </c>
      <c r="D471" s="90">
        <v>-7.1038525999999997</v>
      </c>
      <c r="E471" s="90"/>
      <c r="F471" s="90"/>
      <c r="G471" s="90"/>
      <c r="AB471" s="90">
        <v>12734693877.551001</v>
      </c>
      <c r="AC471" s="90">
        <v>26.506886000000002</v>
      </c>
      <c r="AD471" s="90">
        <v>15.351500999999999</v>
      </c>
      <c r="AE471" s="90"/>
      <c r="AF471" s="90"/>
      <c r="AG471" s="90"/>
    </row>
    <row r="472" spans="2:33" x14ac:dyDescent="0.25">
      <c r="B472" s="90">
        <v>12989795918.367001</v>
      </c>
      <c r="C472" s="90">
        <v>6.2098436000000001</v>
      </c>
      <c r="D472" s="90">
        <v>-7.1776717000000003</v>
      </c>
      <c r="E472" s="90"/>
      <c r="F472" s="90"/>
      <c r="G472" s="90"/>
      <c r="AB472" s="90">
        <v>12989795918.367001</v>
      </c>
      <c r="AC472" s="90">
        <v>25.338179</v>
      </c>
      <c r="AD472" s="90">
        <v>14.267658000000001</v>
      </c>
      <c r="AE472" s="90"/>
      <c r="AF472" s="90"/>
      <c r="AG472" s="90"/>
    </row>
    <row r="473" spans="2:33" x14ac:dyDescent="0.25">
      <c r="B473" s="90">
        <v>13244897959.184</v>
      </c>
      <c r="C473" s="90">
        <v>6.2382669000000002</v>
      </c>
      <c r="D473" s="90">
        <v>-7.2884671999999995</v>
      </c>
      <c r="E473" s="90"/>
      <c r="F473" s="90"/>
      <c r="G473" s="90"/>
      <c r="AB473" s="90">
        <v>13244897959.184</v>
      </c>
      <c r="AC473" s="90">
        <v>23.423504000000001</v>
      </c>
      <c r="AD473" s="90">
        <v>12.247167999999999</v>
      </c>
      <c r="AE473" s="90"/>
      <c r="AF473" s="90"/>
      <c r="AG473" s="90"/>
    </row>
    <row r="474" spans="2:33" x14ac:dyDescent="0.25">
      <c r="B474" s="90">
        <v>13500000000</v>
      </c>
      <c r="C474" s="90">
        <v>6.0036306000000002</v>
      </c>
      <c r="D474" s="90">
        <v>-7.6527248999999999</v>
      </c>
      <c r="E474" s="90"/>
      <c r="F474" s="90"/>
      <c r="G474" s="90"/>
      <c r="AB474" s="90">
        <v>13500000000</v>
      </c>
      <c r="AC474" s="90">
        <v>21.513957999999999</v>
      </c>
      <c r="AD474" s="90">
        <v>10.293465000000001</v>
      </c>
      <c r="AE474" s="90"/>
      <c r="AF474" s="90"/>
      <c r="AG474" s="90"/>
    </row>
    <row r="475" spans="2:33" x14ac:dyDescent="0.25">
      <c r="B475" s="90">
        <v>13755102040.816</v>
      </c>
      <c r="C475" s="90">
        <v>6.2143997999999998</v>
      </c>
      <c r="D475" s="90">
        <v>-7.3910242000000004</v>
      </c>
      <c r="E475" s="90"/>
      <c r="F475" s="90"/>
      <c r="G475" s="90"/>
      <c r="AB475" s="90">
        <v>13755102040.816</v>
      </c>
      <c r="AC475" s="90">
        <v>19.986929</v>
      </c>
      <c r="AD475" s="90">
        <v>8.5851930000000003</v>
      </c>
      <c r="AE475" s="90"/>
      <c r="AF475" s="90"/>
      <c r="AG475" s="90"/>
    </row>
    <row r="476" spans="2:33" x14ac:dyDescent="0.25">
      <c r="B476" s="90">
        <v>14010204081.632999</v>
      </c>
      <c r="C476" s="90">
        <v>6.1709623000000002</v>
      </c>
      <c r="D476" s="90">
        <v>-7.4311901000000002</v>
      </c>
      <c r="E476" s="90"/>
      <c r="F476" s="90"/>
      <c r="G476" s="90"/>
      <c r="AB476" s="90">
        <v>14010204081.632999</v>
      </c>
      <c r="AC476" s="90">
        <v>19.259281000000001</v>
      </c>
      <c r="AD476" s="90">
        <v>7.8472249999999999</v>
      </c>
      <c r="AE476" s="90"/>
      <c r="AF476" s="90"/>
      <c r="AG476" s="90"/>
    </row>
    <row r="477" spans="2:33" x14ac:dyDescent="0.25">
      <c r="B477" s="90">
        <v>14265306122.448999</v>
      </c>
      <c r="C477" s="90">
        <v>5.9259443000000003</v>
      </c>
      <c r="D477" s="90">
        <v>-7.9796317000000005</v>
      </c>
      <c r="E477" s="90"/>
      <c r="F477" s="90"/>
      <c r="G477" s="90"/>
      <c r="AB477" s="90">
        <v>14265306122.448999</v>
      </c>
      <c r="AC477" s="90">
        <v>17.908664999999999</v>
      </c>
      <c r="AD477" s="90">
        <v>6.3123369999999994</v>
      </c>
      <c r="AE477" s="90"/>
      <c r="AF477" s="90"/>
      <c r="AG477" s="90"/>
    </row>
    <row r="478" spans="2:33" x14ac:dyDescent="0.25">
      <c r="B478" s="90">
        <v>14520408163.264999</v>
      </c>
      <c r="C478" s="90">
        <v>5.5230664999999997</v>
      </c>
      <c r="D478" s="90">
        <v>-8.8354391999999997</v>
      </c>
      <c r="E478" s="90"/>
      <c r="F478" s="90"/>
      <c r="G478" s="90"/>
      <c r="AB478" s="90">
        <v>14520408163.264999</v>
      </c>
      <c r="AC478" s="90">
        <v>17.156652000000001</v>
      </c>
      <c r="AD478" s="90">
        <v>5.3648769999999999</v>
      </c>
      <c r="AE478" s="90"/>
      <c r="AF478" s="90"/>
      <c r="AG478" s="90"/>
    </row>
    <row r="479" spans="2:33" x14ac:dyDescent="0.25">
      <c r="B479" s="90">
        <v>14775510204.082001</v>
      </c>
      <c r="C479" s="90">
        <v>5.0525688999999998</v>
      </c>
      <c r="D479" s="90">
        <v>-9.9436207000000003</v>
      </c>
      <c r="E479" s="90"/>
      <c r="F479" s="90"/>
      <c r="G479" s="90"/>
      <c r="AB479" s="90">
        <v>14775510204.082001</v>
      </c>
      <c r="AC479" s="90">
        <v>16.223969</v>
      </c>
      <c r="AD479" s="90">
        <v>4.1961399999999998</v>
      </c>
      <c r="AE479" s="90"/>
      <c r="AF479" s="90"/>
      <c r="AG479" s="90"/>
    </row>
    <row r="480" spans="2:33" x14ac:dyDescent="0.25">
      <c r="B480" s="90">
        <v>15030612244.898001</v>
      </c>
      <c r="C480" s="90">
        <v>4.4077071999999999</v>
      </c>
      <c r="D480" s="90">
        <v>-11.129512800000001</v>
      </c>
      <c r="E480" s="90"/>
      <c r="F480" s="90"/>
      <c r="G480" s="90"/>
      <c r="AB480" s="90">
        <v>15030612244.898001</v>
      </c>
      <c r="AC480" s="90">
        <v>15.992760000000001</v>
      </c>
      <c r="AD480" s="90">
        <v>3.6992159000000004</v>
      </c>
      <c r="AE480" s="90"/>
      <c r="AF480" s="90"/>
      <c r="AG480" s="90"/>
    </row>
    <row r="481" spans="2:33" x14ac:dyDescent="0.25">
      <c r="B481" s="90">
        <v>15285714285.714001</v>
      </c>
      <c r="C481" s="90">
        <v>3.9889228000000001</v>
      </c>
      <c r="D481" s="90">
        <v>-11.810847800000001</v>
      </c>
      <c r="E481" s="90"/>
      <c r="F481" s="90"/>
      <c r="G481" s="90"/>
      <c r="AB481" s="90">
        <v>15285714285.714001</v>
      </c>
      <c r="AC481" s="90">
        <v>15.735530000000001</v>
      </c>
      <c r="AD481" s="90">
        <v>3.4836655000000007</v>
      </c>
      <c r="AE481" s="90"/>
      <c r="AF481" s="90"/>
      <c r="AG481" s="90"/>
    </row>
    <row r="482" spans="2:33" x14ac:dyDescent="0.25">
      <c r="B482" s="90">
        <v>15540816326.531</v>
      </c>
      <c r="C482" s="90">
        <v>3.6304037999999998</v>
      </c>
      <c r="D482" s="90">
        <v>-12.6315899</v>
      </c>
      <c r="E482" s="90"/>
      <c r="F482" s="90"/>
      <c r="G482" s="90"/>
      <c r="AB482" s="90">
        <v>15540816326.531</v>
      </c>
      <c r="AC482" s="90">
        <v>16.156514999999999</v>
      </c>
      <c r="AD482" s="90">
        <v>3.7058973000000002</v>
      </c>
      <c r="AE482" s="90"/>
      <c r="AF482" s="90"/>
      <c r="AG482" s="90"/>
    </row>
    <row r="483" spans="2:33" x14ac:dyDescent="0.25">
      <c r="B483" s="90">
        <v>15795918367.347</v>
      </c>
      <c r="C483" s="90">
        <v>4.0048193999999997</v>
      </c>
      <c r="D483" s="90">
        <v>-12.4683042</v>
      </c>
      <c r="E483" s="90"/>
      <c r="F483" s="90"/>
      <c r="G483" s="90"/>
      <c r="AB483" s="90">
        <v>15795918367.347</v>
      </c>
      <c r="AC483" s="90">
        <v>15.626636</v>
      </c>
      <c r="AD483" s="90">
        <v>3.0478877999999998</v>
      </c>
      <c r="AE483" s="90"/>
      <c r="AF483" s="90"/>
      <c r="AG483" s="90"/>
    </row>
    <row r="484" spans="2:33" x14ac:dyDescent="0.25">
      <c r="B484" s="90">
        <v>16051020408.163</v>
      </c>
      <c r="C484" s="90">
        <v>4.0515618</v>
      </c>
      <c r="D484" s="90">
        <v>-12.6624455</v>
      </c>
      <c r="E484" s="90"/>
      <c r="F484" s="90"/>
      <c r="G484" s="90"/>
      <c r="AB484" s="90">
        <v>16051020408.163</v>
      </c>
      <c r="AC484" s="90">
        <v>15.98183</v>
      </c>
      <c r="AD484" s="90">
        <v>3.2090520999999992</v>
      </c>
      <c r="AE484" s="90"/>
      <c r="AF484" s="90"/>
      <c r="AG484" s="90"/>
    </row>
    <row r="485" spans="2:33" x14ac:dyDescent="0.25">
      <c r="B485" s="90">
        <v>16306122448.98</v>
      </c>
      <c r="C485" s="90">
        <v>4.0589589999999998</v>
      </c>
      <c r="D485" s="90">
        <v>-12.9217367</v>
      </c>
      <c r="E485" s="90"/>
      <c r="F485" s="90"/>
      <c r="G485" s="90"/>
      <c r="AB485" s="90">
        <v>16306122448.98</v>
      </c>
      <c r="AC485" s="90">
        <v>15.998588</v>
      </c>
      <c r="AD485" s="90">
        <v>2.9432144000000005</v>
      </c>
      <c r="AE485" s="90"/>
      <c r="AF485" s="90"/>
      <c r="AG485" s="90"/>
    </row>
    <row r="486" spans="2:33" x14ac:dyDescent="0.25">
      <c r="B486" s="90">
        <v>16561224489.796</v>
      </c>
      <c r="C486" s="90">
        <v>3.7154417</v>
      </c>
      <c r="D486" s="90">
        <v>-13.3706794</v>
      </c>
      <c r="E486" s="90"/>
      <c r="F486" s="90"/>
      <c r="G486" s="90"/>
      <c r="AB486" s="90">
        <v>16561224489.796</v>
      </c>
      <c r="AC486" s="90">
        <v>17.473790999999999</v>
      </c>
      <c r="AD486" s="90">
        <v>4.1721529999999998</v>
      </c>
      <c r="AE486" s="90"/>
      <c r="AF486" s="90"/>
      <c r="AG486" s="90"/>
    </row>
    <row r="487" spans="2:33" x14ac:dyDescent="0.25">
      <c r="B487" s="90">
        <v>16816326530.612</v>
      </c>
      <c r="C487" s="90">
        <v>3.1402804999999998</v>
      </c>
      <c r="D487" s="90">
        <v>-14.6890278</v>
      </c>
      <c r="E487" s="90"/>
      <c r="F487" s="90"/>
      <c r="G487" s="90"/>
      <c r="AB487" s="90">
        <v>16816326530.612</v>
      </c>
      <c r="AC487" s="90">
        <v>16.641769</v>
      </c>
      <c r="AD487" s="90">
        <v>2.5485343999999994</v>
      </c>
      <c r="AE487" s="90"/>
      <c r="AF487" s="90"/>
      <c r="AG487" s="90"/>
    </row>
    <row r="488" spans="2:33" x14ac:dyDescent="0.25">
      <c r="B488" s="90">
        <v>17071428571.429001</v>
      </c>
      <c r="C488" s="90">
        <v>2.7008247000000001</v>
      </c>
      <c r="D488" s="90">
        <v>-15.269227000000001</v>
      </c>
      <c r="E488" s="90"/>
      <c r="F488" s="90"/>
      <c r="G488" s="90"/>
      <c r="AB488" s="90">
        <v>17071428571.429001</v>
      </c>
      <c r="AC488" s="90">
        <v>16.281689</v>
      </c>
      <c r="AD488" s="90">
        <v>1.9732346999999999</v>
      </c>
      <c r="AE488" s="90"/>
      <c r="AF488" s="90"/>
      <c r="AG488" s="90"/>
    </row>
    <row r="489" spans="2:33" x14ac:dyDescent="0.25">
      <c r="B489" s="90">
        <v>17326530612.244999</v>
      </c>
      <c r="C489" s="90">
        <v>2.4466963000000002</v>
      </c>
      <c r="D489" s="90">
        <v>-15.954669000000001</v>
      </c>
      <c r="E489" s="90"/>
      <c r="F489" s="90"/>
      <c r="G489" s="90"/>
      <c r="AB489" s="90">
        <v>17326530612.244999</v>
      </c>
      <c r="AC489" s="90">
        <v>18.136129</v>
      </c>
      <c r="AD489" s="90">
        <v>3.7307872999999994</v>
      </c>
      <c r="AE489" s="90"/>
      <c r="AF489" s="90"/>
      <c r="AG489" s="90"/>
    </row>
    <row r="490" spans="2:33" x14ac:dyDescent="0.25">
      <c r="B490" s="90">
        <v>17581632653.061001</v>
      </c>
      <c r="C490" s="90">
        <v>2.4726536000000001</v>
      </c>
      <c r="D490" s="90">
        <v>-15.746109000000001</v>
      </c>
      <c r="E490" s="90"/>
      <c r="F490" s="90"/>
      <c r="G490" s="90"/>
      <c r="AB490" s="90">
        <v>17581632653.061001</v>
      </c>
      <c r="AC490" s="90">
        <v>19.640778999999998</v>
      </c>
      <c r="AD490" s="90">
        <v>5.7958110000000005</v>
      </c>
      <c r="AE490" s="90"/>
      <c r="AF490" s="90"/>
      <c r="AG490" s="90"/>
    </row>
    <row r="491" spans="2:33" x14ac:dyDescent="0.25">
      <c r="B491" s="90">
        <v>17836734693.877998</v>
      </c>
      <c r="C491" s="90">
        <v>2.2545693</v>
      </c>
      <c r="D491" s="90">
        <v>-16.632238000000001</v>
      </c>
      <c r="E491" s="90"/>
      <c r="F491" s="90"/>
      <c r="G491" s="90"/>
      <c r="AB491" s="90">
        <v>17836734693.877998</v>
      </c>
      <c r="AC491" s="90">
        <v>19.715443</v>
      </c>
      <c r="AD491" s="90">
        <v>6.1271690000000003</v>
      </c>
      <c r="AE491" s="90"/>
      <c r="AF491" s="90"/>
      <c r="AG491" s="90"/>
    </row>
    <row r="492" spans="2:33" x14ac:dyDescent="0.25">
      <c r="B492" s="90">
        <v>18091836734.694</v>
      </c>
      <c r="C492" s="90">
        <v>1.8200278999999999</v>
      </c>
      <c r="D492" s="90">
        <v>-17.826779000000002</v>
      </c>
      <c r="E492" s="90"/>
      <c r="F492" s="90"/>
      <c r="G492" s="90"/>
      <c r="AB492" s="90">
        <v>18091836734.694</v>
      </c>
      <c r="AC492" s="90">
        <v>17.271355</v>
      </c>
      <c r="AD492" s="90">
        <v>3.3429698999999999</v>
      </c>
      <c r="AE492" s="90"/>
      <c r="AF492" s="90"/>
      <c r="AG492" s="90"/>
    </row>
    <row r="493" spans="2:33" x14ac:dyDescent="0.25">
      <c r="B493" s="90">
        <v>18346938775.509998</v>
      </c>
      <c r="C493" s="90">
        <v>1.2522683999999999</v>
      </c>
      <c r="D493" s="90">
        <v>-19.695540000000001</v>
      </c>
      <c r="E493" s="90"/>
      <c r="F493" s="90"/>
      <c r="G493" s="90"/>
      <c r="AB493" s="90">
        <v>18346938775.509998</v>
      </c>
      <c r="AC493" s="90">
        <v>20.520042</v>
      </c>
      <c r="AD493" s="90">
        <v>5.9060330000000008</v>
      </c>
      <c r="AE493" s="90"/>
      <c r="AF493" s="90"/>
      <c r="AG493" s="90"/>
    </row>
    <row r="494" spans="2:33" x14ac:dyDescent="0.25">
      <c r="B494" s="90">
        <v>18602040816.327</v>
      </c>
      <c r="C494" s="90">
        <v>0.78925288000000005</v>
      </c>
      <c r="D494" s="90">
        <v>-21.434048000000001</v>
      </c>
      <c r="E494" s="90"/>
      <c r="F494" s="90"/>
      <c r="G494" s="90"/>
      <c r="AB494" s="90">
        <v>18602040816.327</v>
      </c>
      <c r="AC494" s="90">
        <v>23.584361999999999</v>
      </c>
      <c r="AD494" s="90">
        <v>8.2945519999999995</v>
      </c>
      <c r="AE494" s="90"/>
      <c r="AF494" s="90"/>
      <c r="AG494" s="90"/>
    </row>
    <row r="495" spans="2:33" x14ac:dyDescent="0.25">
      <c r="B495" s="90">
        <v>18857142857.143002</v>
      </c>
      <c r="C495" s="90">
        <v>0.33601522</v>
      </c>
      <c r="D495" s="90">
        <v>-24.052546</v>
      </c>
      <c r="E495" s="90"/>
      <c r="F495" s="90"/>
      <c r="G495" s="90"/>
      <c r="AB495" s="90">
        <v>18857142857.143002</v>
      </c>
      <c r="AC495" s="90">
        <v>23.991085000000002</v>
      </c>
      <c r="AD495" s="90">
        <v>8.2220770000000005</v>
      </c>
      <c r="AE495" s="90"/>
      <c r="AF495" s="90"/>
      <c r="AG495" s="90"/>
    </row>
    <row r="496" spans="2:33" x14ac:dyDescent="0.25">
      <c r="B496" s="90">
        <v>19112244897.959</v>
      </c>
      <c r="C496" s="90">
        <v>2.0224356999999998E-2</v>
      </c>
      <c r="D496" s="90">
        <v>-26.247833</v>
      </c>
      <c r="E496" s="90"/>
      <c r="F496" s="90"/>
      <c r="G496" s="90"/>
      <c r="AB496" s="90">
        <v>19112244897.959</v>
      </c>
      <c r="AC496" s="90">
        <v>18.478943000000001</v>
      </c>
      <c r="AD496" s="90">
        <v>1.8824306000000002</v>
      </c>
      <c r="AE496" s="90"/>
      <c r="AF496" s="90"/>
      <c r="AG496" s="90"/>
    </row>
    <row r="497" spans="2:33" x14ac:dyDescent="0.25">
      <c r="B497" s="90">
        <v>19367346938.776001</v>
      </c>
      <c r="C497" s="90">
        <v>-0.10076831</v>
      </c>
      <c r="D497" s="90">
        <v>-27.764486000000002</v>
      </c>
      <c r="E497" s="90"/>
      <c r="F497" s="90"/>
      <c r="G497" s="90"/>
      <c r="AB497" s="90">
        <v>19367346938.776001</v>
      </c>
      <c r="AC497" s="90">
        <v>12.479184</v>
      </c>
      <c r="AD497" s="90">
        <v>-5.5172011300000001</v>
      </c>
      <c r="AE497" s="90"/>
      <c r="AF497" s="90"/>
      <c r="AG497" s="90"/>
    </row>
    <row r="498" spans="2:33" x14ac:dyDescent="0.25">
      <c r="B498" s="90">
        <v>19622448979.591999</v>
      </c>
      <c r="C498" s="90">
        <v>-1.4726677000000001E-2</v>
      </c>
      <c r="D498" s="90">
        <v>-27.614386</v>
      </c>
      <c r="E498" s="90"/>
      <c r="F498" s="90"/>
      <c r="G498" s="90"/>
      <c r="AB498" s="90">
        <v>19622448979.591999</v>
      </c>
      <c r="AC498" s="90">
        <v>8.0274667999999991</v>
      </c>
      <c r="AD498" s="90">
        <v>-11.626025200000001</v>
      </c>
      <c r="AE498" s="90"/>
      <c r="AF498" s="90"/>
      <c r="AG498" s="90"/>
    </row>
    <row r="499" spans="2:33" x14ac:dyDescent="0.25">
      <c r="B499" s="90">
        <v>19877551020.408001</v>
      </c>
      <c r="C499" s="90">
        <v>0.48101681000000002</v>
      </c>
      <c r="D499" s="90">
        <v>-26.034282999999999</v>
      </c>
      <c r="E499" s="90"/>
      <c r="F499" s="90"/>
      <c r="G499" s="90"/>
      <c r="AB499" s="90">
        <v>19877551020.408001</v>
      </c>
      <c r="AC499" s="90">
        <v>5.6152654000000002</v>
      </c>
      <c r="AD499" s="90">
        <v>-15.391924899999999</v>
      </c>
      <c r="AE499" s="90"/>
      <c r="AF499" s="90"/>
      <c r="AG499" s="90"/>
    </row>
    <row r="500" spans="2:33" x14ac:dyDescent="0.25">
      <c r="B500" s="90">
        <v>20132653061.223999</v>
      </c>
      <c r="C500" s="90">
        <v>1.0608507</v>
      </c>
      <c r="D500" s="90">
        <v>-23.863627999999999</v>
      </c>
      <c r="E500" s="90"/>
      <c r="F500" s="90"/>
      <c r="G500" s="90"/>
      <c r="AB500" s="90">
        <v>20132653061.223999</v>
      </c>
      <c r="AC500" s="90">
        <v>4.6362724000000002</v>
      </c>
      <c r="AD500" s="90">
        <v>-16.702142000000002</v>
      </c>
      <c r="AE500" s="90"/>
      <c r="AF500" s="90"/>
      <c r="AG500" s="90"/>
    </row>
    <row r="501" spans="2:33" x14ac:dyDescent="0.25">
      <c r="B501" s="90">
        <v>20387755102.041</v>
      </c>
      <c r="C501" s="90">
        <v>1.7435046000000001</v>
      </c>
      <c r="D501" s="90">
        <v>-21.358988</v>
      </c>
      <c r="E501" s="90"/>
      <c r="F501" s="90"/>
      <c r="G501" s="90"/>
      <c r="AB501" s="90">
        <v>20387755102.041</v>
      </c>
      <c r="AC501" s="90">
        <v>4.2566351999999998</v>
      </c>
      <c r="AD501" s="90">
        <v>-16.768697</v>
      </c>
      <c r="AE501" s="90"/>
      <c r="AF501" s="90"/>
      <c r="AG501" s="90"/>
    </row>
    <row r="502" spans="2:33" x14ac:dyDescent="0.25">
      <c r="B502" s="90">
        <v>20642857142.856998</v>
      </c>
      <c r="C502" s="90">
        <v>2.3862405</v>
      </c>
      <c r="D502" s="90">
        <v>-19.631698999999998</v>
      </c>
      <c r="E502" s="90"/>
      <c r="F502" s="90"/>
      <c r="G502" s="90"/>
      <c r="AB502" s="90">
        <v>20642857142.856998</v>
      </c>
      <c r="AC502" s="90">
        <v>4.6479521000000004</v>
      </c>
      <c r="AD502" s="90">
        <v>-15.473494499999999</v>
      </c>
      <c r="AE502" s="90"/>
      <c r="AF502" s="90"/>
      <c r="AG502" s="90"/>
    </row>
    <row r="503" spans="2:33" x14ac:dyDescent="0.25">
      <c r="B503" s="90">
        <v>20897959183.673</v>
      </c>
      <c r="C503" s="90">
        <v>2.9321527000000001</v>
      </c>
      <c r="D503" s="90">
        <v>-18.354402999999998</v>
      </c>
      <c r="E503" s="90"/>
      <c r="F503" s="90"/>
      <c r="G503" s="90"/>
      <c r="AB503" s="90">
        <v>20897959183.673</v>
      </c>
      <c r="AC503" s="90">
        <v>4.8131222999999999</v>
      </c>
      <c r="AD503" s="90">
        <v>-14.7706242</v>
      </c>
      <c r="AE503" s="90"/>
      <c r="AF503" s="90"/>
      <c r="AG503" s="90"/>
    </row>
    <row r="504" spans="2:33" x14ac:dyDescent="0.25">
      <c r="B504" s="90">
        <v>21153061224.490002</v>
      </c>
      <c r="C504" s="90">
        <v>3.2621281</v>
      </c>
      <c r="D504" s="90">
        <v>-17.800148</v>
      </c>
      <c r="E504" s="90"/>
      <c r="F504" s="90"/>
      <c r="G504" s="90"/>
      <c r="AB504" s="90">
        <v>21153061224.490002</v>
      </c>
      <c r="AC504" s="90">
        <v>4.8590192999999999</v>
      </c>
      <c r="AD504" s="90">
        <v>-14.6578035</v>
      </c>
      <c r="AE504" s="90"/>
      <c r="AF504" s="90"/>
      <c r="AG504" s="90"/>
    </row>
    <row r="505" spans="2:33" x14ac:dyDescent="0.25">
      <c r="B505" s="90">
        <v>21408163265.306</v>
      </c>
      <c r="C505" s="90">
        <v>3.0847886</v>
      </c>
      <c r="D505" s="90">
        <v>-18.36177</v>
      </c>
      <c r="E505" s="90"/>
      <c r="F505" s="90"/>
      <c r="G505" s="90"/>
      <c r="AB505" s="90">
        <v>21408163265.306</v>
      </c>
      <c r="AC505" s="90">
        <v>4.1414165000000001</v>
      </c>
      <c r="AD505" s="90">
        <v>-16.062387000000001</v>
      </c>
      <c r="AE505" s="90"/>
      <c r="AF505" s="90"/>
      <c r="AG505" s="90"/>
    </row>
    <row r="506" spans="2:33" x14ac:dyDescent="0.25">
      <c r="B506" s="90">
        <v>21663265306.122002</v>
      </c>
      <c r="C506" s="90">
        <v>2.6575725000000001</v>
      </c>
      <c r="D506" s="90">
        <v>-19.139364</v>
      </c>
      <c r="E506" s="90"/>
      <c r="F506" s="90"/>
      <c r="G506" s="90"/>
      <c r="AB506" s="90">
        <v>21663265306.122002</v>
      </c>
      <c r="AC506" s="90">
        <v>3.6888513999999999</v>
      </c>
      <c r="AD506" s="90">
        <v>-16.854091</v>
      </c>
      <c r="AE506" s="90"/>
      <c r="AF506" s="90"/>
      <c r="AG506" s="90"/>
    </row>
    <row r="507" spans="2:33" x14ac:dyDescent="0.25">
      <c r="B507" s="90">
        <v>21918367346.938999</v>
      </c>
      <c r="C507" s="90">
        <v>2.1978854999999999</v>
      </c>
      <c r="D507" s="90">
        <v>-20.421861</v>
      </c>
      <c r="E507" s="90"/>
      <c r="F507" s="90"/>
      <c r="G507" s="90"/>
      <c r="AB507" s="90">
        <v>21918367346.938999</v>
      </c>
      <c r="AC507" s="90">
        <v>3.4848477999999998</v>
      </c>
      <c r="AD507" s="90">
        <v>-17.182814999999998</v>
      </c>
      <c r="AE507" s="90"/>
      <c r="AF507" s="90"/>
      <c r="AG507" s="90"/>
    </row>
    <row r="508" spans="2:33" x14ac:dyDescent="0.25">
      <c r="B508" s="90">
        <v>22173469387.755001</v>
      </c>
      <c r="C508" s="90">
        <v>1.7507185000000001</v>
      </c>
      <c r="D508" s="90">
        <v>-22.043060000000001</v>
      </c>
      <c r="E508" s="90"/>
      <c r="F508" s="90"/>
      <c r="G508" s="90"/>
      <c r="AB508" s="90">
        <v>22173469387.755001</v>
      </c>
      <c r="AC508" s="90">
        <v>2.9335472999999999</v>
      </c>
      <c r="AD508" s="90">
        <v>-19.019973</v>
      </c>
      <c r="AE508" s="90"/>
      <c r="AF508" s="90"/>
      <c r="AG508" s="90"/>
    </row>
    <row r="509" spans="2:33" x14ac:dyDescent="0.25">
      <c r="B509" s="90">
        <v>22428571428.570999</v>
      </c>
      <c r="C509" s="90">
        <v>1.1948912</v>
      </c>
      <c r="D509" s="90">
        <v>-24.622786999999999</v>
      </c>
      <c r="E509" s="90"/>
      <c r="F509" s="90"/>
      <c r="G509" s="90"/>
      <c r="AB509" s="90">
        <v>22428571428.570999</v>
      </c>
      <c r="AC509" s="90">
        <v>1.9654676</v>
      </c>
      <c r="AD509" s="90">
        <v>-22.393605999999998</v>
      </c>
      <c r="AE509" s="90"/>
      <c r="AF509" s="90"/>
      <c r="AG509" s="90"/>
    </row>
    <row r="510" spans="2:33" x14ac:dyDescent="0.25">
      <c r="B510" s="90">
        <v>22683673469.388</v>
      </c>
      <c r="C510" s="90">
        <v>0.60153626999999998</v>
      </c>
      <c r="D510" s="90">
        <v>-28.220586999999998</v>
      </c>
      <c r="E510" s="90"/>
      <c r="F510" s="90"/>
      <c r="G510" s="90"/>
      <c r="AB510" s="90">
        <v>22683673469.388</v>
      </c>
      <c r="AC510" s="90">
        <v>0.85533833999999997</v>
      </c>
      <c r="AD510" s="90">
        <v>-27.150687999999999</v>
      </c>
      <c r="AE510" s="90"/>
      <c r="AF510" s="90"/>
      <c r="AG510" s="90"/>
    </row>
    <row r="511" spans="2:33" x14ac:dyDescent="0.25">
      <c r="B511" s="90">
        <v>22938775510.203999</v>
      </c>
      <c r="C511" s="90">
        <v>-1.7039374999999999E-2</v>
      </c>
      <c r="D511" s="90">
        <v>-32.107168000000001</v>
      </c>
      <c r="E511" s="90"/>
      <c r="F511" s="90"/>
      <c r="G511" s="90"/>
      <c r="AB511" s="90">
        <v>22938775510.203999</v>
      </c>
      <c r="AC511" s="90">
        <v>0.46371567000000002</v>
      </c>
      <c r="AD511" s="90">
        <v>-29.871974999999999</v>
      </c>
      <c r="AE511" s="90"/>
      <c r="AF511" s="90"/>
      <c r="AG511" s="90"/>
    </row>
    <row r="512" spans="2:33" x14ac:dyDescent="0.25">
      <c r="B512" s="90">
        <v>23193877551.02</v>
      </c>
      <c r="C512" s="90">
        <v>-0.35698834000000002</v>
      </c>
      <c r="D512" s="90">
        <v>-35.752085000000001</v>
      </c>
      <c r="E512" s="90"/>
      <c r="F512" s="90"/>
      <c r="G512" s="90"/>
      <c r="AB512" s="90">
        <v>23193877551.02</v>
      </c>
      <c r="AC512" s="90">
        <v>0.53603661000000002</v>
      </c>
      <c r="AD512" s="90">
        <v>-31.146460999999999</v>
      </c>
      <c r="AE512" s="90"/>
      <c r="AF512" s="90"/>
      <c r="AG512" s="90"/>
    </row>
    <row r="513" spans="2:33" x14ac:dyDescent="0.25">
      <c r="B513" s="90">
        <v>23448979591.837002</v>
      </c>
      <c r="C513" s="90">
        <v>-0.70383620000000002</v>
      </c>
      <c r="D513" s="90">
        <v>-40.497196000000002</v>
      </c>
      <c r="E513" s="90"/>
      <c r="F513" s="90"/>
      <c r="G513" s="90"/>
      <c r="AB513" s="90">
        <v>23448979591.837002</v>
      </c>
      <c r="AC513" s="90">
        <v>0.73538594999999995</v>
      </c>
      <c r="AD513" s="90">
        <v>-32.331468999999998</v>
      </c>
      <c r="AE513" s="90"/>
      <c r="AF513" s="90"/>
      <c r="AG513" s="90"/>
    </row>
    <row r="514" spans="2:33" x14ac:dyDescent="0.25">
      <c r="B514" s="90">
        <v>23704081632.653</v>
      </c>
      <c r="C514" s="90">
        <v>-1.1506976</v>
      </c>
      <c r="D514" s="90">
        <v>-47.63879</v>
      </c>
      <c r="E514" s="90"/>
      <c r="F514" s="90"/>
      <c r="G514" s="90"/>
      <c r="AB514" s="90">
        <v>23704081632.653</v>
      </c>
      <c r="AC514" s="90">
        <v>0.80186122999999998</v>
      </c>
      <c r="AD514" s="90">
        <v>-35.348506999999998</v>
      </c>
      <c r="AE514" s="90"/>
      <c r="AF514" s="90"/>
      <c r="AG514" s="90"/>
    </row>
    <row r="515" spans="2:33" x14ac:dyDescent="0.25">
      <c r="B515" s="90">
        <v>23959183673.469002</v>
      </c>
      <c r="C515" s="90">
        <v>-2.2404720999999999</v>
      </c>
      <c r="D515" s="90">
        <v>-58.334850000000003</v>
      </c>
      <c r="E515" s="90"/>
      <c r="F515" s="90"/>
      <c r="G515" s="90"/>
      <c r="AB515" s="90">
        <v>23959183673.469002</v>
      </c>
      <c r="AC515" s="90">
        <v>0.63550448000000004</v>
      </c>
      <c r="AD515" s="90">
        <v>-41.782093000000003</v>
      </c>
      <c r="AE515" s="90"/>
      <c r="AF515" s="90"/>
      <c r="AG515" s="90"/>
    </row>
    <row r="516" spans="2:33" x14ac:dyDescent="0.25">
      <c r="B516" s="90">
        <v>24214285714.285999</v>
      </c>
      <c r="C516" s="90">
        <v>-1.7645195</v>
      </c>
      <c r="D516" s="90">
        <v>-68.552624000000009</v>
      </c>
      <c r="E516" s="90"/>
      <c r="F516" s="90"/>
      <c r="G516" s="90"/>
      <c r="AB516" s="90">
        <v>24214285714.285999</v>
      </c>
      <c r="AC516" s="90">
        <v>0.75690793999999995</v>
      </c>
      <c r="AD516" s="90">
        <v>-46.914192</v>
      </c>
      <c r="AE516" s="90"/>
      <c r="AF516" s="90"/>
      <c r="AG516" s="90"/>
    </row>
    <row r="517" spans="2:33" x14ac:dyDescent="0.25">
      <c r="B517" s="90">
        <v>24469387755.102001</v>
      </c>
      <c r="C517" s="90">
        <v>0.46012416</v>
      </c>
      <c r="D517" s="90">
        <v>-71.000465000000005</v>
      </c>
      <c r="E517" s="90"/>
      <c r="F517" s="90"/>
      <c r="G517" s="90"/>
      <c r="AB517" s="90">
        <v>24469387755.102001</v>
      </c>
      <c r="AC517" s="90">
        <v>1.1105064</v>
      </c>
      <c r="AD517" s="90">
        <v>-51.174187000000003</v>
      </c>
      <c r="AE517" s="90"/>
      <c r="AF517" s="90"/>
      <c r="AG517" s="90"/>
    </row>
    <row r="518" spans="2:33" x14ac:dyDescent="0.25">
      <c r="B518" s="90">
        <v>24724489795.917999</v>
      </c>
      <c r="C518" s="90">
        <v>3.3437535999999999</v>
      </c>
      <c r="D518" s="90">
        <v>-69.037609000000003</v>
      </c>
      <c r="E518" s="90"/>
      <c r="F518" s="90"/>
      <c r="G518" s="90"/>
      <c r="AB518" s="90">
        <v>24724489795.917999</v>
      </c>
      <c r="AC518" s="90">
        <v>1.735446</v>
      </c>
      <c r="AD518" s="90">
        <v>-50.793757999999997</v>
      </c>
      <c r="AE518" s="90"/>
      <c r="AF518" s="90"/>
      <c r="AG518" s="90"/>
    </row>
    <row r="519" spans="2:33" x14ac:dyDescent="0.25">
      <c r="B519" s="90">
        <v>24979591836.735001</v>
      </c>
      <c r="C519" s="90">
        <v>4.2886391000000001</v>
      </c>
      <c r="D519" s="90">
        <v>-65.034137999999999</v>
      </c>
      <c r="E519" s="90"/>
      <c r="F519" s="90"/>
      <c r="G519" s="90"/>
      <c r="AB519" s="90">
        <v>24979591836.735001</v>
      </c>
      <c r="AC519" s="90">
        <v>2.4419526999999999</v>
      </c>
      <c r="AD519" s="90">
        <v>-49.444817</v>
      </c>
      <c r="AE519" s="90"/>
      <c r="AF519" s="90"/>
      <c r="AG519" s="90"/>
    </row>
    <row r="520" spans="2:33" x14ac:dyDescent="0.25">
      <c r="B520" s="90">
        <v>25234693877.550999</v>
      </c>
      <c r="C520" s="90">
        <v>4.5770254000000001</v>
      </c>
      <c r="D520" s="90">
        <v>-64.74541099999999</v>
      </c>
      <c r="E520" s="90"/>
      <c r="F520" s="90"/>
      <c r="G520" s="90"/>
      <c r="AB520" s="90">
        <v>25234693877.550999</v>
      </c>
      <c r="AC520" s="90">
        <v>3.4498212000000001</v>
      </c>
      <c r="AD520" s="90">
        <v>-47.547787</v>
      </c>
      <c r="AE520" s="90"/>
      <c r="AF520" s="90"/>
      <c r="AG520" s="90"/>
    </row>
    <row r="521" spans="2:33" x14ac:dyDescent="0.25">
      <c r="B521" s="90">
        <v>25489795918.367001</v>
      </c>
      <c r="C521" s="90">
        <v>2.7981386000000001</v>
      </c>
      <c r="D521" s="90">
        <v>-67.457541999999989</v>
      </c>
      <c r="E521" s="90"/>
      <c r="F521" s="90"/>
      <c r="G521" s="90"/>
      <c r="AB521" s="90">
        <v>25489795918.367001</v>
      </c>
      <c r="AC521" s="90">
        <v>5.0441760999999996</v>
      </c>
      <c r="AD521" s="90">
        <v>-46.970852000000001</v>
      </c>
      <c r="AE521" s="90"/>
      <c r="AF521" s="90"/>
      <c r="AG521" s="90"/>
    </row>
    <row r="522" spans="2:33" x14ac:dyDescent="0.25">
      <c r="B522" s="90">
        <v>25744897959.183998</v>
      </c>
      <c r="C522" s="90">
        <v>3.7147682</v>
      </c>
      <c r="D522" s="90">
        <v>-67.233172999999994</v>
      </c>
      <c r="E522" s="90"/>
      <c r="F522" s="90"/>
      <c r="G522" s="90"/>
      <c r="AB522" s="90">
        <v>25744897959.183998</v>
      </c>
      <c r="AC522" s="90">
        <v>5.9997859</v>
      </c>
      <c r="AD522" s="90">
        <v>-48.671978000000003</v>
      </c>
      <c r="AE522" s="90"/>
      <c r="AF522" s="90"/>
      <c r="AG522" s="90"/>
    </row>
    <row r="523" spans="2:33" x14ac:dyDescent="0.25">
      <c r="B523" s="90">
        <v>26000000000</v>
      </c>
      <c r="C523" s="90">
        <v>3.7805127999999999</v>
      </c>
      <c r="D523" s="90">
        <v>-67.507533999999993</v>
      </c>
      <c r="E523" s="90"/>
      <c r="F523" s="90"/>
      <c r="G523" s="90"/>
      <c r="AB523" s="90">
        <v>26000000000</v>
      </c>
      <c r="AC523" s="90">
        <v>6.4621963999999998</v>
      </c>
      <c r="AD523" s="90">
        <v>-49.863791999999997</v>
      </c>
      <c r="AE523" s="90"/>
      <c r="AF523" s="90"/>
      <c r="AG523" s="90"/>
    </row>
    <row r="524" spans="2:33" x14ac:dyDescent="0.25">
      <c r="B524" s="90" t="s">
        <v>21</v>
      </c>
      <c r="C524" s="90"/>
      <c r="D524" s="90"/>
      <c r="E524" s="90"/>
      <c r="F524" s="90"/>
      <c r="G524" s="90"/>
      <c r="AB524" s="90" t="s">
        <v>21</v>
      </c>
      <c r="AC524" s="90"/>
      <c r="AD524" s="90"/>
      <c r="AE524" s="90"/>
      <c r="AF524" s="90"/>
      <c r="AG524" s="90"/>
    </row>
    <row r="525" spans="2:33" x14ac:dyDescent="0.25">
      <c r="B525" s="90"/>
      <c r="C525" s="90"/>
      <c r="D525" s="90"/>
      <c r="E525" s="90"/>
      <c r="F525" s="90"/>
      <c r="G525" s="90"/>
      <c r="AB525" s="90"/>
      <c r="AC525" s="90"/>
      <c r="AD525" s="90"/>
      <c r="AE525" s="90"/>
      <c r="AF525" s="90"/>
      <c r="AG525" s="90"/>
    </row>
    <row r="526" spans="2:33" x14ac:dyDescent="0.25">
      <c r="B526" s="90"/>
      <c r="C526" s="90"/>
      <c r="D526" s="90"/>
      <c r="E526" s="90"/>
      <c r="F526" s="90"/>
      <c r="G526" s="90"/>
      <c r="AB526" s="90"/>
      <c r="AC526" s="90"/>
      <c r="AD526" s="90"/>
      <c r="AE526" s="90"/>
      <c r="AF526" s="90"/>
      <c r="AG526" s="90"/>
    </row>
    <row r="527" spans="2:33" x14ac:dyDescent="0.25">
      <c r="B527" s="90" t="s">
        <v>25</v>
      </c>
      <c r="C527" s="90"/>
      <c r="D527" s="90"/>
      <c r="E527" s="90"/>
      <c r="F527" s="90"/>
      <c r="G527" s="90"/>
      <c r="AB527" s="90" t="s">
        <v>25</v>
      </c>
      <c r="AC527" s="90"/>
      <c r="AD527" s="90"/>
      <c r="AE527" s="90"/>
      <c r="AF527" s="90"/>
      <c r="AG527" s="90"/>
    </row>
    <row r="528" spans="2:33" x14ac:dyDescent="0.25">
      <c r="B528" s="90" t="s">
        <v>19</v>
      </c>
      <c r="C528" s="90" t="s">
        <v>289</v>
      </c>
      <c r="D528" s="90"/>
      <c r="E528" s="90"/>
      <c r="F528" s="90"/>
      <c r="G528" s="90"/>
      <c r="AB528" s="90" t="s">
        <v>19</v>
      </c>
      <c r="AC528" s="90" t="s">
        <v>289</v>
      </c>
      <c r="AD528" s="90"/>
      <c r="AE528" s="90"/>
      <c r="AF528" s="90"/>
      <c r="AG528" s="90"/>
    </row>
    <row r="529" spans="2:33" x14ac:dyDescent="0.25">
      <c r="B529" s="90">
        <v>1000000000</v>
      </c>
      <c r="C529" s="90">
        <v>3.8469435999999999</v>
      </c>
      <c r="D529" s="90">
        <v>-64.178291000000002</v>
      </c>
      <c r="E529" s="90"/>
      <c r="F529" s="90"/>
      <c r="G529" s="90"/>
      <c r="AB529" s="90">
        <v>1000000000</v>
      </c>
      <c r="AC529" s="90">
        <v>2.3013843999999999</v>
      </c>
      <c r="AD529" s="90">
        <v>-54.788628000000003</v>
      </c>
      <c r="AE529" s="90"/>
      <c r="AF529" s="90"/>
      <c r="AG529" s="90"/>
    </row>
    <row r="530" spans="2:33" x14ac:dyDescent="0.25">
      <c r="B530" s="90">
        <v>1255102040.8162999</v>
      </c>
      <c r="C530" s="90">
        <v>0.99791377999999997</v>
      </c>
      <c r="D530" s="90">
        <v>-55.908638000000003</v>
      </c>
      <c r="E530" s="90"/>
      <c r="F530" s="90"/>
      <c r="G530" s="90"/>
      <c r="AB530" s="90">
        <v>1255102040.8162999</v>
      </c>
      <c r="AC530" s="90">
        <v>4.1182870999999999</v>
      </c>
      <c r="AD530" s="90">
        <v>-39.699005</v>
      </c>
      <c r="AE530" s="90"/>
      <c r="AF530" s="90"/>
      <c r="AG530" s="90"/>
    </row>
    <row r="531" spans="2:33" x14ac:dyDescent="0.25">
      <c r="B531" s="90">
        <v>1510204081.6327</v>
      </c>
      <c r="C531" s="90">
        <v>-1.1495385</v>
      </c>
      <c r="D531" s="90">
        <v>-41.546474000000003</v>
      </c>
      <c r="E531" s="90"/>
      <c r="F531" s="90"/>
      <c r="G531" s="90"/>
      <c r="AB531" s="90">
        <v>1510204081.6327</v>
      </c>
      <c r="AC531" s="90">
        <v>7.5095773000000001</v>
      </c>
      <c r="AD531" s="90">
        <v>-20.294702999999998</v>
      </c>
      <c r="AE531" s="90"/>
      <c r="AF531" s="90"/>
      <c r="AG531" s="90"/>
    </row>
    <row r="532" spans="2:33" x14ac:dyDescent="0.25">
      <c r="B532" s="90">
        <v>1765306122.4489999</v>
      </c>
      <c r="C532" s="90">
        <v>0.10698786</v>
      </c>
      <c r="D532" s="90">
        <v>-25.765612000000001</v>
      </c>
      <c r="E532" s="90"/>
      <c r="F532" s="90"/>
      <c r="G532" s="90"/>
      <c r="AB532" s="90">
        <v>1765306122.4489999</v>
      </c>
      <c r="AC532" s="90">
        <v>11.132428000000001</v>
      </c>
      <c r="AD532" s="90">
        <v>-6.6176018699999997</v>
      </c>
      <c r="AE532" s="90"/>
      <c r="AF532" s="90"/>
      <c r="AG532" s="90"/>
    </row>
    <row r="533" spans="2:33" x14ac:dyDescent="0.25">
      <c r="B533" s="90">
        <v>2020408163.2653</v>
      </c>
      <c r="C533" s="90">
        <v>2.3281529000000001</v>
      </c>
      <c r="D533" s="90">
        <v>-14.8945618</v>
      </c>
      <c r="E533" s="90"/>
      <c r="F533" s="90"/>
      <c r="G533" s="90"/>
      <c r="AB533" s="90">
        <v>2020408163.2653</v>
      </c>
      <c r="AC533" s="90">
        <v>13.090616000000001</v>
      </c>
      <c r="AD533" s="90">
        <v>-0.15322489999999966</v>
      </c>
      <c r="AE533" s="90"/>
      <c r="AF533" s="90"/>
      <c r="AG533" s="90"/>
    </row>
    <row r="534" spans="2:33" x14ac:dyDescent="0.25">
      <c r="B534" s="90">
        <v>2275510204.0816002</v>
      </c>
      <c r="C534" s="90">
        <v>4.4562244</v>
      </c>
      <c r="D534" s="90">
        <v>-8.9904317999999996</v>
      </c>
      <c r="E534" s="90"/>
      <c r="F534" s="90"/>
      <c r="G534" s="90"/>
      <c r="AB534" s="90">
        <v>2275510204.0816002</v>
      </c>
      <c r="AC534" s="90">
        <v>13.740319</v>
      </c>
      <c r="AD534" s="90">
        <v>2.4584179000000006</v>
      </c>
      <c r="AE534" s="90"/>
      <c r="AF534" s="90"/>
      <c r="AG534" s="90"/>
    </row>
    <row r="535" spans="2:33" x14ac:dyDescent="0.25">
      <c r="B535" s="90">
        <v>2530612244.8979998</v>
      </c>
      <c r="C535" s="90">
        <v>6.5686096999999997</v>
      </c>
      <c r="D535" s="90">
        <v>-5.1081293199999998</v>
      </c>
      <c r="E535" s="90"/>
      <c r="F535" s="90"/>
      <c r="G535" s="90"/>
      <c r="AB535" s="90">
        <v>2530612244.8979998</v>
      </c>
      <c r="AC535" s="90">
        <v>13.588816</v>
      </c>
      <c r="AD535" s="90">
        <v>2.9356728000000007</v>
      </c>
      <c r="AE535" s="90"/>
      <c r="AF535" s="90"/>
      <c r="AG535" s="90"/>
    </row>
    <row r="536" spans="2:33" x14ac:dyDescent="0.25">
      <c r="B536" s="90">
        <v>2785714285.7143002</v>
      </c>
      <c r="C536" s="90">
        <v>7.7548541999999996</v>
      </c>
      <c r="D536" s="90">
        <v>-3.2885203000000001</v>
      </c>
      <c r="E536" s="90"/>
      <c r="F536" s="90"/>
      <c r="G536" s="90"/>
      <c r="AB536" s="90">
        <v>2785714285.7143002</v>
      </c>
      <c r="AC536" s="90">
        <v>13.098820999999999</v>
      </c>
      <c r="AD536" s="90">
        <v>2.2484149999999996</v>
      </c>
      <c r="AE536" s="90"/>
      <c r="AF536" s="90"/>
      <c r="AG536" s="90"/>
    </row>
    <row r="537" spans="2:33" x14ac:dyDescent="0.25">
      <c r="B537" s="90">
        <v>3040816326.5306001</v>
      </c>
      <c r="C537" s="90">
        <v>8.0828208999999998</v>
      </c>
      <c r="D537" s="90">
        <v>-3.0445191999999999</v>
      </c>
      <c r="E537" s="90"/>
      <c r="F537" s="90"/>
      <c r="G537" s="90"/>
      <c r="AB537" s="90">
        <v>3040816326.5306001</v>
      </c>
      <c r="AC537" s="90">
        <v>11.797131</v>
      </c>
      <c r="AD537" s="90">
        <v>0.45906499999999983</v>
      </c>
      <c r="AE537" s="90"/>
      <c r="AF537" s="90"/>
      <c r="AG537" s="90"/>
    </row>
    <row r="538" spans="2:33" x14ac:dyDescent="0.25">
      <c r="B538" s="90">
        <v>3295918367.3469</v>
      </c>
      <c r="C538" s="90">
        <v>7.4091578</v>
      </c>
      <c r="D538" s="90">
        <v>-3.9877862999999998</v>
      </c>
      <c r="E538" s="90"/>
      <c r="F538" s="90"/>
      <c r="G538" s="90"/>
      <c r="AB538" s="90">
        <v>3295918367.3469</v>
      </c>
      <c r="AC538" s="90">
        <v>11.255255</v>
      </c>
      <c r="AD538" s="90">
        <v>-0.5362410999999998</v>
      </c>
      <c r="AE538" s="90"/>
      <c r="AF538" s="90"/>
      <c r="AG538" s="90"/>
    </row>
    <row r="539" spans="2:33" x14ac:dyDescent="0.25">
      <c r="B539" s="90">
        <v>3551020408.1633</v>
      </c>
      <c r="C539" s="90">
        <v>6.6655211000000003</v>
      </c>
      <c r="D539" s="90">
        <v>-5.4660732200000002</v>
      </c>
      <c r="E539" s="90"/>
      <c r="F539" s="90"/>
      <c r="G539" s="90"/>
      <c r="AB539" s="90">
        <v>3551020408.1633</v>
      </c>
      <c r="AC539" s="90">
        <v>10.917379</v>
      </c>
      <c r="AD539" s="90">
        <v>-1.1949839999999998</v>
      </c>
      <c r="AE539" s="90"/>
      <c r="AF539" s="90"/>
      <c r="AG539" s="90"/>
    </row>
    <row r="540" spans="2:33" x14ac:dyDescent="0.25">
      <c r="B540" s="90">
        <v>3806122448.9796</v>
      </c>
      <c r="C540" s="90">
        <v>6.3512287000000001</v>
      </c>
      <c r="D540" s="90">
        <v>-6.0538488739999998</v>
      </c>
      <c r="E540" s="90"/>
      <c r="F540" s="90"/>
      <c r="G540" s="90"/>
      <c r="AB540" s="90">
        <v>3806122448.9796</v>
      </c>
      <c r="AC540" s="90">
        <v>11.258468000000001</v>
      </c>
      <c r="AD540" s="90">
        <v>-1.0775804999999998</v>
      </c>
      <c r="AE540" s="90"/>
      <c r="AF540" s="90"/>
      <c r="AG540" s="90"/>
    </row>
    <row r="541" spans="2:33" x14ac:dyDescent="0.25">
      <c r="B541" s="90">
        <v>4061224489.7958999</v>
      </c>
      <c r="C541" s="90">
        <v>6.6513885999999998</v>
      </c>
      <c r="D541" s="90">
        <v>-5.9211993139999999</v>
      </c>
      <c r="E541" s="90"/>
      <c r="F541" s="90"/>
      <c r="G541" s="90"/>
      <c r="AB541" s="90">
        <v>4061224489.7958999</v>
      </c>
      <c r="AC541" s="90">
        <v>11.912599999999999</v>
      </c>
      <c r="AD541" s="90">
        <v>-0.42770770000000002</v>
      </c>
      <c r="AE541" s="90"/>
      <c r="AF541" s="90"/>
      <c r="AG541" s="90"/>
    </row>
    <row r="542" spans="2:33" x14ac:dyDescent="0.25">
      <c r="B542" s="90">
        <v>4316326530.6121998</v>
      </c>
      <c r="C542" s="90">
        <v>7.1580700999999998</v>
      </c>
      <c r="D542" s="90">
        <v>-5.1653271299999997</v>
      </c>
      <c r="E542" s="90"/>
      <c r="F542" s="90"/>
      <c r="G542" s="90"/>
      <c r="AB542" s="90">
        <v>4316326530.6121998</v>
      </c>
      <c r="AC542" s="90">
        <v>13.260456</v>
      </c>
      <c r="AD542" s="90">
        <v>1.0899505999999999</v>
      </c>
      <c r="AE542" s="90"/>
      <c r="AF542" s="90"/>
      <c r="AG542" s="90"/>
    </row>
    <row r="543" spans="2:33" x14ac:dyDescent="0.25">
      <c r="B543" s="90">
        <v>4571428571.4286003</v>
      </c>
      <c r="C543" s="90">
        <v>7.6128640000000001</v>
      </c>
      <c r="D543" s="90">
        <v>-4.6389994999999997</v>
      </c>
      <c r="E543" s="90"/>
      <c r="F543" s="90"/>
      <c r="G543" s="90"/>
      <c r="AB543" s="90">
        <v>4571428571.4286003</v>
      </c>
      <c r="AC543" s="90">
        <v>15.220587999999999</v>
      </c>
      <c r="AD543" s="90">
        <v>3.4514914000000001</v>
      </c>
      <c r="AE543" s="90"/>
      <c r="AF543" s="90"/>
      <c r="AG543" s="90"/>
    </row>
    <row r="544" spans="2:33" x14ac:dyDescent="0.25">
      <c r="B544" s="90">
        <v>4826530612.2448997</v>
      </c>
      <c r="C544" s="90">
        <v>7.2768660000000001</v>
      </c>
      <c r="D544" s="90">
        <v>-5.1154290400000004</v>
      </c>
      <c r="E544" s="90"/>
      <c r="F544" s="90"/>
      <c r="G544" s="90"/>
      <c r="AB544" s="90">
        <v>4826530612.2448997</v>
      </c>
      <c r="AC544" s="90">
        <v>16.417905999999999</v>
      </c>
      <c r="AD544" s="90">
        <v>4.9608609999999995</v>
      </c>
      <c r="AE544" s="90"/>
      <c r="AF544" s="90"/>
      <c r="AG544" s="90"/>
    </row>
    <row r="545" spans="2:33" x14ac:dyDescent="0.25">
      <c r="B545" s="90">
        <v>5081632653.0612001</v>
      </c>
      <c r="C545" s="90">
        <v>6.9034791000000002</v>
      </c>
      <c r="D545" s="90">
        <v>-5.7444562299999999</v>
      </c>
      <c r="E545" s="90"/>
      <c r="F545" s="90"/>
      <c r="G545" s="90"/>
      <c r="AB545" s="90">
        <v>5081632653.0612001</v>
      </c>
      <c r="AC545" s="90">
        <v>17.266977000000001</v>
      </c>
      <c r="AD545" s="90">
        <v>6.0992029999999993</v>
      </c>
      <c r="AE545" s="90"/>
      <c r="AF545" s="90"/>
      <c r="AG545" s="90"/>
    </row>
    <row r="546" spans="2:33" x14ac:dyDescent="0.25">
      <c r="B546" s="90">
        <v>5336734693.8775997</v>
      </c>
      <c r="C546" s="90">
        <v>6.1536264000000003</v>
      </c>
      <c r="D546" s="90">
        <v>-6.7170541899999998</v>
      </c>
      <c r="E546" s="90"/>
      <c r="F546" s="90"/>
      <c r="G546" s="90"/>
      <c r="AB546" s="90">
        <v>5336734693.8775997</v>
      </c>
      <c r="AC546" s="90">
        <v>16.266166999999999</v>
      </c>
      <c r="AD546" s="90">
        <v>5.1233190000000004</v>
      </c>
      <c r="AE546" s="90"/>
      <c r="AF546" s="90"/>
      <c r="AG546" s="90"/>
    </row>
    <row r="547" spans="2:33" x14ac:dyDescent="0.25">
      <c r="B547" s="90">
        <v>5591836734.6939001</v>
      </c>
      <c r="C547" s="90">
        <v>5.9164370999999996</v>
      </c>
      <c r="D547" s="90">
        <v>-7.1631653000000002</v>
      </c>
      <c r="E547" s="90"/>
      <c r="F547" s="90"/>
      <c r="G547" s="90"/>
      <c r="AB547" s="90">
        <v>5591836734.6939001</v>
      </c>
      <c r="AC547" s="90">
        <v>15.935267</v>
      </c>
      <c r="AD547" s="90">
        <v>4.7490100000000002</v>
      </c>
      <c r="AE547" s="90"/>
      <c r="AF547" s="90"/>
      <c r="AG547" s="90"/>
    </row>
    <row r="548" spans="2:33" x14ac:dyDescent="0.25">
      <c r="B548" s="90">
        <v>5846938775.5101995</v>
      </c>
      <c r="C548" s="90">
        <v>5.6443076000000003</v>
      </c>
      <c r="D548" s="90">
        <v>-7.3374956000000005</v>
      </c>
      <c r="E548" s="90"/>
      <c r="F548" s="90"/>
      <c r="G548" s="90"/>
      <c r="AB548" s="90">
        <v>5846938775.5101995</v>
      </c>
      <c r="AC548" s="90">
        <v>15.132796000000001</v>
      </c>
      <c r="AD548" s="90">
        <v>3.7353363000000002</v>
      </c>
      <c r="AE548" s="90"/>
      <c r="AF548" s="90"/>
      <c r="AG548" s="90"/>
    </row>
    <row r="549" spans="2:33" x14ac:dyDescent="0.25">
      <c r="B549" s="90">
        <v>6102040816.3264999</v>
      </c>
      <c r="C549" s="90">
        <v>5.5697136</v>
      </c>
      <c r="D549" s="90">
        <v>-7.5443598000000005</v>
      </c>
      <c r="E549" s="90"/>
      <c r="F549" s="90"/>
      <c r="G549" s="90"/>
      <c r="AB549" s="90">
        <v>6102040816.3264999</v>
      </c>
      <c r="AC549" s="90">
        <v>16.417503</v>
      </c>
      <c r="AD549" s="90">
        <v>4.7432529999999993</v>
      </c>
      <c r="AE549" s="90"/>
      <c r="AF549" s="90"/>
      <c r="AG549" s="90"/>
    </row>
    <row r="550" spans="2:33" x14ac:dyDescent="0.25">
      <c r="B550" s="90">
        <v>6357142857.1429005</v>
      </c>
      <c r="C550" s="90">
        <v>5.2387724000000002</v>
      </c>
      <c r="D550" s="90">
        <v>-8.0825551000000004</v>
      </c>
      <c r="E550" s="90"/>
      <c r="F550" s="90"/>
      <c r="G550" s="90"/>
      <c r="AB550" s="90">
        <v>6357142857.1429005</v>
      </c>
      <c r="AC550" s="90">
        <v>16.433311</v>
      </c>
      <c r="AD550" s="90">
        <v>4.6063489999999998</v>
      </c>
      <c r="AE550" s="90"/>
      <c r="AF550" s="90"/>
      <c r="AG550" s="90"/>
    </row>
    <row r="551" spans="2:33" x14ac:dyDescent="0.25">
      <c r="B551" s="90">
        <v>6612244897.9591999</v>
      </c>
      <c r="C551" s="90">
        <v>4.9075670000000002</v>
      </c>
      <c r="D551" s="90">
        <v>-8.9820115999999999</v>
      </c>
      <c r="E551" s="90"/>
      <c r="F551" s="90"/>
      <c r="G551" s="90"/>
      <c r="AB551" s="90">
        <v>6612244897.9591999</v>
      </c>
      <c r="AC551" s="90">
        <v>18.633763999999999</v>
      </c>
      <c r="AD551" s="90">
        <v>6.8586340000000003</v>
      </c>
      <c r="AE551" s="90"/>
      <c r="AF551" s="90"/>
      <c r="AG551" s="90"/>
    </row>
    <row r="552" spans="2:33" x14ac:dyDescent="0.25">
      <c r="B552" s="90">
        <v>6867346938.7755003</v>
      </c>
      <c r="C552" s="90">
        <v>4.4442348000000003</v>
      </c>
      <c r="D552" s="90">
        <v>-9.8764874999999996</v>
      </c>
      <c r="E552" s="90"/>
      <c r="F552" s="90"/>
      <c r="G552" s="90"/>
      <c r="AB552" s="90">
        <v>6867346938.7755003</v>
      </c>
      <c r="AC552" s="90">
        <v>19.59919</v>
      </c>
      <c r="AD552" s="90">
        <v>7.6817530000000005</v>
      </c>
      <c r="AE552" s="90"/>
      <c r="AF552" s="90"/>
      <c r="AG552" s="90"/>
    </row>
    <row r="553" spans="2:33" x14ac:dyDescent="0.25">
      <c r="B553" s="90">
        <v>7122448979.5917997</v>
      </c>
      <c r="C553" s="90">
        <v>4.2626819999999999</v>
      </c>
      <c r="D553" s="90">
        <v>-10.388102499999999</v>
      </c>
      <c r="E553" s="90"/>
      <c r="F553" s="90"/>
      <c r="G553" s="90"/>
      <c r="AB553" s="90">
        <v>7122448979.5917997</v>
      </c>
      <c r="AC553" s="90">
        <v>19.935783000000001</v>
      </c>
      <c r="AD553" s="90">
        <v>7.7560040000000008</v>
      </c>
      <c r="AE553" s="90"/>
      <c r="AF553" s="90"/>
      <c r="AG553" s="90"/>
    </row>
    <row r="554" spans="2:33" x14ac:dyDescent="0.25">
      <c r="B554" s="90">
        <v>7377551020.4082003</v>
      </c>
      <c r="C554" s="90">
        <v>4.0772671999999996</v>
      </c>
      <c r="D554" s="90">
        <v>-10.7969589</v>
      </c>
      <c r="E554" s="90"/>
      <c r="F554" s="90"/>
      <c r="G554" s="90"/>
      <c r="AB554" s="90">
        <v>7377551020.4082003</v>
      </c>
      <c r="AC554" s="90">
        <v>18.706484</v>
      </c>
      <c r="AD554" s="90">
        <v>6.1518390000000007</v>
      </c>
      <c r="AE554" s="90"/>
      <c r="AF554" s="90"/>
      <c r="AG554" s="90"/>
    </row>
    <row r="555" spans="2:33" x14ac:dyDescent="0.25">
      <c r="B555" s="90">
        <v>7632653061.2244997</v>
      </c>
      <c r="C555" s="90">
        <v>4.1092820000000003</v>
      </c>
      <c r="D555" s="90">
        <v>-11.1293144</v>
      </c>
      <c r="E555" s="90"/>
      <c r="F555" s="90"/>
      <c r="G555" s="90"/>
      <c r="AB555" s="90">
        <v>7632653061.2244997</v>
      </c>
      <c r="AC555" s="90">
        <v>15.762394</v>
      </c>
      <c r="AD555" s="90">
        <v>2.7058219999999995</v>
      </c>
      <c r="AE555" s="90"/>
      <c r="AF555" s="90"/>
      <c r="AG555" s="90"/>
    </row>
    <row r="556" spans="2:33" x14ac:dyDescent="0.25">
      <c r="B556" s="90">
        <v>7887755102.0408001</v>
      </c>
      <c r="C556" s="90">
        <v>3.9439517999999998</v>
      </c>
      <c r="D556" s="90">
        <v>-11.7323203</v>
      </c>
      <c r="E556" s="90"/>
      <c r="F556" s="90"/>
      <c r="G556" s="90"/>
      <c r="AB556" s="90">
        <v>7887755102.0408001</v>
      </c>
      <c r="AC556" s="90">
        <v>14.590159999999999</v>
      </c>
      <c r="AD556" s="90">
        <v>0.98697280000000021</v>
      </c>
      <c r="AE556" s="90"/>
      <c r="AF556" s="90"/>
      <c r="AG556" s="90"/>
    </row>
    <row r="557" spans="2:33" x14ac:dyDescent="0.25">
      <c r="B557" s="90">
        <v>8142857142.8570995</v>
      </c>
      <c r="C557" s="90">
        <v>3.7918596</v>
      </c>
      <c r="D557" s="90">
        <v>-12.561694599999999</v>
      </c>
      <c r="E557" s="90"/>
      <c r="F557" s="90"/>
      <c r="G557" s="90"/>
      <c r="AB557" s="90">
        <v>8142857142.8570995</v>
      </c>
      <c r="AC557" s="90">
        <v>13.193395000000001</v>
      </c>
      <c r="AD557" s="90">
        <v>-0.88849589999999967</v>
      </c>
      <c r="AE557" s="90"/>
      <c r="AF557" s="90"/>
      <c r="AG557" s="90"/>
    </row>
    <row r="558" spans="2:33" x14ac:dyDescent="0.25">
      <c r="B558" s="90">
        <v>8397959183.6735001</v>
      </c>
      <c r="C558" s="90">
        <v>3.5590093</v>
      </c>
      <c r="D558" s="90">
        <v>-13.4450045</v>
      </c>
      <c r="E558" s="90"/>
      <c r="F558" s="90"/>
      <c r="G558" s="90"/>
      <c r="AB558" s="90">
        <v>8397959183.6735001</v>
      </c>
      <c r="AC558" s="90">
        <v>13.452631999999999</v>
      </c>
      <c r="AD558" s="90">
        <v>-0.87971779999999988</v>
      </c>
      <c r="AE558" s="90"/>
      <c r="AF558" s="90"/>
      <c r="AG558" s="90"/>
    </row>
    <row r="559" spans="2:33" x14ac:dyDescent="0.25">
      <c r="B559" s="90">
        <v>8653061224.4897995</v>
      </c>
      <c r="C559" s="90">
        <v>3.5256330999999999</v>
      </c>
      <c r="D559" s="90">
        <v>-13.8560038</v>
      </c>
      <c r="E559" s="90"/>
      <c r="F559" s="90"/>
      <c r="G559" s="90"/>
      <c r="AB559" s="90">
        <v>8653061224.4897995</v>
      </c>
      <c r="AC559" s="90">
        <v>13.481697</v>
      </c>
      <c r="AD559" s="90">
        <v>-0.90472559999999991</v>
      </c>
      <c r="AE559" s="90"/>
      <c r="AF559" s="90"/>
      <c r="AG559" s="90"/>
    </row>
    <row r="560" spans="2:33" x14ac:dyDescent="0.25">
      <c r="B560" s="90">
        <v>8908163265.3061008</v>
      </c>
      <c r="C560" s="90">
        <v>3.4364325999999998</v>
      </c>
      <c r="D560" s="90">
        <v>-13.7431693</v>
      </c>
      <c r="E560" s="90"/>
      <c r="F560" s="90"/>
      <c r="G560" s="90"/>
      <c r="AB560" s="90">
        <v>8908163265.3061008</v>
      </c>
      <c r="AC560" s="90">
        <v>12.752231999999999</v>
      </c>
      <c r="AD560" s="90">
        <v>-2.0057721000000002</v>
      </c>
      <c r="AE560" s="90"/>
      <c r="AF560" s="90"/>
      <c r="AG560" s="90"/>
    </row>
    <row r="561" spans="2:33" x14ac:dyDescent="0.25">
      <c r="B561" s="90">
        <v>9163265306.1224003</v>
      </c>
      <c r="C561" s="90">
        <v>3.3782128999999999</v>
      </c>
      <c r="D561" s="90">
        <v>-13.436728500000001</v>
      </c>
      <c r="E561" s="90"/>
      <c r="F561" s="90"/>
      <c r="G561" s="90"/>
      <c r="AB561" s="90">
        <v>9163265306.1224003</v>
      </c>
      <c r="AC561" s="90">
        <v>12.5959</v>
      </c>
      <c r="AD561" s="90">
        <v>-2.2352547999999999</v>
      </c>
      <c r="AE561" s="90"/>
      <c r="AF561" s="90"/>
      <c r="AG561" s="90"/>
    </row>
    <row r="562" spans="2:33" x14ac:dyDescent="0.25">
      <c r="B562" s="90">
        <v>9418367346.9388008</v>
      </c>
      <c r="C562" s="90">
        <v>3.1219448999999999</v>
      </c>
      <c r="D562" s="90">
        <v>-13.8632803</v>
      </c>
      <c r="E562" s="90"/>
      <c r="F562" s="90"/>
      <c r="G562" s="90"/>
      <c r="AB562" s="90">
        <v>9418367346.9388008</v>
      </c>
      <c r="AC562" s="90">
        <v>12.371169</v>
      </c>
      <c r="AD562" s="90">
        <v>-2.5413519999999998</v>
      </c>
      <c r="AE562" s="90"/>
      <c r="AF562" s="90"/>
      <c r="AG562" s="90"/>
    </row>
    <row r="563" spans="2:33" x14ac:dyDescent="0.25">
      <c r="B563" s="90">
        <v>9673469387.7551003</v>
      </c>
      <c r="C563" s="90">
        <v>2.9379374999999999</v>
      </c>
      <c r="D563" s="90">
        <v>-14.459741599999999</v>
      </c>
      <c r="E563" s="90"/>
      <c r="F563" s="90"/>
      <c r="G563" s="90"/>
      <c r="AB563" s="90">
        <v>9673469387.7551003</v>
      </c>
      <c r="AC563" s="90">
        <v>12.496522000000001</v>
      </c>
      <c r="AD563" s="90">
        <v>-2.1439154</v>
      </c>
      <c r="AE563" s="90"/>
      <c r="AF563" s="90"/>
      <c r="AG563" s="90"/>
    </row>
    <row r="564" spans="2:33" x14ac:dyDescent="0.25">
      <c r="B564" s="90">
        <v>9928571428.5713997</v>
      </c>
      <c r="C564" s="90">
        <v>2.6123707</v>
      </c>
      <c r="D564" s="90">
        <v>-15.4440002</v>
      </c>
      <c r="E564" s="90"/>
      <c r="F564" s="90"/>
      <c r="G564" s="90"/>
      <c r="AB564" s="90">
        <v>9928571428.5713997</v>
      </c>
      <c r="AC564" s="90">
        <v>12.618957999999999</v>
      </c>
      <c r="AD564" s="90">
        <v>-1.8413557999999997</v>
      </c>
      <c r="AE564" s="90"/>
      <c r="AF564" s="90"/>
      <c r="AG564" s="90"/>
    </row>
    <row r="565" spans="2:33" x14ac:dyDescent="0.25">
      <c r="B565" s="90">
        <v>10183673469.388</v>
      </c>
      <c r="C565" s="90">
        <v>2.5164181999999999</v>
      </c>
      <c r="D565" s="90">
        <v>-15.422973600000001</v>
      </c>
      <c r="E565" s="90"/>
      <c r="F565" s="90"/>
      <c r="G565" s="90"/>
      <c r="AB565" s="90">
        <v>10183673469.388</v>
      </c>
      <c r="AC565" s="90">
        <v>13.130129</v>
      </c>
      <c r="AD565" s="90">
        <v>-1.3686562000000002</v>
      </c>
      <c r="AE565" s="90"/>
      <c r="AF565" s="90"/>
      <c r="AG565" s="90"/>
    </row>
    <row r="566" spans="2:33" x14ac:dyDescent="0.25">
      <c r="B566" s="90">
        <v>10438775510.204</v>
      </c>
      <c r="C566" s="90">
        <v>2.2508637999999999</v>
      </c>
      <c r="D566" s="90">
        <v>-15.860065499999999</v>
      </c>
      <c r="E566" s="90"/>
      <c r="F566" s="90"/>
      <c r="G566" s="90"/>
      <c r="AB566" s="90">
        <v>10438775510.204</v>
      </c>
      <c r="AC566" s="90">
        <v>14.549982999999999</v>
      </c>
      <c r="AD566" s="90">
        <v>0.1683760000000003</v>
      </c>
      <c r="AE566" s="90"/>
      <c r="AF566" s="90"/>
      <c r="AG566" s="90"/>
    </row>
    <row r="567" spans="2:33" x14ac:dyDescent="0.25">
      <c r="B567" s="90">
        <v>10693877551.02</v>
      </c>
      <c r="C567" s="90">
        <v>2.2352618999999998</v>
      </c>
      <c r="D567" s="90">
        <v>-15.646382300000001</v>
      </c>
      <c r="E567" s="90"/>
      <c r="F567" s="90"/>
      <c r="G567" s="90"/>
      <c r="AB567" s="90">
        <v>10693877551.02</v>
      </c>
      <c r="AC567" s="90">
        <v>15.332440999999999</v>
      </c>
      <c r="AD567" s="90">
        <v>0.81351520000000033</v>
      </c>
      <c r="AE567" s="90"/>
      <c r="AF567" s="90"/>
      <c r="AG567" s="90"/>
    </row>
    <row r="568" spans="2:33" x14ac:dyDescent="0.25">
      <c r="B568" s="90">
        <v>10948979591.837</v>
      </c>
      <c r="C568" s="90">
        <v>2.1865861</v>
      </c>
      <c r="D568" s="90">
        <v>-15.886852299999999</v>
      </c>
      <c r="E568" s="90"/>
      <c r="F568" s="90"/>
      <c r="G568" s="90"/>
      <c r="AB568" s="90">
        <v>10948979591.837</v>
      </c>
      <c r="AC568" s="90">
        <v>15.405602</v>
      </c>
      <c r="AD568" s="90">
        <v>0.78611759999999986</v>
      </c>
      <c r="AE568" s="90"/>
      <c r="AF568" s="90"/>
      <c r="AG568" s="90"/>
    </row>
    <row r="569" spans="2:33" x14ac:dyDescent="0.25">
      <c r="B569" s="90">
        <v>11204081632.653</v>
      </c>
      <c r="C569" s="90">
        <v>2.2053398999999998</v>
      </c>
      <c r="D569" s="90">
        <v>-16.132249000000002</v>
      </c>
      <c r="E569" s="90"/>
      <c r="F569" s="90"/>
      <c r="G569" s="90"/>
      <c r="AB569" s="90">
        <v>11204081632.653</v>
      </c>
      <c r="AC569" s="90">
        <v>15.15226</v>
      </c>
      <c r="AD569" s="90">
        <v>0.22011849999999988</v>
      </c>
      <c r="AE569" s="90"/>
      <c r="AF569" s="90"/>
      <c r="AG569" s="90"/>
    </row>
    <row r="570" spans="2:33" x14ac:dyDescent="0.25">
      <c r="B570" s="90">
        <v>11459183673.469</v>
      </c>
      <c r="C570" s="90">
        <v>2.0793951000000002</v>
      </c>
      <c r="D570" s="90">
        <v>-16.823014999999998</v>
      </c>
      <c r="E570" s="90"/>
      <c r="F570" s="90"/>
      <c r="G570" s="90"/>
      <c r="AB570" s="90">
        <v>11459183673.469</v>
      </c>
      <c r="AC570" s="90">
        <v>15.250056000000001</v>
      </c>
      <c r="AD570" s="90">
        <v>0.11184450000000012</v>
      </c>
      <c r="AE570" s="90"/>
      <c r="AF570" s="90"/>
      <c r="AG570" s="90"/>
    </row>
    <row r="571" spans="2:33" x14ac:dyDescent="0.25">
      <c r="B571" s="90">
        <v>11714285714.285999</v>
      </c>
      <c r="C571" s="90">
        <v>2.0091705000000002</v>
      </c>
      <c r="D571" s="90">
        <v>-17.379117000000001</v>
      </c>
      <c r="E571" s="90"/>
      <c r="F571" s="90"/>
      <c r="G571" s="90"/>
      <c r="AB571" s="90">
        <v>11714285714.285999</v>
      </c>
      <c r="AC571" s="90">
        <v>16.351220999999999</v>
      </c>
      <c r="AD571" s="90">
        <v>1.1530423000000001</v>
      </c>
      <c r="AE571" s="90"/>
      <c r="AF571" s="90"/>
      <c r="AG571" s="90"/>
    </row>
    <row r="572" spans="2:33" x14ac:dyDescent="0.25">
      <c r="B572" s="90">
        <v>11969387755.101999</v>
      </c>
      <c r="C572" s="90">
        <v>2.0544807999999999</v>
      </c>
      <c r="D572" s="90">
        <v>-17.075302000000001</v>
      </c>
      <c r="E572" s="90"/>
      <c r="F572" s="90"/>
      <c r="G572" s="90"/>
      <c r="AB572" s="90">
        <v>11969387755.101999</v>
      </c>
      <c r="AC572" s="90">
        <v>17.363173</v>
      </c>
      <c r="AD572" s="90">
        <v>2.1296244000000009</v>
      </c>
      <c r="AE572" s="90"/>
      <c r="AF572" s="90"/>
      <c r="AG572" s="90"/>
    </row>
    <row r="573" spans="2:33" x14ac:dyDescent="0.25">
      <c r="B573" s="90">
        <v>12224489795.917999</v>
      </c>
      <c r="C573" s="90">
        <v>2.2095828000000002</v>
      </c>
      <c r="D573" s="90">
        <v>-16.486325999999998</v>
      </c>
      <c r="E573" s="90"/>
      <c r="F573" s="90"/>
      <c r="G573" s="90"/>
      <c r="AB573" s="90">
        <v>12224489795.917999</v>
      </c>
      <c r="AC573" s="90">
        <v>18.445239999999998</v>
      </c>
      <c r="AD573" s="90">
        <v>3.4750624000000006</v>
      </c>
      <c r="AE573" s="90"/>
      <c r="AF573" s="90"/>
      <c r="AG573" s="90"/>
    </row>
    <row r="574" spans="2:33" x14ac:dyDescent="0.25">
      <c r="B574" s="90">
        <v>12479591836.735001</v>
      </c>
      <c r="C574" s="90">
        <v>2.397408</v>
      </c>
      <c r="D574" s="90">
        <v>-15.5317469</v>
      </c>
      <c r="E574" s="90"/>
      <c r="F574" s="90"/>
      <c r="G574" s="90"/>
      <c r="AB574" s="90">
        <v>12479591836.735001</v>
      </c>
      <c r="AC574" s="90">
        <v>18.595837</v>
      </c>
      <c r="AD574" s="90">
        <v>3.8393353999999995</v>
      </c>
      <c r="AE574" s="90"/>
      <c r="AF574" s="90"/>
      <c r="AG574" s="90"/>
    </row>
    <row r="575" spans="2:33" x14ac:dyDescent="0.25">
      <c r="B575" s="90">
        <v>12734693877.551001</v>
      </c>
      <c r="C575" s="90">
        <v>2.5302384</v>
      </c>
      <c r="D575" s="90">
        <v>-15.237192200000001</v>
      </c>
      <c r="E575" s="90"/>
      <c r="F575" s="90"/>
      <c r="G575" s="90"/>
      <c r="AB575" s="90">
        <v>12734693877.551001</v>
      </c>
      <c r="AC575" s="90">
        <v>17.665244999999999</v>
      </c>
      <c r="AD575" s="90">
        <v>3.0836143000000007</v>
      </c>
      <c r="AE575" s="90"/>
      <c r="AF575" s="90"/>
      <c r="AG575" s="90"/>
    </row>
    <row r="576" spans="2:33" x14ac:dyDescent="0.25">
      <c r="B576" s="90">
        <v>12989795918.367001</v>
      </c>
      <c r="C576" s="90">
        <v>2.4993911</v>
      </c>
      <c r="D576" s="90">
        <v>-15.3162851</v>
      </c>
      <c r="E576" s="90"/>
      <c r="F576" s="90"/>
      <c r="G576" s="90"/>
      <c r="AB576" s="90">
        <v>12989795918.367001</v>
      </c>
      <c r="AC576" s="90">
        <v>15.965346</v>
      </c>
      <c r="AD576" s="90">
        <v>1.2995954000000003</v>
      </c>
      <c r="AE576" s="90"/>
      <c r="AF576" s="90"/>
      <c r="AG576" s="90"/>
    </row>
    <row r="577" spans="2:33" x14ac:dyDescent="0.25">
      <c r="B577" s="90">
        <v>13244897959.184</v>
      </c>
      <c r="C577" s="90">
        <v>2.3779659</v>
      </c>
      <c r="D577" s="90">
        <v>-15.743577999999999</v>
      </c>
      <c r="E577" s="90"/>
      <c r="F577" s="90"/>
      <c r="G577" s="90"/>
      <c r="AB577" s="90">
        <v>13244897959.184</v>
      </c>
      <c r="AC577" s="90">
        <v>13.501735999999999</v>
      </c>
      <c r="AD577" s="90">
        <v>-1.5797448000000003</v>
      </c>
      <c r="AE577" s="90"/>
      <c r="AF577" s="90"/>
      <c r="AG577" s="90"/>
    </row>
    <row r="578" spans="2:33" x14ac:dyDescent="0.25">
      <c r="B578" s="90">
        <v>13500000000</v>
      </c>
      <c r="C578" s="90">
        <v>2.1311803</v>
      </c>
      <c r="D578" s="90">
        <v>-16.274801</v>
      </c>
      <c r="E578" s="90"/>
      <c r="F578" s="90"/>
      <c r="G578" s="90"/>
      <c r="AB578" s="90">
        <v>13500000000</v>
      </c>
      <c r="AC578" s="90">
        <v>12.567553999999999</v>
      </c>
      <c r="AD578" s="90">
        <v>-2.6924925000000002</v>
      </c>
      <c r="AE578" s="90"/>
      <c r="AF578" s="90"/>
      <c r="AG578" s="90"/>
    </row>
    <row r="579" spans="2:33" x14ac:dyDescent="0.25">
      <c r="B579" s="90">
        <v>13755102040.816</v>
      </c>
      <c r="C579" s="90">
        <v>2.2136889000000002</v>
      </c>
      <c r="D579" s="90">
        <v>-16.109808999999998</v>
      </c>
      <c r="E579" s="90"/>
      <c r="F579" s="90"/>
      <c r="G579" s="90"/>
      <c r="AB579" s="90">
        <v>13755102040.816</v>
      </c>
      <c r="AC579" s="90">
        <v>11.173638</v>
      </c>
      <c r="AD579" s="90">
        <v>-4.5153822999999997</v>
      </c>
      <c r="AE579" s="90"/>
      <c r="AF579" s="90"/>
      <c r="AG579" s="90"/>
    </row>
    <row r="580" spans="2:33" x14ac:dyDescent="0.25">
      <c r="B580" s="90">
        <v>14010204081.632999</v>
      </c>
      <c r="C580" s="90">
        <v>2.2787502000000002</v>
      </c>
      <c r="D580" s="90">
        <v>-15.971807500000001</v>
      </c>
      <c r="E580" s="90"/>
      <c r="F580" s="90"/>
      <c r="G580" s="90"/>
      <c r="AB580" s="90">
        <v>14010204081.632999</v>
      </c>
      <c r="AC580" s="90">
        <v>10.871494999999999</v>
      </c>
      <c r="AD580" s="90">
        <v>-4.8275193999999999</v>
      </c>
      <c r="AE580" s="90"/>
      <c r="AF580" s="90"/>
      <c r="AG580" s="90"/>
    </row>
    <row r="581" spans="2:33" x14ac:dyDescent="0.25">
      <c r="B581" s="90">
        <v>14265306122.448999</v>
      </c>
      <c r="C581" s="90">
        <v>2.1783630999999999</v>
      </c>
      <c r="D581" s="90">
        <v>-16.44632</v>
      </c>
      <c r="E581" s="90"/>
      <c r="F581" s="90"/>
      <c r="G581" s="90"/>
      <c r="AB581" s="90">
        <v>14265306122.448999</v>
      </c>
      <c r="AC581" s="90">
        <v>9.0522375000000004</v>
      </c>
      <c r="AD581" s="90">
        <v>-7.2111011000000005</v>
      </c>
      <c r="AE581" s="90"/>
      <c r="AF581" s="90"/>
      <c r="AG581" s="90"/>
    </row>
    <row r="582" spans="2:33" x14ac:dyDescent="0.25">
      <c r="B582" s="90">
        <v>14520408163.264999</v>
      </c>
      <c r="C582" s="90">
        <v>1.9536604</v>
      </c>
      <c r="D582" s="90">
        <v>-17.341457999999999</v>
      </c>
      <c r="E582" s="90"/>
      <c r="F582" s="90"/>
      <c r="G582" s="90"/>
      <c r="AB582" s="90">
        <v>14520408163.264999</v>
      </c>
      <c r="AC582" s="90">
        <v>8.2215977000000002</v>
      </c>
      <c r="AD582" s="90">
        <v>-8.4948969000000005</v>
      </c>
      <c r="AE582" s="90"/>
      <c r="AF582" s="90"/>
      <c r="AG582" s="90"/>
    </row>
    <row r="583" spans="2:33" x14ac:dyDescent="0.25">
      <c r="B583" s="90">
        <v>14775510204.082001</v>
      </c>
      <c r="C583" s="90">
        <v>1.6409506</v>
      </c>
      <c r="D583" s="90">
        <v>-18.622202999999999</v>
      </c>
      <c r="E583" s="90"/>
      <c r="F583" s="90"/>
      <c r="G583" s="90"/>
      <c r="AB583" s="90">
        <v>14775510204.082001</v>
      </c>
      <c r="AC583" s="90">
        <v>7.2306413999999997</v>
      </c>
      <c r="AD583" s="90">
        <v>-10.072061999999999</v>
      </c>
      <c r="AE583" s="90"/>
      <c r="AF583" s="90"/>
      <c r="AG583" s="90"/>
    </row>
    <row r="584" spans="2:33" x14ac:dyDescent="0.25">
      <c r="B584" s="90">
        <v>15030612244.898001</v>
      </c>
      <c r="C584" s="90">
        <v>1.1166526999999999</v>
      </c>
      <c r="D584" s="90">
        <v>-20.167746999999999</v>
      </c>
      <c r="E584" s="90"/>
      <c r="F584" s="90"/>
      <c r="G584" s="90"/>
      <c r="AB584" s="90">
        <v>15030612244.898001</v>
      </c>
      <c r="AC584" s="90">
        <v>6.1686801999999998</v>
      </c>
      <c r="AD584" s="90">
        <v>-11.8683853</v>
      </c>
      <c r="AE584" s="90"/>
      <c r="AF584" s="90"/>
      <c r="AG584" s="90"/>
    </row>
    <row r="585" spans="2:33" x14ac:dyDescent="0.25">
      <c r="B585" s="90">
        <v>15285714285.714001</v>
      </c>
      <c r="C585" s="90">
        <v>0.71782446</v>
      </c>
      <c r="D585" s="90">
        <v>-21.152317</v>
      </c>
      <c r="E585" s="90"/>
      <c r="F585" s="90"/>
      <c r="G585" s="90"/>
      <c r="AB585" s="90">
        <v>15285714285.714001</v>
      </c>
      <c r="AC585" s="90">
        <v>6.0062746999999996</v>
      </c>
      <c r="AD585" s="90">
        <v>-12.114529600000001</v>
      </c>
      <c r="AE585" s="90"/>
      <c r="AF585" s="90"/>
      <c r="AG585" s="90"/>
    </row>
    <row r="586" spans="2:33" x14ac:dyDescent="0.25">
      <c r="B586" s="90">
        <v>15540816326.531</v>
      </c>
      <c r="C586" s="90">
        <v>0.52903241000000001</v>
      </c>
      <c r="D586" s="90">
        <v>-22.015276</v>
      </c>
      <c r="E586" s="90"/>
      <c r="F586" s="90"/>
      <c r="G586" s="90"/>
      <c r="AB586" s="90">
        <v>15540816326.531</v>
      </c>
      <c r="AC586" s="90">
        <v>5.4430408000000003</v>
      </c>
      <c r="AD586" s="90">
        <v>-13.0943193</v>
      </c>
      <c r="AE586" s="90"/>
      <c r="AF586" s="90"/>
      <c r="AG586" s="90"/>
    </row>
    <row r="587" spans="2:33" x14ac:dyDescent="0.25">
      <c r="B587" s="90">
        <v>15795918367.347</v>
      </c>
      <c r="C587" s="90">
        <v>0.89317732999999999</v>
      </c>
      <c r="D587" s="90">
        <v>-21.827681999999999</v>
      </c>
      <c r="E587" s="90"/>
      <c r="F587" s="90"/>
      <c r="G587" s="90"/>
      <c r="AB587" s="90">
        <v>15795918367.347</v>
      </c>
      <c r="AC587" s="90">
        <v>5.8112240000000002</v>
      </c>
      <c r="AD587" s="90">
        <v>-12.7524929</v>
      </c>
      <c r="AE587" s="90"/>
      <c r="AF587" s="90"/>
      <c r="AG587" s="90"/>
    </row>
    <row r="588" spans="2:33" x14ac:dyDescent="0.25">
      <c r="B588" s="90">
        <v>16051020408.163</v>
      </c>
      <c r="C588" s="90">
        <v>1.0920141999999999</v>
      </c>
      <c r="D588" s="90">
        <v>-21.820357999999999</v>
      </c>
      <c r="E588" s="90"/>
      <c r="F588" s="90"/>
      <c r="G588" s="90"/>
      <c r="AB588" s="90">
        <v>16051020408.163</v>
      </c>
      <c r="AC588" s="90">
        <v>5.4575686000000001</v>
      </c>
      <c r="AD588" s="90">
        <v>-13.405094099999999</v>
      </c>
      <c r="AE588" s="90"/>
      <c r="AF588" s="90"/>
      <c r="AG588" s="90"/>
    </row>
    <row r="589" spans="2:33" x14ac:dyDescent="0.25">
      <c r="B589" s="90">
        <v>16306122448.98</v>
      </c>
      <c r="C589" s="90">
        <v>1.0633488</v>
      </c>
      <c r="D589" s="90">
        <v>-22.309961000000001</v>
      </c>
      <c r="E589" s="90"/>
      <c r="F589" s="90"/>
      <c r="G589" s="90"/>
      <c r="AB589" s="90">
        <v>16306122448.98</v>
      </c>
      <c r="AC589" s="90">
        <v>5.1332269000000004</v>
      </c>
      <c r="AD589" s="90">
        <v>-14.251057599999999</v>
      </c>
      <c r="AE589" s="90"/>
      <c r="AF589" s="90"/>
      <c r="AG589" s="90"/>
    </row>
    <row r="590" spans="2:33" x14ac:dyDescent="0.25">
      <c r="B590" s="90">
        <v>16561224489.796</v>
      </c>
      <c r="C590" s="90">
        <v>0.88984722000000005</v>
      </c>
      <c r="D590" s="90">
        <v>-22.601284</v>
      </c>
      <c r="E590" s="90"/>
      <c r="F590" s="90"/>
      <c r="G590" s="90"/>
      <c r="AB590" s="90">
        <v>16561224489.796</v>
      </c>
      <c r="AC590" s="90">
        <v>4.4502734999999998</v>
      </c>
      <c r="AD590" s="90">
        <v>-15.4706154</v>
      </c>
      <c r="AE590" s="90"/>
      <c r="AF590" s="90"/>
      <c r="AG590" s="90"/>
    </row>
    <row r="591" spans="2:33" x14ac:dyDescent="0.25">
      <c r="B591" s="90">
        <v>16816326530.612</v>
      </c>
      <c r="C591" s="90">
        <v>0.45866783999999999</v>
      </c>
      <c r="D591" s="90">
        <v>-24.165201</v>
      </c>
      <c r="E591" s="90"/>
      <c r="F591" s="90"/>
      <c r="G591" s="90"/>
      <c r="AB591" s="90">
        <v>16816326530.612</v>
      </c>
      <c r="AC591" s="90">
        <v>3.4372571000000001</v>
      </c>
      <c r="AD591" s="90">
        <v>-18.011243</v>
      </c>
      <c r="AE591" s="90"/>
      <c r="AF591" s="90"/>
      <c r="AG591" s="90"/>
    </row>
    <row r="592" spans="2:33" x14ac:dyDescent="0.25">
      <c r="B592" s="90">
        <v>17071428571.429001</v>
      </c>
      <c r="C592" s="90">
        <v>0.11045872</v>
      </c>
      <c r="D592" s="90">
        <v>-24.795359000000001</v>
      </c>
      <c r="E592" s="90"/>
      <c r="F592" s="90"/>
      <c r="G592" s="90"/>
      <c r="AB592" s="90">
        <v>17071428571.429001</v>
      </c>
      <c r="AC592" s="90">
        <v>2.9129689000000001</v>
      </c>
      <c r="AD592" s="90">
        <v>-19.089523</v>
      </c>
      <c r="AE592" s="90"/>
      <c r="AF592" s="90"/>
      <c r="AG592" s="90"/>
    </row>
    <row r="593" spans="2:33" x14ac:dyDescent="0.25">
      <c r="B593" s="90">
        <v>17326530612.244999</v>
      </c>
      <c r="C593" s="90">
        <v>-8.7758079000000003E-2</v>
      </c>
      <c r="D593" s="90">
        <v>-25.631968000000001</v>
      </c>
      <c r="E593" s="90"/>
      <c r="F593" s="90"/>
      <c r="G593" s="90"/>
      <c r="AB593" s="90">
        <v>17326530612.244999</v>
      </c>
      <c r="AC593" s="90">
        <v>2.8652978</v>
      </c>
      <c r="AD593" s="90">
        <v>-19.389150000000001</v>
      </c>
      <c r="AE593" s="90"/>
      <c r="AF593" s="90"/>
      <c r="AG593" s="90"/>
    </row>
    <row r="594" spans="2:33" x14ac:dyDescent="0.25">
      <c r="B594" s="90">
        <v>17581632653.061001</v>
      </c>
      <c r="C594" s="90">
        <v>-0.22865864999999999</v>
      </c>
      <c r="D594" s="90">
        <v>-25.815586</v>
      </c>
      <c r="E594" s="90"/>
      <c r="F594" s="90"/>
      <c r="G594" s="90"/>
      <c r="AB594" s="90">
        <v>17581632653.061001</v>
      </c>
      <c r="AC594" s="90">
        <v>3.2622184999999999</v>
      </c>
      <c r="AD594" s="90">
        <v>-18.114995</v>
      </c>
      <c r="AE594" s="90"/>
      <c r="AF594" s="90"/>
      <c r="AG594" s="90"/>
    </row>
    <row r="595" spans="2:33" x14ac:dyDescent="0.25">
      <c r="B595" s="90">
        <v>17836734693.877998</v>
      </c>
      <c r="C595" s="90">
        <v>-0.52280795999999996</v>
      </c>
      <c r="D595" s="90">
        <v>-27.534786</v>
      </c>
      <c r="E595" s="90"/>
      <c r="F595" s="90"/>
      <c r="G595" s="90"/>
      <c r="AB595" s="90">
        <v>17836734693.877998</v>
      </c>
      <c r="AC595" s="90">
        <v>3.6684165000000002</v>
      </c>
      <c r="AD595" s="90">
        <v>-17.343868000000001</v>
      </c>
      <c r="AE595" s="90"/>
      <c r="AF595" s="90"/>
      <c r="AG595" s="90"/>
    </row>
    <row r="596" spans="2:33" x14ac:dyDescent="0.25">
      <c r="B596" s="90">
        <v>18091836734.694</v>
      </c>
      <c r="C596" s="90">
        <v>-0.90684878999999996</v>
      </c>
      <c r="D596" s="90">
        <v>-29.357433</v>
      </c>
      <c r="E596" s="90"/>
      <c r="F596" s="90"/>
      <c r="G596" s="90"/>
      <c r="AB596" s="90">
        <v>18091836734.694</v>
      </c>
      <c r="AC596" s="90">
        <v>3.3322463</v>
      </c>
      <c r="AD596" s="90">
        <v>-18.473227999999999</v>
      </c>
      <c r="AE596" s="90"/>
      <c r="AF596" s="90"/>
      <c r="AG596" s="90"/>
    </row>
    <row r="597" spans="2:33" x14ac:dyDescent="0.25">
      <c r="B597" s="90">
        <v>18346938775.509998</v>
      </c>
      <c r="C597" s="90">
        <v>-1.1776525</v>
      </c>
      <c r="D597" s="90">
        <v>-31.367283</v>
      </c>
      <c r="E597" s="90"/>
      <c r="F597" s="90"/>
      <c r="G597" s="90"/>
      <c r="AB597" s="90">
        <v>18346938775.509998</v>
      </c>
      <c r="AC597" s="90">
        <v>3.0133255000000001</v>
      </c>
      <c r="AD597" s="90">
        <v>-20.107516</v>
      </c>
      <c r="AE597" s="90"/>
      <c r="AF597" s="90"/>
      <c r="AG597" s="90"/>
    </row>
    <row r="598" spans="2:33" x14ac:dyDescent="0.25">
      <c r="B598" s="90">
        <v>18602040816.327</v>
      </c>
      <c r="C598" s="90">
        <v>-1.2547345000000001</v>
      </c>
      <c r="D598" s="90">
        <v>-32.653244000000001</v>
      </c>
      <c r="E598" s="90"/>
      <c r="F598" s="90"/>
      <c r="G598" s="90"/>
      <c r="AB598" s="90">
        <v>18602040816.327</v>
      </c>
      <c r="AC598" s="90">
        <v>2.6804294999999998</v>
      </c>
      <c r="AD598" s="90">
        <v>-21.668855999999998</v>
      </c>
      <c r="AE598" s="90"/>
      <c r="AF598" s="90"/>
      <c r="AG598" s="90"/>
    </row>
    <row r="599" spans="2:33" x14ac:dyDescent="0.25">
      <c r="B599" s="90">
        <v>18857142857.143002</v>
      </c>
      <c r="C599" s="90">
        <v>-1.3913720999999999</v>
      </c>
      <c r="D599" s="90">
        <v>-35.595797000000005</v>
      </c>
      <c r="E599" s="90"/>
      <c r="F599" s="90"/>
      <c r="G599" s="90"/>
      <c r="AB599" s="90">
        <v>18857142857.143002</v>
      </c>
      <c r="AC599" s="90">
        <v>2.7302450999999999</v>
      </c>
      <c r="AD599" s="90">
        <v>-22.529530000000001</v>
      </c>
      <c r="AE599" s="90"/>
      <c r="AF599" s="90"/>
      <c r="AG599" s="90"/>
    </row>
    <row r="600" spans="2:33" x14ac:dyDescent="0.25">
      <c r="B600" s="90">
        <v>19112244897.959</v>
      </c>
      <c r="C600" s="90">
        <v>-1.4916786</v>
      </c>
      <c r="D600" s="90">
        <v>-38.296596999999998</v>
      </c>
      <c r="E600" s="90"/>
      <c r="F600" s="90"/>
      <c r="G600" s="90"/>
      <c r="AB600" s="90">
        <v>19112244897.959</v>
      </c>
      <c r="AC600" s="90">
        <v>2.3445988</v>
      </c>
      <c r="AD600" s="90">
        <v>-24.550007000000001</v>
      </c>
      <c r="AE600" s="90"/>
      <c r="AF600" s="90"/>
      <c r="AG600" s="90"/>
    </row>
    <row r="601" spans="2:33" x14ac:dyDescent="0.25">
      <c r="B601" s="90">
        <v>19367346938.776001</v>
      </c>
      <c r="C601" s="90">
        <v>-1.5881889</v>
      </c>
      <c r="D601" s="90">
        <v>-40.928417000000003</v>
      </c>
      <c r="E601" s="90"/>
      <c r="F601" s="90"/>
      <c r="G601" s="90"/>
      <c r="AB601" s="90">
        <v>19367346938.776001</v>
      </c>
      <c r="AC601" s="90">
        <v>1.6145331999999999</v>
      </c>
      <c r="AD601" s="90">
        <v>-27.812984</v>
      </c>
      <c r="AE601" s="90"/>
      <c r="AF601" s="90"/>
      <c r="AG601" s="90"/>
    </row>
    <row r="602" spans="2:33" x14ac:dyDescent="0.25">
      <c r="B602" s="90">
        <v>19622448979.591999</v>
      </c>
      <c r="C602" s="90">
        <v>-1.6242667</v>
      </c>
      <c r="D602" s="90">
        <v>-41.518509000000002</v>
      </c>
      <c r="E602" s="90"/>
      <c r="F602" s="90"/>
      <c r="G602" s="90"/>
      <c r="AB602" s="90">
        <v>19622448979.591999</v>
      </c>
      <c r="AC602" s="90">
        <v>0.75661343000000003</v>
      </c>
      <c r="AD602" s="90">
        <v>-31.570820000000001</v>
      </c>
      <c r="AE602" s="90"/>
      <c r="AF602" s="90"/>
      <c r="AG602" s="90"/>
    </row>
    <row r="603" spans="2:33" x14ac:dyDescent="0.25">
      <c r="B603" s="90">
        <v>19877551020.408001</v>
      </c>
      <c r="C603" s="90">
        <v>-1.3018786</v>
      </c>
      <c r="D603" s="90">
        <v>-39.855648000000002</v>
      </c>
      <c r="E603" s="90"/>
      <c r="F603" s="90"/>
      <c r="G603" s="90"/>
      <c r="AB603" s="90">
        <v>19877551020.408001</v>
      </c>
      <c r="AC603" s="90">
        <v>0.31983690999999997</v>
      </c>
      <c r="AD603" s="90">
        <v>-33.743845</v>
      </c>
      <c r="AE603" s="90"/>
      <c r="AF603" s="90"/>
      <c r="AG603" s="90"/>
    </row>
    <row r="604" spans="2:33" x14ac:dyDescent="0.25">
      <c r="B604" s="90">
        <v>20132653061.223999</v>
      </c>
      <c r="C604" s="90">
        <v>-0.92237818000000005</v>
      </c>
      <c r="D604" s="90">
        <v>-37.021861999999999</v>
      </c>
      <c r="E604" s="90"/>
      <c r="F604" s="90"/>
      <c r="G604" s="90"/>
      <c r="AB604" s="90">
        <v>20132653061.223999</v>
      </c>
      <c r="AC604" s="90">
        <v>0.22851051</v>
      </c>
      <c r="AD604" s="90">
        <v>-33.651278000000005</v>
      </c>
      <c r="AE604" s="90"/>
      <c r="AF604" s="90"/>
      <c r="AG604" s="90"/>
    </row>
    <row r="605" spans="2:33" x14ac:dyDescent="0.25">
      <c r="B605" s="90">
        <v>20387755102.041</v>
      </c>
      <c r="C605" s="90">
        <v>-0.49001756000000002</v>
      </c>
      <c r="D605" s="90">
        <v>-33.717500999999999</v>
      </c>
      <c r="E605" s="90"/>
      <c r="F605" s="90"/>
      <c r="G605" s="90"/>
      <c r="AB605" s="90">
        <v>20387755102.041</v>
      </c>
      <c r="AC605" s="90">
        <v>0.26706943</v>
      </c>
      <c r="AD605" s="90">
        <v>-32.346659000000002</v>
      </c>
      <c r="AE605" s="90"/>
      <c r="AF605" s="90"/>
      <c r="AG605" s="90"/>
    </row>
    <row r="606" spans="2:33" x14ac:dyDescent="0.25">
      <c r="B606" s="90">
        <v>20642857142.856998</v>
      </c>
      <c r="C606" s="90">
        <v>-0.18615835999999999</v>
      </c>
      <c r="D606" s="90">
        <v>-32.063313000000001</v>
      </c>
      <c r="E606" s="90"/>
      <c r="F606" s="90"/>
      <c r="G606" s="90"/>
      <c r="AB606" s="90">
        <v>20642857142.856998</v>
      </c>
      <c r="AC606" s="90">
        <v>0.52960943999999999</v>
      </c>
      <c r="AD606" s="90">
        <v>-30.155127</v>
      </c>
      <c r="AE606" s="90"/>
      <c r="AF606" s="90"/>
      <c r="AG606" s="90"/>
    </row>
    <row r="607" spans="2:33" x14ac:dyDescent="0.25">
      <c r="B607" s="90">
        <v>20897959183.673</v>
      </c>
      <c r="C607" s="90">
        <v>3.0606458E-2</v>
      </c>
      <c r="D607" s="90">
        <v>-31.175467999999999</v>
      </c>
      <c r="E607" s="90"/>
      <c r="F607" s="90"/>
      <c r="G607" s="90"/>
      <c r="AB607" s="90">
        <v>20897959183.673</v>
      </c>
      <c r="AC607" s="90">
        <v>0.64448053000000005</v>
      </c>
      <c r="AD607" s="90">
        <v>-29.072320999999999</v>
      </c>
      <c r="AE607" s="90"/>
      <c r="AF607" s="90"/>
      <c r="AG607" s="90"/>
    </row>
    <row r="608" spans="2:33" x14ac:dyDescent="0.25">
      <c r="B608" s="90">
        <v>21153061224.490002</v>
      </c>
      <c r="C608" s="90">
        <v>0.11942235</v>
      </c>
      <c r="D608" s="90">
        <v>-31.109090999999999</v>
      </c>
      <c r="E608" s="90"/>
      <c r="F608" s="90"/>
      <c r="G608" s="90"/>
      <c r="AB608" s="90">
        <v>21153061224.490002</v>
      </c>
      <c r="AC608" s="90">
        <v>0.72263765000000002</v>
      </c>
      <c r="AD608" s="90">
        <v>-28.722918</v>
      </c>
      <c r="AE608" s="90"/>
      <c r="AF608" s="90"/>
      <c r="AG608" s="90"/>
    </row>
    <row r="609" spans="2:33" x14ac:dyDescent="0.25">
      <c r="B609" s="90">
        <v>21408163265.306</v>
      </c>
      <c r="C609" s="90">
        <v>-0.19620799</v>
      </c>
      <c r="D609" s="90">
        <v>-32.769890000000004</v>
      </c>
      <c r="E609" s="90"/>
      <c r="F609" s="90"/>
      <c r="G609" s="90"/>
      <c r="AB609" s="90">
        <v>21408163265.306</v>
      </c>
      <c r="AC609" s="90">
        <v>0.22538639999999999</v>
      </c>
      <c r="AD609" s="90">
        <v>-30.677464000000001</v>
      </c>
      <c r="AE609" s="90"/>
      <c r="AF609" s="90"/>
      <c r="AG609" s="90"/>
    </row>
    <row r="610" spans="2:33" x14ac:dyDescent="0.25">
      <c r="B610" s="90">
        <v>21663265306.122002</v>
      </c>
      <c r="C610" s="90">
        <v>-0.64786524000000001</v>
      </c>
      <c r="D610" s="90">
        <v>-34.316450000000003</v>
      </c>
      <c r="E610" s="90"/>
      <c r="F610" s="90"/>
      <c r="G610" s="90"/>
      <c r="AB610" s="90">
        <v>21663265306.122002</v>
      </c>
      <c r="AC610" s="90">
        <v>-0.22444428999999999</v>
      </c>
      <c r="AD610" s="90">
        <v>-32.116573000000002</v>
      </c>
      <c r="AE610" s="90"/>
      <c r="AF610" s="90"/>
      <c r="AG610" s="90"/>
    </row>
    <row r="611" spans="2:33" x14ac:dyDescent="0.25">
      <c r="B611" s="90">
        <v>21918367346.938999</v>
      </c>
      <c r="C611" s="90">
        <v>-1.0108075000000001</v>
      </c>
      <c r="D611" s="90">
        <v>-36.528335999999996</v>
      </c>
      <c r="E611" s="90"/>
      <c r="F611" s="90"/>
      <c r="G611" s="90"/>
      <c r="AB611" s="90">
        <v>21918367346.938999</v>
      </c>
      <c r="AC611" s="90">
        <v>-0.53155434000000001</v>
      </c>
      <c r="AD611" s="90">
        <v>-33.137157000000002</v>
      </c>
      <c r="AE611" s="90"/>
      <c r="AF611" s="90"/>
      <c r="AG611" s="90"/>
    </row>
    <row r="612" spans="2:33" x14ac:dyDescent="0.25">
      <c r="B612" s="90">
        <v>22173469387.755001</v>
      </c>
      <c r="C612" s="90">
        <v>-1.1243124</v>
      </c>
      <c r="D612" s="90">
        <v>-38.313186999999999</v>
      </c>
      <c r="E612" s="90"/>
      <c r="F612" s="90"/>
      <c r="G612" s="90"/>
      <c r="AB612" s="90">
        <v>22173469387.755001</v>
      </c>
      <c r="AC612" s="90">
        <v>-0.65126764999999998</v>
      </c>
      <c r="AD612" s="90">
        <v>-35.051983</v>
      </c>
      <c r="AE612" s="90"/>
      <c r="AF612" s="90"/>
      <c r="AG612" s="90"/>
    </row>
    <row r="613" spans="2:33" x14ac:dyDescent="0.25">
      <c r="B613" s="90">
        <v>22428571428.570999</v>
      </c>
      <c r="C613" s="90">
        <v>-1.2658111000000001</v>
      </c>
      <c r="D613" s="90">
        <v>-41.618523000000003</v>
      </c>
      <c r="E613" s="90"/>
      <c r="F613" s="90"/>
      <c r="G613" s="90"/>
      <c r="AB613" s="90">
        <v>22428571428.570999</v>
      </c>
      <c r="AC613" s="90">
        <v>-0.88355212999999999</v>
      </c>
      <c r="AD613" s="90">
        <v>-38.887416999999999</v>
      </c>
      <c r="AE613" s="90"/>
      <c r="AF613" s="90"/>
      <c r="AG613" s="90"/>
    </row>
    <row r="614" spans="2:33" x14ac:dyDescent="0.25">
      <c r="B614" s="90">
        <v>22683673469.388</v>
      </c>
      <c r="C614" s="90">
        <v>-1.4152563</v>
      </c>
      <c r="D614" s="90">
        <v>-46.273926000000003</v>
      </c>
      <c r="E614" s="90"/>
      <c r="F614" s="90"/>
      <c r="G614" s="90"/>
      <c r="AB614" s="90">
        <v>22683673469.388</v>
      </c>
      <c r="AC614" s="90">
        <v>-1.1020048</v>
      </c>
      <c r="AD614" s="90">
        <v>-44.455497999999999</v>
      </c>
      <c r="AE614" s="90"/>
      <c r="AF614" s="90"/>
      <c r="AG614" s="90"/>
    </row>
    <row r="615" spans="2:33" x14ac:dyDescent="0.25">
      <c r="B615" s="90">
        <v>22938775510.203999</v>
      </c>
      <c r="C615" s="90">
        <v>-1.6782668999999999</v>
      </c>
      <c r="D615" s="90">
        <v>-51.178417000000003</v>
      </c>
      <c r="E615" s="90"/>
      <c r="F615" s="90"/>
      <c r="G615" s="90"/>
      <c r="AB615" s="90">
        <v>22938775510.203999</v>
      </c>
      <c r="AC615" s="90">
        <v>-1.1263847</v>
      </c>
      <c r="AD615" s="90">
        <v>-48.201008000000002</v>
      </c>
      <c r="AE615" s="90"/>
      <c r="AF615" s="90"/>
      <c r="AG615" s="90"/>
    </row>
    <row r="616" spans="2:33" x14ac:dyDescent="0.25">
      <c r="B616" s="90">
        <v>23193877551.02</v>
      </c>
      <c r="C616" s="90">
        <v>-1.7646405000000001</v>
      </c>
      <c r="D616" s="90">
        <v>-55.083351</v>
      </c>
      <c r="E616" s="90"/>
      <c r="F616" s="90"/>
      <c r="G616" s="90"/>
      <c r="AB616" s="90">
        <v>23193877551.02</v>
      </c>
      <c r="AC616" s="90">
        <v>-0.88584202999999995</v>
      </c>
      <c r="AD616" s="90">
        <v>-50.145541999999999</v>
      </c>
      <c r="AE616" s="90"/>
      <c r="AF616" s="90"/>
      <c r="AG616" s="90"/>
    </row>
    <row r="617" spans="2:33" x14ac:dyDescent="0.25">
      <c r="B617" s="90">
        <v>23448979591.837002</v>
      </c>
      <c r="C617" s="90">
        <v>-1.9775083</v>
      </c>
      <c r="D617" s="90">
        <v>-60.135651000000003</v>
      </c>
      <c r="E617" s="90"/>
      <c r="F617" s="90"/>
      <c r="G617" s="90"/>
      <c r="AB617" s="90">
        <v>23448979591.837002</v>
      </c>
      <c r="AC617" s="90">
        <v>-0.52507537999999998</v>
      </c>
      <c r="AD617" s="90">
        <v>-51.800781000000001</v>
      </c>
      <c r="AE617" s="90"/>
      <c r="AF617" s="90"/>
      <c r="AG617" s="90"/>
    </row>
    <row r="618" spans="2:33" x14ac:dyDescent="0.25">
      <c r="B618" s="90">
        <v>23704081632.653</v>
      </c>
      <c r="C618" s="90">
        <v>-3.0513333999999999</v>
      </c>
      <c r="D618" s="90">
        <v>-69.529178999999999</v>
      </c>
      <c r="E618" s="90"/>
      <c r="F618" s="90"/>
      <c r="G618" s="90"/>
      <c r="AB618" s="90">
        <v>23704081632.653</v>
      </c>
      <c r="AC618" s="90">
        <v>6.5904655000000006E-2</v>
      </c>
      <c r="AD618" s="90">
        <v>-54.918354000000001</v>
      </c>
      <c r="AE618" s="90"/>
      <c r="AF618" s="90"/>
      <c r="AG618" s="90"/>
    </row>
    <row r="619" spans="2:33" x14ac:dyDescent="0.25">
      <c r="B619" s="90">
        <v>23959183673.469002</v>
      </c>
      <c r="C619" s="90">
        <v>-3.4833848000000001</v>
      </c>
      <c r="D619" s="90">
        <v>-78.673782000000003</v>
      </c>
      <c r="E619" s="90"/>
      <c r="F619" s="90"/>
      <c r="G619" s="90"/>
      <c r="AB619" s="90">
        <v>23959183673.469002</v>
      </c>
      <c r="AC619" s="90">
        <v>1.3167363000000001</v>
      </c>
      <c r="AD619" s="90">
        <v>-59.811138</v>
      </c>
      <c r="AE619" s="90"/>
      <c r="AF619" s="90"/>
      <c r="AG619" s="90"/>
    </row>
    <row r="620" spans="2:33" x14ac:dyDescent="0.25">
      <c r="B620" s="90">
        <v>24214285714.285999</v>
      </c>
      <c r="C620" s="90">
        <v>-0.40800604000000001</v>
      </c>
      <c r="D620" s="90">
        <v>-78.574432000000002</v>
      </c>
      <c r="E620" s="90"/>
      <c r="F620" s="90"/>
      <c r="G620" s="90"/>
      <c r="AB620" s="90">
        <v>24214285714.285999</v>
      </c>
      <c r="AC620" s="90">
        <v>2.4575486</v>
      </c>
      <c r="AD620" s="90">
        <v>-63.254665000000003</v>
      </c>
      <c r="AE620" s="90"/>
      <c r="AF620" s="90"/>
      <c r="AG620" s="90"/>
    </row>
    <row r="621" spans="2:33" x14ac:dyDescent="0.25">
      <c r="B621" s="90">
        <v>24469387755.102001</v>
      </c>
      <c r="C621" s="90">
        <v>4.2613877999999996</v>
      </c>
      <c r="D621" s="90">
        <v>-71.357619999999997</v>
      </c>
      <c r="E621" s="90"/>
      <c r="F621" s="90"/>
      <c r="G621" s="90"/>
      <c r="AB621" s="90">
        <v>24469387755.102001</v>
      </c>
      <c r="AC621" s="90">
        <v>3.6596446</v>
      </c>
      <c r="AD621" s="90">
        <v>-64.665675999999991</v>
      </c>
      <c r="AE621" s="90"/>
      <c r="AF621" s="90"/>
      <c r="AG621" s="90"/>
    </row>
    <row r="622" spans="2:33" x14ac:dyDescent="0.25">
      <c r="B622" s="90">
        <v>24724489795.917999</v>
      </c>
      <c r="C622" s="90">
        <v>5.7811060000000003</v>
      </c>
      <c r="D622" s="90">
        <v>-66.58248900000001</v>
      </c>
      <c r="E622" s="90"/>
      <c r="F622" s="90"/>
      <c r="G622" s="90"/>
      <c r="AB622" s="90">
        <v>24724489795.917999</v>
      </c>
      <c r="AC622" s="90">
        <v>3.0338854999999998</v>
      </c>
      <c r="AD622" s="90">
        <v>-65.740597000000008</v>
      </c>
      <c r="AE622" s="90"/>
      <c r="AF622" s="90"/>
      <c r="AG622" s="90"/>
    </row>
    <row r="623" spans="2:33" x14ac:dyDescent="0.25">
      <c r="B623" s="90">
        <v>24979591836.735001</v>
      </c>
      <c r="C623" s="90">
        <v>4.0358485999999996</v>
      </c>
      <c r="D623" s="90">
        <v>-67.504601000000008</v>
      </c>
      <c r="E623" s="90"/>
      <c r="F623" s="90"/>
      <c r="G623" s="90"/>
      <c r="AB623" s="90">
        <v>24979591836.735001</v>
      </c>
      <c r="AC623" s="90">
        <v>1.8496322999999999</v>
      </c>
      <c r="AD623" s="90">
        <v>-67.110827999999998</v>
      </c>
      <c r="AE623" s="90"/>
      <c r="AF623" s="90"/>
      <c r="AG623" s="90"/>
    </row>
    <row r="624" spans="2:33" x14ac:dyDescent="0.25">
      <c r="B624" s="90">
        <v>25234693877.550999</v>
      </c>
      <c r="C624" s="90">
        <v>2.8090928000000002</v>
      </c>
      <c r="D624" s="90">
        <v>-68.526634000000001</v>
      </c>
      <c r="E624" s="90"/>
      <c r="F624" s="90"/>
      <c r="G624" s="90"/>
      <c r="AB624" s="90">
        <v>25234693877.550999</v>
      </c>
      <c r="AC624" s="90">
        <v>1.4200321</v>
      </c>
      <c r="AD624" s="90">
        <v>-67.494579000000002</v>
      </c>
      <c r="AE624" s="90"/>
      <c r="AF624" s="90"/>
      <c r="AG624" s="90"/>
    </row>
    <row r="625" spans="2:33" x14ac:dyDescent="0.25">
      <c r="B625" s="90">
        <v>25489795918.367001</v>
      </c>
      <c r="C625" s="90">
        <v>2.6169492999999999</v>
      </c>
      <c r="D625" s="90">
        <v>-69.881934999999999</v>
      </c>
      <c r="E625" s="90"/>
      <c r="F625" s="90"/>
      <c r="G625" s="90"/>
      <c r="AB625" s="90">
        <v>25489795918.367001</v>
      </c>
      <c r="AC625" s="90">
        <v>1.9147970999999999</v>
      </c>
      <c r="AD625" s="90">
        <v>-67.078723999999994</v>
      </c>
      <c r="AE625" s="90"/>
      <c r="AF625" s="90"/>
      <c r="AG625" s="90"/>
    </row>
    <row r="626" spans="2:33" x14ac:dyDescent="0.25">
      <c r="B626" s="90">
        <v>25744897959.183998</v>
      </c>
      <c r="C626" s="90">
        <v>4.1003312999999997</v>
      </c>
      <c r="D626" s="90">
        <v>-68.048907999999997</v>
      </c>
      <c r="E626" s="90"/>
      <c r="F626" s="90"/>
      <c r="G626" s="90"/>
      <c r="AB626" s="90">
        <v>25744897959.183998</v>
      </c>
      <c r="AC626" s="90">
        <v>4.5976267000000002</v>
      </c>
      <c r="AD626" s="90">
        <v>-64.676102</v>
      </c>
      <c r="AE626" s="90"/>
      <c r="AF626" s="90"/>
      <c r="AG626" s="90"/>
    </row>
    <row r="627" spans="2:33" x14ac:dyDescent="0.25">
      <c r="B627" s="90">
        <v>26000000000</v>
      </c>
      <c r="C627" s="90">
        <v>4.3623494999999997</v>
      </c>
      <c r="D627" s="90">
        <v>-67.822093999999993</v>
      </c>
      <c r="E627" s="90"/>
      <c r="F627" s="90"/>
      <c r="G627" s="90"/>
      <c r="AB627" s="90">
        <v>26000000000</v>
      </c>
      <c r="AC627" s="90">
        <v>6.1065078000000002</v>
      </c>
      <c r="AD627" s="90">
        <v>-63.643177000000001</v>
      </c>
      <c r="AE627" s="90"/>
      <c r="AF627" s="90"/>
      <c r="AG627" s="90"/>
    </row>
    <row r="628" spans="2:33" x14ac:dyDescent="0.25">
      <c r="B628" s="90" t="s">
        <v>21</v>
      </c>
      <c r="C628" s="90"/>
      <c r="D628" s="90"/>
      <c r="E628" s="90"/>
      <c r="F628" s="90"/>
      <c r="G628" s="90"/>
      <c r="AB628" s="90" t="s">
        <v>21</v>
      </c>
      <c r="AC628" s="90"/>
      <c r="AD628" s="90"/>
      <c r="AE628" s="90"/>
      <c r="AF628" s="90"/>
      <c r="AG628" s="90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43"/>
  <sheetViews>
    <sheetView topLeftCell="K37" zoomScaleNormal="100" workbookViewId="0">
      <selection activeCell="Z5" sqref="Z5:Z55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0.7109375" style="85" customWidth="1"/>
    <col min="13" max="13" width="2.140625" style="19" customWidth="1"/>
    <col min="14" max="18" width="10.7109375" style="6" customWidth="1"/>
    <col min="19" max="19" width="9.42578125" style="6" customWidth="1"/>
    <col min="20" max="20" width="18" style="40" customWidth="1"/>
    <col min="23" max="23" width="2" style="19" customWidth="1"/>
    <col min="24" max="24" width="10.7109375" style="5" customWidth="1"/>
    <col min="25" max="26" width="10.7109375" style="6" customWidth="1"/>
    <col min="27" max="27" width="10.7109375" style="5" customWidth="1"/>
    <col min="28" max="28" width="10.7109375" style="6" customWidth="1"/>
    <col min="29" max="29" width="10.7109375" style="5" customWidth="1"/>
    <col min="30" max="30" width="10.7109375" style="6" customWidth="1"/>
    <col min="31" max="31" width="10.7109375" style="85" customWidth="1"/>
    <col min="32" max="32" width="2.42578125" style="19" customWidth="1"/>
    <col min="33" max="38" width="10.7109375" style="6" customWidth="1"/>
    <col min="39" max="39" width="2" style="19" customWidth="1"/>
    <col min="40" max="16384" width="9.140625" style="3"/>
  </cols>
  <sheetData>
    <row r="1" spans="1:39" x14ac:dyDescent="0.25">
      <c r="B1" t="s">
        <v>95</v>
      </c>
      <c r="E1" s="5" t="s">
        <v>211</v>
      </c>
      <c r="F1" s="106" t="s">
        <v>216</v>
      </c>
      <c r="G1" s="106"/>
      <c r="H1" s="106"/>
      <c r="I1" s="106"/>
      <c r="J1" s="106"/>
      <c r="K1" s="106"/>
      <c r="M1" s="42"/>
      <c r="N1" s="106" t="s">
        <v>217</v>
      </c>
      <c r="O1" s="106"/>
      <c r="P1" s="106"/>
      <c r="Q1" s="106"/>
      <c r="R1" s="106"/>
      <c r="S1" s="106"/>
      <c r="U1" t="s">
        <v>95</v>
      </c>
      <c r="X1" s="5" t="s">
        <v>211</v>
      </c>
      <c r="Y1" s="106" t="s">
        <v>219</v>
      </c>
      <c r="Z1" s="106"/>
      <c r="AA1" s="106"/>
      <c r="AB1" s="106"/>
      <c r="AC1" s="106"/>
      <c r="AD1" s="106"/>
      <c r="AF1" s="42"/>
      <c r="AG1" s="106" t="s">
        <v>218</v>
      </c>
      <c r="AH1" s="106"/>
      <c r="AI1" s="106"/>
      <c r="AJ1" s="106"/>
      <c r="AK1" s="106"/>
      <c r="AL1" s="106"/>
    </row>
    <row r="2" spans="1:39" x14ac:dyDescent="0.25">
      <c r="A2" s="39" t="s">
        <v>101</v>
      </c>
      <c r="B2" t="s">
        <v>96</v>
      </c>
      <c r="C2" t="s">
        <v>97</v>
      </c>
      <c r="F2" s="70" t="s">
        <v>248</v>
      </c>
      <c r="G2" s="70" t="s">
        <v>239</v>
      </c>
      <c r="H2" s="70" t="s">
        <v>227</v>
      </c>
      <c r="I2" s="70" t="s">
        <v>240</v>
      </c>
      <c r="J2" s="70" t="s">
        <v>241</v>
      </c>
      <c r="K2" s="70" t="s">
        <v>242</v>
      </c>
      <c r="L2" s="70" t="s">
        <v>243</v>
      </c>
      <c r="N2" s="70" t="s">
        <v>225</v>
      </c>
      <c r="O2" s="70" t="s">
        <v>213</v>
      </c>
      <c r="P2" s="70" t="s">
        <v>226</v>
      </c>
      <c r="Q2" s="70" t="s">
        <v>208</v>
      </c>
      <c r="R2" s="70" t="s">
        <v>227</v>
      </c>
      <c r="S2" s="70" t="s">
        <v>224</v>
      </c>
      <c r="T2" s="39" t="s">
        <v>102</v>
      </c>
      <c r="U2" t="s">
        <v>96</v>
      </c>
      <c r="V2" t="s">
        <v>97</v>
      </c>
      <c r="Y2" s="70" t="s">
        <v>248</v>
      </c>
      <c r="Z2" s="70" t="s">
        <v>239</v>
      </c>
      <c r="AA2" s="70" t="s">
        <v>227</v>
      </c>
      <c r="AB2" s="70" t="s">
        <v>240</v>
      </c>
      <c r="AC2" s="70" t="s">
        <v>241</v>
      </c>
      <c r="AD2" s="70" t="s">
        <v>242</v>
      </c>
      <c r="AE2" s="70" t="s">
        <v>243</v>
      </c>
      <c r="AG2" s="70" t="s">
        <v>225</v>
      </c>
      <c r="AH2" s="70" t="s">
        <v>213</v>
      </c>
      <c r="AI2" s="70" t="s">
        <v>226</v>
      </c>
      <c r="AJ2" s="70" t="s">
        <v>208</v>
      </c>
      <c r="AK2" s="70" t="s">
        <v>227</v>
      </c>
      <c r="AL2" s="70" t="s">
        <v>224</v>
      </c>
    </row>
    <row r="3" spans="1:39" x14ac:dyDescent="0.25">
      <c r="B3" t="s">
        <v>205</v>
      </c>
      <c r="F3" s="44" t="str">
        <f>C8</f>
        <v>P1dB +17dBm LO Log Mag(dB)</v>
      </c>
      <c r="G3" s="44" t="str">
        <f>C64</f>
        <v>P1dB +15dBm LO Log Mag(dB)</v>
      </c>
      <c r="H3" s="44" t="str">
        <f>C120</f>
        <v>P1dB +13dBm LO Log Mag(dB)</v>
      </c>
      <c r="I3" s="44" t="str">
        <f>C176</f>
        <v>P1dB +11dBm Log Mag(dB)</v>
      </c>
      <c r="J3" s="44" t="str">
        <f>C232</f>
        <v>P1dB +9dBm Log Mag(dB)</v>
      </c>
      <c r="K3" s="44" t="str">
        <f>C288</f>
        <v>P1dB +7dBm LO Log Mag(dB)</v>
      </c>
      <c r="L3" s="44" t="str">
        <f>C344</f>
        <v>P1dB +5dBm LO Log Mag(dB)</v>
      </c>
      <c r="N3" s="44">
        <f>C399</f>
        <v>0</v>
      </c>
      <c r="O3" s="44">
        <f>C454</f>
        <v>0</v>
      </c>
      <c r="P3" s="44">
        <f>C509</f>
        <v>0</v>
      </c>
      <c r="Q3" s="44">
        <f>C564</f>
        <v>0</v>
      </c>
      <c r="R3" s="44">
        <f>C619</f>
        <v>0</v>
      </c>
      <c r="S3" s="44">
        <f>C670</f>
        <v>0</v>
      </c>
      <c r="U3" t="s">
        <v>205</v>
      </c>
      <c r="Y3" s="44" t="str">
        <f>V8</f>
        <v>P1dB +17dBm LO Log Mag(dB)</v>
      </c>
      <c r="Z3" s="44" t="str">
        <f>V64</f>
        <v>P1dB +15dBm LO Log Mag(dB)</v>
      </c>
      <c r="AA3" s="44" t="str">
        <f>V120</f>
        <v>P1dB +13dBm LO Log Mag(dB)</v>
      </c>
      <c r="AB3" s="44" t="str">
        <f>V176</f>
        <v>P1dB +11dBm Log Mag(dB)</v>
      </c>
      <c r="AC3" s="44" t="str">
        <f>V232</f>
        <v>P1dB +9dBm Log Mag(dB)</v>
      </c>
      <c r="AD3" s="44" t="str">
        <f>V288</f>
        <v>P1dB +7dBm LO Log Mag(dB)</v>
      </c>
      <c r="AE3" s="44" t="str">
        <f>V344</f>
        <v>P1dB +5dBm LO Log Mag(dB)</v>
      </c>
      <c r="AG3" s="44">
        <f>V399</f>
        <v>0</v>
      </c>
      <c r="AH3" s="44">
        <f>V454</f>
        <v>0</v>
      </c>
      <c r="AI3" s="44">
        <f>V509</f>
        <v>0</v>
      </c>
      <c r="AJ3" s="44">
        <f>V564</f>
        <v>0</v>
      </c>
      <c r="AK3" s="44">
        <f>V619</f>
        <v>0</v>
      </c>
      <c r="AL3" s="44">
        <f>V670</f>
        <v>0</v>
      </c>
    </row>
    <row r="4" spans="1:39" x14ac:dyDescent="0.25">
      <c r="B4" t="s">
        <v>210</v>
      </c>
      <c r="C4" t="s">
        <v>247</v>
      </c>
      <c r="H4" s="44"/>
      <c r="I4" s="44"/>
      <c r="J4" s="44"/>
      <c r="K4" s="44"/>
      <c r="L4" s="44"/>
      <c r="N4" s="44"/>
      <c r="O4" s="44"/>
      <c r="P4" s="44"/>
      <c r="Q4" s="44"/>
      <c r="R4" s="44"/>
      <c r="S4" s="44"/>
      <c r="U4" t="s">
        <v>210</v>
      </c>
      <c r="V4" t="s">
        <v>247</v>
      </c>
      <c r="Y4" s="77"/>
      <c r="Z4" s="77"/>
      <c r="AA4" s="44"/>
      <c r="AB4" s="44"/>
      <c r="AC4" s="44"/>
      <c r="AD4" s="44"/>
      <c r="AE4" s="44"/>
      <c r="AG4" s="44"/>
      <c r="AH4" s="44"/>
      <c r="AI4" s="44"/>
      <c r="AJ4" s="44"/>
      <c r="AK4" s="44"/>
      <c r="AL4" s="44"/>
    </row>
    <row r="5" spans="1:39" x14ac:dyDescent="0.25">
      <c r="A5" s="76"/>
      <c r="B5" t="s">
        <v>98</v>
      </c>
      <c r="D5" s="20"/>
      <c r="E5" s="6">
        <f>B9</f>
        <v>-10</v>
      </c>
      <c r="F5" s="6">
        <f t="shared" ref="F5" si="0">C9</f>
        <v>-6.4884643999999998</v>
      </c>
      <c r="G5" s="44">
        <f>C65</f>
        <v>-6.7304373000000002</v>
      </c>
      <c r="H5" s="44">
        <f>C121</f>
        <v>-6.9782213999999998</v>
      </c>
      <c r="I5" s="44">
        <f>C177</f>
        <v>-7.2632523000000004</v>
      </c>
      <c r="J5" s="44">
        <f>C233</f>
        <v>-7.9759164</v>
      </c>
      <c r="K5" s="44">
        <f>C289</f>
        <v>-10.09263</v>
      </c>
      <c r="L5" s="44">
        <f>C345</f>
        <v>-18.806335000000001</v>
      </c>
      <c r="M5" s="20"/>
      <c r="N5" s="44">
        <f>C400</f>
        <v>0</v>
      </c>
      <c r="O5" s="44">
        <f>C455</f>
        <v>0</v>
      </c>
      <c r="P5" s="44">
        <f>C510</f>
        <v>0</v>
      </c>
      <c r="Q5" s="44">
        <f>C565</f>
        <v>0</v>
      </c>
      <c r="R5" s="44">
        <f>C620</f>
        <v>0</v>
      </c>
      <c r="S5" s="44">
        <f>C671</f>
        <v>0</v>
      </c>
      <c r="T5" s="76"/>
      <c r="U5" t="s">
        <v>98</v>
      </c>
      <c r="W5" s="20"/>
      <c r="X5" s="6">
        <f>U9</f>
        <v>-10</v>
      </c>
      <c r="Y5" s="77">
        <f t="shared" ref="Y5" si="1">V9</f>
        <v>-8.0917119999999993</v>
      </c>
      <c r="Z5" s="44">
        <f>V65</f>
        <v>-8.3561516000000005</v>
      </c>
      <c r="AA5" s="44">
        <f>V121</f>
        <v>-8.6630324999999999</v>
      </c>
      <c r="AB5" s="44">
        <f>V177</f>
        <v>-8.9145278999999995</v>
      </c>
      <c r="AC5" s="44">
        <f>V233</f>
        <v>-9.1106291000000006</v>
      </c>
      <c r="AD5" s="44">
        <f>V289</f>
        <v>-9.7097157999999997</v>
      </c>
      <c r="AE5" s="44">
        <f>V345</f>
        <v>-11.393468</v>
      </c>
      <c r="AF5" s="20"/>
      <c r="AG5" s="44">
        <f>V400</f>
        <v>0</v>
      </c>
      <c r="AH5" s="44">
        <f>V455</f>
        <v>0</v>
      </c>
      <c r="AI5" s="44">
        <f>V510</f>
        <v>0</v>
      </c>
      <c r="AJ5" s="44">
        <f>V565</f>
        <v>0</v>
      </c>
      <c r="AK5" s="44">
        <f>V620</f>
        <v>0</v>
      </c>
      <c r="AL5" s="44">
        <f>V671</f>
        <v>0</v>
      </c>
      <c r="AM5" s="20"/>
    </row>
    <row r="6" spans="1:39" x14ac:dyDescent="0.25">
      <c r="D6" s="20"/>
      <c r="E6" s="6">
        <f t="shared" ref="E6:E55" si="2">B10</f>
        <v>-9.4</v>
      </c>
      <c r="F6" s="77">
        <f t="shared" ref="F6:F55" si="3">C10</f>
        <v>-6.4859514000000003</v>
      </c>
      <c r="G6" s="44">
        <f t="shared" ref="G6:G55" si="4">C66</f>
        <v>-6.7280669</v>
      </c>
      <c r="H6" s="44">
        <f t="shared" ref="H6:H55" si="5">C122</f>
        <v>-6.9778824000000004</v>
      </c>
      <c r="I6" s="44">
        <f t="shared" ref="I6:I55" si="6">C178</f>
        <v>-7.2669077</v>
      </c>
      <c r="J6" s="44">
        <f t="shared" ref="J6:J55" si="7">C234</f>
        <v>-7.9695825999999999</v>
      </c>
      <c r="K6" s="44">
        <f t="shared" ref="K6:K55" si="8">C290</f>
        <v>-10.065906999999999</v>
      </c>
      <c r="L6" s="44">
        <f t="shared" ref="L6:L55" si="9">C346</f>
        <v>-18.385521000000001</v>
      </c>
      <c r="M6" s="20"/>
      <c r="N6" s="44">
        <f t="shared" ref="N6:N55" si="10">C401</f>
        <v>0</v>
      </c>
      <c r="O6" s="44">
        <f t="shared" ref="O6:O55" si="11">C456</f>
        <v>0</v>
      </c>
      <c r="P6" s="44">
        <f t="shared" ref="P6:P55" si="12">C511</f>
        <v>0</v>
      </c>
      <c r="Q6" s="44">
        <f t="shared" ref="Q6:Q55" si="13">C566</f>
        <v>0</v>
      </c>
      <c r="R6" s="44">
        <f t="shared" ref="R6:R55" si="14">C621</f>
        <v>0</v>
      </c>
      <c r="S6" s="44">
        <f t="shared" ref="S6:S55" si="15">C672</f>
        <v>0</v>
      </c>
      <c r="W6" s="20"/>
      <c r="X6" s="6">
        <f t="shared" ref="X6:X55" si="16">U10</f>
        <v>-9.4</v>
      </c>
      <c r="Y6" s="77">
        <f t="shared" ref="Y6:Y55" si="17">V10</f>
        <v>-8.0864896999999996</v>
      </c>
      <c r="Z6" s="44">
        <f t="shared" ref="Z6:Z55" si="18">V66</f>
        <v>-8.3538388999999995</v>
      </c>
      <c r="AA6" s="44">
        <f t="shared" ref="AA6:AA55" si="19">V122</f>
        <v>-8.6705340999999994</v>
      </c>
      <c r="AB6" s="44">
        <f t="shared" ref="AB6:AB55" si="20">V178</f>
        <v>-8.9064502999999995</v>
      </c>
      <c r="AC6" s="44">
        <f t="shared" ref="AC6:AC55" si="21">V234</f>
        <v>-9.1135100999999992</v>
      </c>
      <c r="AD6" s="44">
        <f t="shared" ref="AD6:AD55" si="22">V290</f>
        <v>-9.7018527999999993</v>
      </c>
      <c r="AE6" s="44">
        <f t="shared" ref="AE6:AE55" si="23">V346</f>
        <v>-11.395783</v>
      </c>
      <c r="AF6" s="20"/>
      <c r="AG6" s="44">
        <f t="shared" ref="AG6:AG55" si="24">V401</f>
        <v>0</v>
      </c>
      <c r="AH6" s="44">
        <f t="shared" ref="AH6:AH55" si="25">V456</f>
        <v>0</v>
      </c>
      <c r="AI6" s="44">
        <f t="shared" ref="AI6:AI55" si="26">V511</f>
        <v>0</v>
      </c>
      <c r="AJ6" s="44">
        <f t="shared" ref="AJ6:AJ55" si="27">V566</f>
        <v>0</v>
      </c>
      <c r="AK6" s="44">
        <f t="shared" ref="AK6:AK55" si="28">V621</f>
        <v>0</v>
      </c>
      <c r="AL6" s="44">
        <f t="shared" ref="AL6:AL55" si="29">V672</f>
        <v>0</v>
      </c>
      <c r="AM6" s="20"/>
    </row>
    <row r="7" spans="1:39" x14ac:dyDescent="0.25">
      <c r="B7" t="s">
        <v>99</v>
      </c>
      <c r="D7" s="20"/>
      <c r="E7" s="6">
        <f t="shared" si="2"/>
        <v>-8.8000000000000007</v>
      </c>
      <c r="F7" s="77">
        <f t="shared" si="3"/>
        <v>-6.4854307000000002</v>
      </c>
      <c r="G7" s="44">
        <f t="shared" si="4"/>
        <v>-6.7234005999999997</v>
      </c>
      <c r="H7" s="44">
        <f t="shared" si="5"/>
        <v>-6.9727496999999996</v>
      </c>
      <c r="I7" s="44">
        <f t="shared" si="6"/>
        <v>-7.2629662000000001</v>
      </c>
      <c r="J7" s="44">
        <f t="shared" si="7"/>
        <v>-7.9655876000000001</v>
      </c>
      <c r="K7" s="44">
        <f t="shared" si="8"/>
        <v>-10.043081000000001</v>
      </c>
      <c r="L7" s="44">
        <f t="shared" si="9"/>
        <v>-17.953333000000001</v>
      </c>
      <c r="M7" s="20"/>
      <c r="N7" s="44">
        <f t="shared" si="10"/>
        <v>0</v>
      </c>
      <c r="O7" s="44">
        <f t="shared" si="11"/>
        <v>0</v>
      </c>
      <c r="P7" s="44">
        <f t="shared" si="12"/>
        <v>0</v>
      </c>
      <c r="Q7" s="44">
        <f t="shared" si="13"/>
        <v>0</v>
      </c>
      <c r="R7" s="44">
        <f t="shared" si="14"/>
        <v>0</v>
      </c>
      <c r="S7" s="44">
        <f t="shared" si="15"/>
        <v>0</v>
      </c>
      <c r="U7" t="s">
        <v>99</v>
      </c>
      <c r="W7" s="20"/>
      <c r="X7" s="6">
        <f t="shared" si="16"/>
        <v>-8.8000000000000007</v>
      </c>
      <c r="Y7" s="77">
        <f t="shared" si="17"/>
        <v>-8.0858182999999997</v>
      </c>
      <c r="Z7" s="44">
        <f t="shared" si="18"/>
        <v>-8.3519076999999999</v>
      </c>
      <c r="AA7" s="44">
        <f t="shared" si="19"/>
        <v>-8.6583909999999999</v>
      </c>
      <c r="AB7" s="44">
        <f t="shared" si="20"/>
        <v>-8.9011859999999992</v>
      </c>
      <c r="AC7" s="44">
        <f t="shared" si="21"/>
        <v>-9.1104078000000008</v>
      </c>
      <c r="AD7" s="44">
        <f t="shared" si="22"/>
        <v>-9.7040787000000002</v>
      </c>
      <c r="AE7" s="44">
        <f t="shared" si="23"/>
        <v>-11.389068</v>
      </c>
      <c r="AF7" s="20"/>
      <c r="AG7" s="44">
        <f t="shared" si="24"/>
        <v>0</v>
      </c>
      <c r="AH7" s="44">
        <f t="shared" si="25"/>
        <v>0</v>
      </c>
      <c r="AI7" s="44">
        <f t="shared" si="26"/>
        <v>0</v>
      </c>
      <c r="AJ7" s="44">
        <f t="shared" si="27"/>
        <v>0</v>
      </c>
      <c r="AK7" s="44">
        <f t="shared" si="28"/>
        <v>0</v>
      </c>
      <c r="AL7" s="44">
        <f t="shared" si="29"/>
        <v>0</v>
      </c>
      <c r="AM7" s="20"/>
    </row>
    <row r="8" spans="1:39" x14ac:dyDescent="0.25">
      <c r="B8" s="90" t="s">
        <v>291</v>
      </c>
      <c r="C8" s="90" t="s">
        <v>292</v>
      </c>
      <c r="D8" s="20"/>
      <c r="E8" s="6">
        <f t="shared" si="2"/>
        <v>-8.1999999999999993</v>
      </c>
      <c r="F8" s="77">
        <f t="shared" si="3"/>
        <v>-6.4806999999999997</v>
      </c>
      <c r="G8" s="44">
        <f t="shared" si="4"/>
        <v>-6.7243155999999997</v>
      </c>
      <c r="H8" s="44">
        <f t="shared" si="5"/>
        <v>-6.9682708</v>
      </c>
      <c r="I8" s="44">
        <f t="shared" si="6"/>
        <v>-7.2543091999999998</v>
      </c>
      <c r="J8" s="44">
        <f t="shared" si="7"/>
        <v>-7.9577841999999999</v>
      </c>
      <c r="K8" s="44">
        <f t="shared" si="8"/>
        <v>-10.014936000000001</v>
      </c>
      <c r="L8" s="44">
        <f t="shared" si="9"/>
        <v>-17.534593999999998</v>
      </c>
      <c r="M8" s="20"/>
      <c r="N8" s="44">
        <f t="shared" si="10"/>
        <v>0</v>
      </c>
      <c r="O8" s="44">
        <f t="shared" si="11"/>
        <v>0</v>
      </c>
      <c r="P8" s="44">
        <f t="shared" si="12"/>
        <v>0</v>
      </c>
      <c r="Q8" s="44">
        <f t="shared" si="13"/>
        <v>0</v>
      </c>
      <c r="R8" s="44">
        <f t="shared" si="14"/>
        <v>0</v>
      </c>
      <c r="S8" s="44">
        <f t="shared" si="15"/>
        <v>0</v>
      </c>
      <c r="U8" s="90" t="s">
        <v>291</v>
      </c>
      <c r="V8" s="90" t="s">
        <v>292</v>
      </c>
      <c r="W8" s="20"/>
      <c r="X8" s="6">
        <f t="shared" si="16"/>
        <v>-8.1999999999999993</v>
      </c>
      <c r="Y8" s="77">
        <f t="shared" si="17"/>
        <v>-8.0858296999999997</v>
      </c>
      <c r="Z8" s="44">
        <f t="shared" si="18"/>
        <v>-8.3488979000000008</v>
      </c>
      <c r="AA8" s="44">
        <f t="shared" si="19"/>
        <v>-8.6543846000000002</v>
      </c>
      <c r="AB8" s="44">
        <f t="shared" si="20"/>
        <v>-8.9002905000000005</v>
      </c>
      <c r="AC8" s="44">
        <f t="shared" si="21"/>
        <v>-9.1073579999999996</v>
      </c>
      <c r="AD8" s="44">
        <f t="shared" si="22"/>
        <v>-9.6933164999999999</v>
      </c>
      <c r="AE8" s="44">
        <f t="shared" si="23"/>
        <v>-11.385082000000001</v>
      </c>
      <c r="AF8" s="20"/>
      <c r="AG8" s="44">
        <f t="shared" si="24"/>
        <v>0</v>
      </c>
      <c r="AH8" s="44">
        <f t="shared" si="25"/>
        <v>0</v>
      </c>
      <c r="AI8" s="44">
        <f t="shared" si="26"/>
        <v>0</v>
      </c>
      <c r="AJ8" s="44">
        <f t="shared" si="27"/>
        <v>0</v>
      </c>
      <c r="AK8" s="44">
        <f t="shared" si="28"/>
        <v>0</v>
      </c>
      <c r="AL8" s="44">
        <f t="shared" si="29"/>
        <v>0</v>
      </c>
      <c r="AM8" s="20"/>
    </row>
    <row r="9" spans="1:39" x14ac:dyDescent="0.25">
      <c r="B9" s="90">
        <v>-10</v>
      </c>
      <c r="C9" s="90">
        <v>-6.4884643999999998</v>
      </c>
      <c r="D9" s="20"/>
      <c r="E9" s="6">
        <f t="shared" si="2"/>
        <v>-7.6</v>
      </c>
      <c r="F9" s="77">
        <f t="shared" si="3"/>
        <v>-6.4828166999999999</v>
      </c>
      <c r="G9" s="44">
        <f t="shared" si="4"/>
        <v>-6.7177052000000002</v>
      </c>
      <c r="H9" s="44">
        <f t="shared" si="5"/>
        <v>-6.9659513999999998</v>
      </c>
      <c r="I9" s="44">
        <f t="shared" si="6"/>
        <v>-7.2555623000000002</v>
      </c>
      <c r="J9" s="44">
        <f t="shared" si="7"/>
        <v>-7.9518393999999999</v>
      </c>
      <c r="K9" s="44">
        <f t="shared" si="8"/>
        <v>-9.9861088000000002</v>
      </c>
      <c r="L9" s="44">
        <f t="shared" si="9"/>
        <v>-17.088771999999999</v>
      </c>
      <c r="M9" s="20"/>
      <c r="N9" s="44">
        <f t="shared" si="10"/>
        <v>0</v>
      </c>
      <c r="O9" s="44">
        <f t="shared" si="11"/>
        <v>0</v>
      </c>
      <c r="P9" s="44">
        <f t="shared" si="12"/>
        <v>0</v>
      </c>
      <c r="Q9" s="44">
        <f t="shared" si="13"/>
        <v>0</v>
      </c>
      <c r="R9" s="44">
        <f t="shared" si="14"/>
        <v>0</v>
      </c>
      <c r="S9" s="44">
        <f t="shared" si="15"/>
        <v>0</v>
      </c>
      <c r="U9" s="90">
        <v>-10</v>
      </c>
      <c r="V9" s="90">
        <v>-8.0917119999999993</v>
      </c>
      <c r="W9" s="20"/>
      <c r="X9" s="6">
        <f t="shared" si="16"/>
        <v>-7.6</v>
      </c>
      <c r="Y9" s="77">
        <f t="shared" si="17"/>
        <v>-8.0831231999999993</v>
      </c>
      <c r="Z9" s="44">
        <f t="shared" si="18"/>
        <v>-8.3461847000000002</v>
      </c>
      <c r="AA9" s="44">
        <f t="shared" si="19"/>
        <v>-8.6510878000000009</v>
      </c>
      <c r="AB9" s="44">
        <f t="shared" si="20"/>
        <v>-8.9020785999999994</v>
      </c>
      <c r="AC9" s="44">
        <f t="shared" si="21"/>
        <v>-9.1063080000000003</v>
      </c>
      <c r="AD9" s="44">
        <f t="shared" si="22"/>
        <v>-9.6981344000000007</v>
      </c>
      <c r="AE9" s="44">
        <f t="shared" si="23"/>
        <v>-11.386023</v>
      </c>
      <c r="AF9" s="20"/>
      <c r="AG9" s="44">
        <f t="shared" si="24"/>
        <v>0</v>
      </c>
      <c r="AH9" s="44">
        <f t="shared" si="25"/>
        <v>0</v>
      </c>
      <c r="AI9" s="44">
        <f t="shared" si="26"/>
        <v>0</v>
      </c>
      <c r="AJ9" s="44">
        <f t="shared" si="27"/>
        <v>0</v>
      </c>
      <c r="AK9" s="44">
        <f t="shared" si="28"/>
        <v>0</v>
      </c>
      <c r="AL9" s="44">
        <f t="shared" si="29"/>
        <v>0</v>
      </c>
      <c r="AM9" s="20"/>
    </row>
    <row r="10" spans="1:39" x14ac:dyDescent="0.25">
      <c r="B10" s="90">
        <v>-9.4</v>
      </c>
      <c r="C10" s="90">
        <v>-6.4859514000000003</v>
      </c>
      <c r="D10" s="20"/>
      <c r="E10" s="6">
        <f t="shared" si="2"/>
        <v>-7</v>
      </c>
      <c r="F10" s="77">
        <f t="shared" si="3"/>
        <v>-6.4791259999999999</v>
      </c>
      <c r="G10" s="44">
        <f t="shared" si="4"/>
        <v>-6.7185788000000004</v>
      </c>
      <c r="H10" s="44">
        <f t="shared" si="5"/>
        <v>-6.9617519000000003</v>
      </c>
      <c r="I10" s="44">
        <f t="shared" si="6"/>
        <v>-7.2572001999999998</v>
      </c>
      <c r="J10" s="44">
        <f t="shared" si="7"/>
        <v>-7.9528213000000001</v>
      </c>
      <c r="K10" s="44">
        <f t="shared" si="8"/>
        <v>-9.9554328999999999</v>
      </c>
      <c r="L10" s="44">
        <f t="shared" si="9"/>
        <v>-16.641838</v>
      </c>
      <c r="M10" s="20"/>
      <c r="N10" s="44">
        <f t="shared" si="10"/>
        <v>0</v>
      </c>
      <c r="O10" s="44">
        <f t="shared" si="11"/>
        <v>0</v>
      </c>
      <c r="P10" s="44">
        <f t="shared" si="12"/>
        <v>0</v>
      </c>
      <c r="Q10" s="44">
        <f t="shared" si="13"/>
        <v>0</v>
      </c>
      <c r="R10" s="44">
        <f t="shared" si="14"/>
        <v>0</v>
      </c>
      <c r="S10" s="44">
        <f t="shared" si="15"/>
        <v>0</v>
      </c>
      <c r="U10" s="90">
        <v>-9.4</v>
      </c>
      <c r="V10" s="90">
        <v>-8.0864896999999996</v>
      </c>
      <c r="W10" s="20"/>
      <c r="X10" s="6">
        <f t="shared" si="16"/>
        <v>-7</v>
      </c>
      <c r="Y10" s="77">
        <f t="shared" si="17"/>
        <v>-8.0823859999999996</v>
      </c>
      <c r="Z10" s="44">
        <f t="shared" si="18"/>
        <v>-8.3427792000000007</v>
      </c>
      <c r="AA10" s="44">
        <f t="shared" si="19"/>
        <v>-8.6520662000000002</v>
      </c>
      <c r="AB10" s="44">
        <f t="shared" si="20"/>
        <v>-8.9029521999999996</v>
      </c>
      <c r="AC10" s="44">
        <f t="shared" si="21"/>
        <v>-9.1049194</v>
      </c>
      <c r="AD10" s="44">
        <f t="shared" si="22"/>
        <v>-9.6968651000000001</v>
      </c>
      <c r="AE10" s="44">
        <f t="shared" si="23"/>
        <v>-11.379642</v>
      </c>
      <c r="AF10" s="20"/>
      <c r="AG10" s="44">
        <f t="shared" si="24"/>
        <v>0</v>
      </c>
      <c r="AH10" s="44">
        <f t="shared" si="25"/>
        <v>0</v>
      </c>
      <c r="AI10" s="44">
        <f t="shared" si="26"/>
        <v>0</v>
      </c>
      <c r="AJ10" s="44">
        <f t="shared" si="27"/>
        <v>0</v>
      </c>
      <c r="AK10" s="44">
        <f t="shared" si="28"/>
        <v>0</v>
      </c>
      <c r="AL10" s="44">
        <f t="shared" si="29"/>
        <v>0</v>
      </c>
      <c r="AM10" s="20"/>
    </row>
    <row r="11" spans="1:39" x14ac:dyDescent="0.25">
      <c r="B11" s="90">
        <v>-8.8000000000000007</v>
      </c>
      <c r="C11" s="90">
        <v>-6.4854307000000002</v>
      </c>
      <c r="D11" s="20"/>
      <c r="E11" s="6">
        <f t="shared" si="2"/>
        <v>-6.4</v>
      </c>
      <c r="F11" s="77">
        <f t="shared" si="3"/>
        <v>-6.4745355</v>
      </c>
      <c r="G11" s="44">
        <f t="shared" si="4"/>
        <v>-6.7140813000000001</v>
      </c>
      <c r="H11" s="44">
        <f t="shared" si="5"/>
        <v>-6.9583548999999998</v>
      </c>
      <c r="I11" s="44">
        <f t="shared" si="6"/>
        <v>-7.2530346000000003</v>
      </c>
      <c r="J11" s="44">
        <f t="shared" si="7"/>
        <v>-7.9385018000000001</v>
      </c>
      <c r="K11" s="44">
        <f t="shared" si="8"/>
        <v>-9.9137696999999996</v>
      </c>
      <c r="L11" s="44">
        <f t="shared" si="9"/>
        <v>-16.202259000000002</v>
      </c>
      <c r="M11" s="20"/>
      <c r="N11" s="44">
        <f t="shared" si="10"/>
        <v>0</v>
      </c>
      <c r="O11" s="44">
        <f t="shared" si="11"/>
        <v>0</v>
      </c>
      <c r="P11" s="44">
        <f t="shared" si="12"/>
        <v>0</v>
      </c>
      <c r="Q11" s="44">
        <f t="shared" si="13"/>
        <v>0</v>
      </c>
      <c r="R11" s="44">
        <f t="shared" si="14"/>
        <v>0</v>
      </c>
      <c r="S11" s="44">
        <f t="shared" si="15"/>
        <v>0</v>
      </c>
      <c r="U11" s="90">
        <v>-8.8000000000000007</v>
      </c>
      <c r="V11" s="90">
        <v>-8.0858182999999997</v>
      </c>
      <c r="W11" s="20"/>
      <c r="X11" s="6">
        <f t="shared" si="16"/>
        <v>-6.4</v>
      </c>
      <c r="Y11" s="77">
        <f t="shared" si="17"/>
        <v>-8.0859795000000005</v>
      </c>
      <c r="Z11" s="44">
        <f t="shared" si="18"/>
        <v>-8.3408803999999996</v>
      </c>
      <c r="AA11" s="44">
        <f t="shared" si="19"/>
        <v>-8.6480903999999992</v>
      </c>
      <c r="AB11" s="44">
        <f t="shared" si="20"/>
        <v>-8.8995142000000005</v>
      </c>
      <c r="AC11" s="44">
        <f t="shared" si="21"/>
        <v>-9.1083526999999993</v>
      </c>
      <c r="AD11" s="44">
        <f t="shared" si="22"/>
        <v>-9.6961098000000003</v>
      </c>
      <c r="AE11" s="44">
        <f t="shared" si="23"/>
        <v>-11.383399000000001</v>
      </c>
      <c r="AF11" s="20"/>
      <c r="AG11" s="44">
        <f t="shared" si="24"/>
        <v>0</v>
      </c>
      <c r="AH11" s="44">
        <f t="shared" si="25"/>
        <v>0</v>
      </c>
      <c r="AI11" s="44">
        <f t="shared" si="26"/>
        <v>0</v>
      </c>
      <c r="AJ11" s="44">
        <f t="shared" si="27"/>
        <v>0</v>
      </c>
      <c r="AK11" s="44">
        <f t="shared" si="28"/>
        <v>0</v>
      </c>
      <c r="AL11" s="44">
        <f t="shared" si="29"/>
        <v>0</v>
      </c>
      <c r="AM11" s="20"/>
    </row>
    <row r="12" spans="1:39" x14ac:dyDescent="0.25">
      <c r="B12" s="90">
        <v>-8.1999999999999993</v>
      </c>
      <c r="C12" s="90">
        <v>-6.4806999999999997</v>
      </c>
      <c r="D12" s="20"/>
      <c r="E12" s="6">
        <f t="shared" si="2"/>
        <v>-5.8</v>
      </c>
      <c r="F12" s="77">
        <f t="shared" si="3"/>
        <v>-6.4781003000000004</v>
      </c>
      <c r="G12" s="44">
        <f t="shared" si="4"/>
        <v>-6.7125434999999998</v>
      </c>
      <c r="H12" s="44">
        <f t="shared" si="5"/>
        <v>-6.9588622999999998</v>
      </c>
      <c r="I12" s="44">
        <f t="shared" si="6"/>
        <v>-7.2527356000000003</v>
      </c>
      <c r="J12" s="44">
        <f t="shared" si="7"/>
        <v>-7.9335507999999999</v>
      </c>
      <c r="K12" s="44">
        <f t="shared" si="8"/>
        <v>-9.8819531999999999</v>
      </c>
      <c r="L12" s="44">
        <f t="shared" si="9"/>
        <v>-15.764965</v>
      </c>
      <c r="M12" s="20"/>
      <c r="N12" s="44">
        <f t="shared" si="10"/>
        <v>0</v>
      </c>
      <c r="O12" s="44">
        <f t="shared" si="11"/>
        <v>0</v>
      </c>
      <c r="P12" s="44">
        <f t="shared" si="12"/>
        <v>0</v>
      </c>
      <c r="Q12" s="44">
        <f t="shared" si="13"/>
        <v>0</v>
      </c>
      <c r="R12" s="44">
        <f t="shared" si="14"/>
        <v>0</v>
      </c>
      <c r="S12" s="44">
        <f t="shared" si="15"/>
        <v>0</v>
      </c>
      <c r="U12" s="90">
        <v>-8.1999999999999993</v>
      </c>
      <c r="V12" s="90">
        <v>-8.0858296999999997</v>
      </c>
      <c r="W12" s="20"/>
      <c r="X12" s="6">
        <f t="shared" si="16"/>
        <v>-5.8</v>
      </c>
      <c r="Y12" s="77">
        <f t="shared" si="17"/>
        <v>-8.0826949999999993</v>
      </c>
      <c r="Z12" s="44">
        <f t="shared" si="18"/>
        <v>-8.3410834999999999</v>
      </c>
      <c r="AA12" s="44">
        <f t="shared" si="19"/>
        <v>-8.6471623999999991</v>
      </c>
      <c r="AB12" s="44">
        <f t="shared" si="20"/>
        <v>-8.8994160000000004</v>
      </c>
      <c r="AC12" s="44">
        <f t="shared" si="21"/>
        <v>-9.1080874999999999</v>
      </c>
      <c r="AD12" s="44">
        <f t="shared" si="22"/>
        <v>-9.6962718999999993</v>
      </c>
      <c r="AE12" s="44">
        <f t="shared" si="23"/>
        <v>-11.380164000000001</v>
      </c>
      <c r="AF12" s="20"/>
      <c r="AG12" s="44">
        <f t="shared" si="24"/>
        <v>0</v>
      </c>
      <c r="AH12" s="44">
        <f t="shared" si="25"/>
        <v>0</v>
      </c>
      <c r="AI12" s="44">
        <f t="shared" si="26"/>
        <v>0</v>
      </c>
      <c r="AJ12" s="44">
        <f t="shared" si="27"/>
        <v>0</v>
      </c>
      <c r="AK12" s="44">
        <f t="shared" si="28"/>
        <v>0</v>
      </c>
      <c r="AL12" s="44">
        <f t="shared" si="29"/>
        <v>0</v>
      </c>
      <c r="AM12" s="20"/>
    </row>
    <row r="13" spans="1:39" x14ac:dyDescent="0.25">
      <c r="B13" s="90">
        <v>-7.6</v>
      </c>
      <c r="C13" s="90">
        <v>-6.4828166999999999</v>
      </c>
      <c r="D13" s="20"/>
      <c r="E13" s="6">
        <f t="shared" si="2"/>
        <v>-5.2</v>
      </c>
      <c r="F13" s="77">
        <f t="shared" si="3"/>
        <v>-6.4699998000000001</v>
      </c>
      <c r="G13" s="44">
        <f t="shared" si="4"/>
        <v>-6.7074733000000002</v>
      </c>
      <c r="H13" s="44">
        <f t="shared" si="5"/>
        <v>-6.9574122000000003</v>
      </c>
      <c r="I13" s="44">
        <f t="shared" si="6"/>
        <v>-7.2591013999999996</v>
      </c>
      <c r="J13" s="44">
        <f t="shared" si="7"/>
        <v>-7.9263839999999997</v>
      </c>
      <c r="K13" s="44">
        <f t="shared" si="8"/>
        <v>-9.8474263999999998</v>
      </c>
      <c r="L13" s="44">
        <f t="shared" si="9"/>
        <v>-15.345952</v>
      </c>
      <c r="M13" s="20"/>
      <c r="N13" s="44">
        <f t="shared" si="10"/>
        <v>0</v>
      </c>
      <c r="O13" s="44">
        <f t="shared" si="11"/>
        <v>0</v>
      </c>
      <c r="P13" s="44">
        <f t="shared" si="12"/>
        <v>0</v>
      </c>
      <c r="Q13" s="44">
        <f t="shared" si="13"/>
        <v>0</v>
      </c>
      <c r="R13" s="44">
        <f t="shared" si="14"/>
        <v>0</v>
      </c>
      <c r="S13" s="44">
        <f t="shared" si="15"/>
        <v>0</v>
      </c>
      <c r="U13" s="90">
        <v>-7.6</v>
      </c>
      <c r="V13" s="90">
        <v>-8.0831231999999993</v>
      </c>
      <c r="W13" s="20"/>
      <c r="X13" s="6">
        <f t="shared" si="16"/>
        <v>-5.2</v>
      </c>
      <c r="Y13" s="77">
        <f t="shared" si="17"/>
        <v>-8.0813416999999994</v>
      </c>
      <c r="Z13" s="44">
        <f t="shared" si="18"/>
        <v>-8.3382825999999994</v>
      </c>
      <c r="AA13" s="44">
        <f t="shared" si="19"/>
        <v>-8.6409120999999995</v>
      </c>
      <c r="AB13" s="44">
        <f t="shared" si="20"/>
        <v>-8.8900757000000006</v>
      </c>
      <c r="AC13" s="44">
        <f t="shared" si="21"/>
        <v>-9.1096163000000008</v>
      </c>
      <c r="AD13" s="44">
        <f t="shared" si="22"/>
        <v>-9.6920338000000008</v>
      </c>
      <c r="AE13" s="44">
        <f t="shared" si="23"/>
        <v>-11.380889</v>
      </c>
      <c r="AF13" s="20"/>
      <c r="AG13" s="44">
        <f t="shared" si="24"/>
        <v>0</v>
      </c>
      <c r="AH13" s="44">
        <f t="shared" si="25"/>
        <v>0</v>
      </c>
      <c r="AI13" s="44">
        <f t="shared" si="26"/>
        <v>0</v>
      </c>
      <c r="AJ13" s="44">
        <f t="shared" si="27"/>
        <v>0</v>
      </c>
      <c r="AK13" s="44">
        <f t="shared" si="28"/>
        <v>0</v>
      </c>
      <c r="AL13" s="44">
        <f t="shared" si="29"/>
        <v>0</v>
      </c>
      <c r="AM13" s="20"/>
    </row>
    <row r="14" spans="1:39" x14ac:dyDescent="0.25">
      <c r="B14" s="90">
        <v>-7</v>
      </c>
      <c r="C14" s="90">
        <v>-6.4791259999999999</v>
      </c>
      <c r="D14" s="20"/>
      <c r="E14" s="6">
        <f t="shared" si="2"/>
        <v>-4.5999999999999996</v>
      </c>
      <c r="F14" s="77">
        <f t="shared" si="3"/>
        <v>-6.4669312999999997</v>
      </c>
      <c r="G14" s="44">
        <f t="shared" si="4"/>
        <v>-6.7051648999999998</v>
      </c>
      <c r="H14" s="44">
        <f t="shared" si="5"/>
        <v>-6.9523845</v>
      </c>
      <c r="I14" s="44">
        <f t="shared" si="6"/>
        <v>-7.2527856999999996</v>
      </c>
      <c r="J14" s="44">
        <f t="shared" si="7"/>
        <v>-7.9208654999999997</v>
      </c>
      <c r="K14" s="44">
        <f t="shared" si="8"/>
        <v>-9.8094196</v>
      </c>
      <c r="L14" s="44">
        <f t="shared" si="9"/>
        <v>-14.926968</v>
      </c>
      <c r="M14" s="20"/>
      <c r="N14" s="44">
        <f t="shared" si="10"/>
        <v>0</v>
      </c>
      <c r="O14" s="44">
        <f t="shared" si="11"/>
        <v>0</v>
      </c>
      <c r="P14" s="44">
        <f t="shared" si="12"/>
        <v>0</v>
      </c>
      <c r="Q14" s="44">
        <f t="shared" si="13"/>
        <v>0</v>
      </c>
      <c r="R14" s="44">
        <f t="shared" si="14"/>
        <v>0</v>
      </c>
      <c r="S14" s="44">
        <f t="shared" si="15"/>
        <v>0</v>
      </c>
      <c r="U14" s="90">
        <v>-7</v>
      </c>
      <c r="V14" s="90">
        <v>-8.0823859999999996</v>
      </c>
      <c r="W14" s="20"/>
      <c r="X14" s="6">
        <f t="shared" si="16"/>
        <v>-4.5999999999999996</v>
      </c>
      <c r="Y14" s="77">
        <f t="shared" si="17"/>
        <v>-8.0832367000000005</v>
      </c>
      <c r="Z14" s="44">
        <f t="shared" si="18"/>
        <v>-8.3386373999999996</v>
      </c>
      <c r="AA14" s="44">
        <f t="shared" si="19"/>
        <v>-8.6416903000000005</v>
      </c>
      <c r="AB14" s="44">
        <f t="shared" si="20"/>
        <v>-8.8923921999999997</v>
      </c>
      <c r="AC14" s="44">
        <f t="shared" si="21"/>
        <v>-9.1134623999999995</v>
      </c>
      <c r="AD14" s="44">
        <f t="shared" si="22"/>
        <v>-9.6993732000000001</v>
      </c>
      <c r="AE14" s="44">
        <f t="shared" si="23"/>
        <v>-11.386808</v>
      </c>
      <c r="AF14" s="20"/>
      <c r="AG14" s="44">
        <f t="shared" si="24"/>
        <v>0</v>
      </c>
      <c r="AH14" s="44">
        <f t="shared" si="25"/>
        <v>0</v>
      </c>
      <c r="AI14" s="44">
        <f t="shared" si="26"/>
        <v>0</v>
      </c>
      <c r="AJ14" s="44">
        <f t="shared" si="27"/>
        <v>0</v>
      </c>
      <c r="AK14" s="44">
        <f t="shared" si="28"/>
        <v>0</v>
      </c>
      <c r="AL14" s="44">
        <f t="shared" si="29"/>
        <v>0</v>
      </c>
      <c r="AM14" s="20"/>
    </row>
    <row r="15" spans="1:39" x14ac:dyDescent="0.25">
      <c r="B15" s="90">
        <v>-6.4</v>
      </c>
      <c r="C15" s="90">
        <v>-6.4745355</v>
      </c>
      <c r="D15" s="20"/>
      <c r="E15" s="6">
        <f t="shared" si="2"/>
        <v>-4</v>
      </c>
      <c r="F15" s="77">
        <f t="shared" si="3"/>
        <v>-6.4718099000000002</v>
      </c>
      <c r="G15" s="44">
        <f t="shared" si="4"/>
        <v>-6.7012004999999997</v>
      </c>
      <c r="H15" s="44">
        <f t="shared" si="5"/>
        <v>-6.9492792999999997</v>
      </c>
      <c r="I15" s="44">
        <f t="shared" si="6"/>
        <v>-7.253933</v>
      </c>
      <c r="J15" s="44">
        <f t="shared" si="7"/>
        <v>-7.9160833000000004</v>
      </c>
      <c r="K15" s="44">
        <f t="shared" si="8"/>
        <v>-9.7708157999999994</v>
      </c>
      <c r="L15" s="44">
        <f t="shared" si="9"/>
        <v>-14.517666</v>
      </c>
      <c r="M15" s="20"/>
      <c r="N15" s="44">
        <f t="shared" si="10"/>
        <v>0</v>
      </c>
      <c r="O15" s="44">
        <f t="shared" si="11"/>
        <v>0</v>
      </c>
      <c r="P15" s="44">
        <f t="shared" si="12"/>
        <v>0</v>
      </c>
      <c r="Q15" s="44">
        <f t="shared" si="13"/>
        <v>0</v>
      </c>
      <c r="R15" s="44">
        <f t="shared" si="14"/>
        <v>0</v>
      </c>
      <c r="S15" s="44">
        <f t="shared" si="15"/>
        <v>0</v>
      </c>
      <c r="U15" s="90">
        <v>-6.4</v>
      </c>
      <c r="V15" s="90">
        <v>-8.0859795000000005</v>
      </c>
      <c r="W15" s="20"/>
      <c r="X15" s="6">
        <f t="shared" si="16"/>
        <v>-4</v>
      </c>
      <c r="Y15" s="77">
        <f t="shared" si="17"/>
        <v>-8.0824928000000007</v>
      </c>
      <c r="Z15" s="44">
        <f t="shared" si="18"/>
        <v>-8.3347235000000008</v>
      </c>
      <c r="AA15" s="44">
        <f t="shared" si="19"/>
        <v>-8.6399516999999992</v>
      </c>
      <c r="AB15" s="44">
        <f t="shared" si="20"/>
        <v>-8.8921136999999995</v>
      </c>
      <c r="AC15" s="44">
        <f t="shared" si="21"/>
        <v>-9.1158867000000008</v>
      </c>
      <c r="AD15" s="44">
        <f t="shared" si="22"/>
        <v>-9.7021999000000001</v>
      </c>
      <c r="AE15" s="44">
        <f t="shared" si="23"/>
        <v>-11.390712000000001</v>
      </c>
      <c r="AF15" s="20"/>
      <c r="AG15" s="44">
        <f t="shared" si="24"/>
        <v>0</v>
      </c>
      <c r="AH15" s="44">
        <f t="shared" si="25"/>
        <v>0</v>
      </c>
      <c r="AI15" s="44">
        <f t="shared" si="26"/>
        <v>0</v>
      </c>
      <c r="AJ15" s="44">
        <f t="shared" si="27"/>
        <v>0</v>
      </c>
      <c r="AK15" s="44">
        <f t="shared" si="28"/>
        <v>0</v>
      </c>
      <c r="AL15" s="44">
        <f t="shared" si="29"/>
        <v>0</v>
      </c>
      <c r="AM15" s="20"/>
    </row>
    <row r="16" spans="1:39" x14ac:dyDescent="0.25">
      <c r="B16" s="90">
        <v>-5.8</v>
      </c>
      <c r="C16" s="90">
        <v>-6.4781003000000004</v>
      </c>
      <c r="D16" s="20"/>
      <c r="E16" s="6">
        <f t="shared" si="2"/>
        <v>-3.4</v>
      </c>
      <c r="F16" s="77">
        <f t="shared" si="3"/>
        <v>-6.4674797000000002</v>
      </c>
      <c r="G16" s="44">
        <f t="shared" si="4"/>
        <v>-6.6950240000000001</v>
      </c>
      <c r="H16" s="44">
        <f t="shared" si="5"/>
        <v>-6.9462786000000003</v>
      </c>
      <c r="I16" s="44">
        <f t="shared" si="6"/>
        <v>-7.2567691999999999</v>
      </c>
      <c r="J16" s="44">
        <f t="shared" si="7"/>
        <v>-7.9130044000000002</v>
      </c>
      <c r="K16" s="44">
        <f t="shared" si="8"/>
        <v>-9.7340040000000005</v>
      </c>
      <c r="L16" s="44">
        <f t="shared" si="9"/>
        <v>-14.115104000000001</v>
      </c>
      <c r="M16" s="20"/>
      <c r="N16" s="44">
        <f t="shared" si="10"/>
        <v>0</v>
      </c>
      <c r="O16" s="44">
        <f t="shared" si="11"/>
        <v>0</v>
      </c>
      <c r="P16" s="44">
        <f t="shared" si="12"/>
        <v>0</v>
      </c>
      <c r="Q16" s="44">
        <f t="shared" si="13"/>
        <v>0</v>
      </c>
      <c r="R16" s="44">
        <f t="shared" si="14"/>
        <v>0</v>
      </c>
      <c r="S16" s="44">
        <f t="shared" si="15"/>
        <v>0</v>
      </c>
      <c r="U16" s="90">
        <v>-5.8</v>
      </c>
      <c r="V16" s="90">
        <v>-8.0826949999999993</v>
      </c>
      <c r="W16" s="20"/>
      <c r="X16" s="6">
        <f t="shared" si="16"/>
        <v>-3.4</v>
      </c>
      <c r="Y16" s="77">
        <f t="shared" si="17"/>
        <v>-8.0789576000000007</v>
      </c>
      <c r="Z16" s="44">
        <f t="shared" si="18"/>
        <v>-8.3326758999999999</v>
      </c>
      <c r="AA16" s="44">
        <f t="shared" si="19"/>
        <v>-8.6358423000000002</v>
      </c>
      <c r="AB16" s="44">
        <f t="shared" si="20"/>
        <v>-8.8849049000000004</v>
      </c>
      <c r="AC16" s="44">
        <f t="shared" si="21"/>
        <v>-9.1176081</v>
      </c>
      <c r="AD16" s="44">
        <f t="shared" si="22"/>
        <v>-9.7053727999999992</v>
      </c>
      <c r="AE16" s="44">
        <f t="shared" si="23"/>
        <v>-11.401757999999999</v>
      </c>
      <c r="AF16" s="20"/>
      <c r="AG16" s="44">
        <f t="shared" si="24"/>
        <v>0</v>
      </c>
      <c r="AH16" s="44">
        <f t="shared" si="25"/>
        <v>0</v>
      </c>
      <c r="AI16" s="44">
        <f t="shared" si="26"/>
        <v>0</v>
      </c>
      <c r="AJ16" s="44">
        <f t="shared" si="27"/>
        <v>0</v>
      </c>
      <c r="AK16" s="44">
        <f t="shared" si="28"/>
        <v>0</v>
      </c>
      <c r="AL16" s="44">
        <f t="shared" si="29"/>
        <v>0</v>
      </c>
      <c r="AM16" s="20"/>
    </row>
    <row r="17" spans="2:39" x14ac:dyDescent="0.25">
      <c r="B17" s="90">
        <v>-5.2</v>
      </c>
      <c r="C17" s="90">
        <v>-6.4699998000000001</v>
      </c>
      <c r="D17" s="20"/>
      <c r="E17" s="6">
        <f t="shared" si="2"/>
        <v>-2.8</v>
      </c>
      <c r="F17" s="77">
        <f t="shared" si="3"/>
        <v>-6.4590873999999996</v>
      </c>
      <c r="G17" s="44">
        <f t="shared" si="4"/>
        <v>-6.6908059</v>
      </c>
      <c r="H17" s="44">
        <f t="shared" si="5"/>
        <v>-6.9400487000000002</v>
      </c>
      <c r="I17" s="44">
        <f t="shared" si="6"/>
        <v>-7.2618555999999996</v>
      </c>
      <c r="J17" s="44">
        <f t="shared" si="7"/>
        <v>-7.9121366000000002</v>
      </c>
      <c r="K17" s="44">
        <f t="shared" si="8"/>
        <v>-9.6914663000000001</v>
      </c>
      <c r="L17" s="44">
        <f t="shared" si="9"/>
        <v>-13.725587000000001</v>
      </c>
      <c r="M17" s="20"/>
      <c r="N17" s="44">
        <f t="shared" si="10"/>
        <v>0</v>
      </c>
      <c r="O17" s="44">
        <f t="shared" si="11"/>
        <v>0</v>
      </c>
      <c r="P17" s="44">
        <f t="shared" si="12"/>
        <v>0</v>
      </c>
      <c r="Q17" s="44">
        <f t="shared" si="13"/>
        <v>0</v>
      </c>
      <c r="R17" s="44">
        <f t="shared" si="14"/>
        <v>0</v>
      </c>
      <c r="S17" s="44">
        <f t="shared" si="15"/>
        <v>0</v>
      </c>
      <c r="U17" s="90">
        <v>-5.2</v>
      </c>
      <c r="V17" s="90">
        <v>-8.0813416999999994</v>
      </c>
      <c r="W17" s="20"/>
      <c r="X17" s="6">
        <f t="shared" si="16"/>
        <v>-2.8</v>
      </c>
      <c r="Y17" s="77">
        <f t="shared" si="17"/>
        <v>-8.0763873999999998</v>
      </c>
      <c r="Z17" s="44">
        <f t="shared" si="18"/>
        <v>-8.3307322999999993</v>
      </c>
      <c r="AA17" s="44">
        <f t="shared" si="19"/>
        <v>-8.6270962000000004</v>
      </c>
      <c r="AB17" s="44">
        <f t="shared" si="20"/>
        <v>-8.8840389000000002</v>
      </c>
      <c r="AC17" s="44">
        <f t="shared" si="21"/>
        <v>-9.1177454000000004</v>
      </c>
      <c r="AD17" s="44">
        <f t="shared" si="22"/>
        <v>-9.7104081999999998</v>
      </c>
      <c r="AE17" s="44">
        <f t="shared" si="23"/>
        <v>-11.415374</v>
      </c>
      <c r="AF17" s="20"/>
      <c r="AG17" s="44">
        <f t="shared" si="24"/>
        <v>0</v>
      </c>
      <c r="AH17" s="44">
        <f t="shared" si="25"/>
        <v>0</v>
      </c>
      <c r="AI17" s="44">
        <f t="shared" si="26"/>
        <v>0</v>
      </c>
      <c r="AJ17" s="44">
        <f t="shared" si="27"/>
        <v>0</v>
      </c>
      <c r="AK17" s="44">
        <f t="shared" si="28"/>
        <v>0</v>
      </c>
      <c r="AL17" s="44">
        <f t="shared" si="29"/>
        <v>0</v>
      </c>
      <c r="AM17" s="20"/>
    </row>
    <row r="18" spans="2:39" x14ac:dyDescent="0.25">
      <c r="B18" s="90">
        <v>-4.5999999999999996</v>
      </c>
      <c r="C18" s="90">
        <v>-6.4669312999999997</v>
      </c>
      <c r="D18" s="20"/>
      <c r="E18" s="6">
        <f t="shared" si="2"/>
        <v>-2.2000000000000002</v>
      </c>
      <c r="F18" s="77">
        <f t="shared" si="3"/>
        <v>-6.4601164000000004</v>
      </c>
      <c r="G18" s="44">
        <f t="shared" si="4"/>
        <v>-6.6849575000000003</v>
      </c>
      <c r="H18" s="44">
        <f t="shared" si="5"/>
        <v>-6.9328051000000004</v>
      </c>
      <c r="I18" s="44">
        <f t="shared" si="6"/>
        <v>-7.2633004000000003</v>
      </c>
      <c r="J18" s="44">
        <f t="shared" si="7"/>
        <v>-7.9102725999999999</v>
      </c>
      <c r="K18" s="44">
        <f t="shared" si="8"/>
        <v>-9.6469126000000003</v>
      </c>
      <c r="L18" s="44">
        <f t="shared" si="9"/>
        <v>-13.348599</v>
      </c>
      <c r="M18" s="20"/>
      <c r="N18" s="44">
        <f t="shared" si="10"/>
        <v>0</v>
      </c>
      <c r="O18" s="44">
        <f t="shared" si="11"/>
        <v>0</v>
      </c>
      <c r="P18" s="44">
        <f t="shared" si="12"/>
        <v>0</v>
      </c>
      <c r="Q18" s="44">
        <f t="shared" si="13"/>
        <v>0</v>
      </c>
      <c r="R18" s="44">
        <f t="shared" si="14"/>
        <v>0</v>
      </c>
      <c r="S18" s="44">
        <f t="shared" si="15"/>
        <v>0</v>
      </c>
      <c r="U18" s="90">
        <v>-4.5999999999999996</v>
      </c>
      <c r="V18" s="90">
        <v>-8.0832367000000005</v>
      </c>
      <c r="W18" s="20"/>
      <c r="X18" s="6">
        <f t="shared" si="16"/>
        <v>-2.2000000000000002</v>
      </c>
      <c r="Y18" s="77">
        <f t="shared" si="17"/>
        <v>-8.0812550000000005</v>
      </c>
      <c r="Z18" s="44">
        <f t="shared" si="18"/>
        <v>-8.3318539000000005</v>
      </c>
      <c r="AA18" s="44">
        <f t="shared" si="19"/>
        <v>-8.6261519999999994</v>
      </c>
      <c r="AB18" s="44">
        <f t="shared" si="20"/>
        <v>-8.8802099000000005</v>
      </c>
      <c r="AC18" s="44">
        <f t="shared" si="21"/>
        <v>-9.1230229999999999</v>
      </c>
      <c r="AD18" s="44">
        <f t="shared" si="22"/>
        <v>-9.7202663000000005</v>
      </c>
      <c r="AE18" s="44">
        <f t="shared" si="23"/>
        <v>-11.428338</v>
      </c>
      <c r="AF18" s="20"/>
      <c r="AG18" s="44">
        <f t="shared" si="24"/>
        <v>0</v>
      </c>
      <c r="AH18" s="44">
        <f t="shared" si="25"/>
        <v>0</v>
      </c>
      <c r="AI18" s="44">
        <f t="shared" si="26"/>
        <v>0</v>
      </c>
      <c r="AJ18" s="44">
        <f t="shared" si="27"/>
        <v>0</v>
      </c>
      <c r="AK18" s="44">
        <f t="shared" si="28"/>
        <v>0</v>
      </c>
      <c r="AL18" s="44">
        <f t="shared" si="29"/>
        <v>0</v>
      </c>
      <c r="AM18" s="20"/>
    </row>
    <row r="19" spans="2:39" x14ac:dyDescent="0.25">
      <c r="B19" s="90">
        <v>-4</v>
      </c>
      <c r="C19" s="90">
        <v>-6.4718099000000002</v>
      </c>
      <c r="D19" s="20"/>
      <c r="E19" s="6">
        <f t="shared" si="2"/>
        <v>-1.6</v>
      </c>
      <c r="F19" s="77">
        <f t="shared" si="3"/>
        <v>-6.4609608999999999</v>
      </c>
      <c r="G19" s="44">
        <f t="shared" si="4"/>
        <v>-6.6817926999999999</v>
      </c>
      <c r="H19" s="44">
        <f t="shared" si="5"/>
        <v>-6.9289718000000002</v>
      </c>
      <c r="I19" s="44">
        <f t="shared" si="6"/>
        <v>-7.2634844999999997</v>
      </c>
      <c r="J19" s="44">
        <f t="shared" si="7"/>
        <v>-7.9122995999999999</v>
      </c>
      <c r="K19" s="44">
        <f t="shared" si="8"/>
        <v>-9.6043091</v>
      </c>
      <c r="L19" s="44">
        <f t="shared" si="9"/>
        <v>-12.989341</v>
      </c>
      <c r="M19" s="20"/>
      <c r="N19" s="44">
        <f t="shared" si="10"/>
        <v>0</v>
      </c>
      <c r="O19" s="44">
        <f t="shared" si="11"/>
        <v>0</v>
      </c>
      <c r="P19" s="44">
        <f t="shared" si="12"/>
        <v>0</v>
      </c>
      <c r="Q19" s="44">
        <f t="shared" si="13"/>
        <v>0</v>
      </c>
      <c r="R19" s="44">
        <f t="shared" si="14"/>
        <v>0</v>
      </c>
      <c r="S19" s="44">
        <f t="shared" si="15"/>
        <v>0</v>
      </c>
      <c r="U19" s="90">
        <v>-4</v>
      </c>
      <c r="V19" s="90">
        <v>-8.0824928000000007</v>
      </c>
      <c r="W19" s="20"/>
      <c r="X19" s="6">
        <f t="shared" si="16"/>
        <v>-1.6</v>
      </c>
      <c r="Y19" s="77">
        <f t="shared" si="17"/>
        <v>-8.0769366999999992</v>
      </c>
      <c r="Z19" s="44">
        <f t="shared" si="18"/>
        <v>-8.3303756999999994</v>
      </c>
      <c r="AA19" s="44">
        <f t="shared" si="19"/>
        <v>-8.6195765000000009</v>
      </c>
      <c r="AB19" s="44">
        <f t="shared" si="20"/>
        <v>-8.8756761999999991</v>
      </c>
      <c r="AC19" s="44">
        <f t="shared" si="21"/>
        <v>-9.1248702999999995</v>
      </c>
      <c r="AD19" s="44">
        <f t="shared" si="22"/>
        <v>-9.7222986000000002</v>
      </c>
      <c r="AE19" s="44">
        <f t="shared" si="23"/>
        <v>-11.452780000000001</v>
      </c>
      <c r="AF19" s="20"/>
      <c r="AG19" s="44">
        <f t="shared" si="24"/>
        <v>0</v>
      </c>
      <c r="AH19" s="44">
        <f t="shared" si="25"/>
        <v>0</v>
      </c>
      <c r="AI19" s="44">
        <f t="shared" si="26"/>
        <v>0</v>
      </c>
      <c r="AJ19" s="44">
        <f t="shared" si="27"/>
        <v>0</v>
      </c>
      <c r="AK19" s="44">
        <f t="shared" si="28"/>
        <v>0</v>
      </c>
      <c r="AL19" s="44">
        <f t="shared" si="29"/>
        <v>0</v>
      </c>
      <c r="AM19" s="20"/>
    </row>
    <row r="20" spans="2:39" x14ac:dyDescent="0.25">
      <c r="B20" s="90">
        <v>-3.4</v>
      </c>
      <c r="C20" s="90">
        <v>-6.4674797000000002</v>
      </c>
      <c r="D20" s="20"/>
      <c r="E20" s="6">
        <f t="shared" si="2"/>
        <v>-1</v>
      </c>
      <c r="F20" s="77">
        <f t="shared" si="3"/>
        <v>-6.4536891000000001</v>
      </c>
      <c r="G20" s="44">
        <f t="shared" si="4"/>
        <v>-6.6753081999999999</v>
      </c>
      <c r="H20" s="44">
        <f t="shared" si="5"/>
        <v>-6.9238887</v>
      </c>
      <c r="I20" s="44">
        <f t="shared" si="6"/>
        <v>-7.2658338999999996</v>
      </c>
      <c r="J20" s="44">
        <f t="shared" si="7"/>
        <v>-7.9108114</v>
      </c>
      <c r="K20" s="44">
        <f t="shared" si="8"/>
        <v>-9.5591717000000003</v>
      </c>
      <c r="L20" s="44">
        <f t="shared" si="9"/>
        <v>-12.641387</v>
      </c>
      <c r="M20" s="20"/>
      <c r="N20" s="44">
        <f t="shared" si="10"/>
        <v>0</v>
      </c>
      <c r="O20" s="44">
        <f t="shared" si="11"/>
        <v>0</v>
      </c>
      <c r="P20" s="44">
        <f t="shared" si="12"/>
        <v>0</v>
      </c>
      <c r="Q20" s="44">
        <f t="shared" si="13"/>
        <v>0</v>
      </c>
      <c r="R20" s="44">
        <f t="shared" si="14"/>
        <v>0</v>
      </c>
      <c r="S20" s="44">
        <f t="shared" si="15"/>
        <v>0</v>
      </c>
      <c r="U20" s="90">
        <v>-3.4</v>
      </c>
      <c r="V20" s="90">
        <v>-8.0789576000000007</v>
      </c>
      <c r="W20" s="20"/>
      <c r="X20" s="6">
        <f t="shared" si="16"/>
        <v>-1</v>
      </c>
      <c r="Y20" s="77">
        <f t="shared" si="17"/>
        <v>-8.0760679</v>
      </c>
      <c r="Z20" s="44">
        <f t="shared" si="18"/>
        <v>-8.3287706000000004</v>
      </c>
      <c r="AA20" s="44">
        <f t="shared" si="19"/>
        <v>-8.6163626000000004</v>
      </c>
      <c r="AB20" s="44">
        <f t="shared" si="20"/>
        <v>-8.8725156999999992</v>
      </c>
      <c r="AC20" s="44">
        <f t="shared" si="21"/>
        <v>-9.1286354000000003</v>
      </c>
      <c r="AD20" s="44">
        <f t="shared" si="22"/>
        <v>-9.7328662999999995</v>
      </c>
      <c r="AE20" s="44">
        <f t="shared" si="23"/>
        <v>-11.481071</v>
      </c>
      <c r="AF20" s="20"/>
      <c r="AG20" s="44">
        <f t="shared" si="24"/>
        <v>0</v>
      </c>
      <c r="AH20" s="44">
        <f t="shared" si="25"/>
        <v>0</v>
      </c>
      <c r="AI20" s="44">
        <f t="shared" si="26"/>
        <v>0</v>
      </c>
      <c r="AJ20" s="44">
        <f t="shared" si="27"/>
        <v>0</v>
      </c>
      <c r="AK20" s="44">
        <f t="shared" si="28"/>
        <v>0</v>
      </c>
      <c r="AL20" s="44">
        <f t="shared" si="29"/>
        <v>0</v>
      </c>
      <c r="AM20" s="20"/>
    </row>
    <row r="21" spans="2:39" x14ac:dyDescent="0.25">
      <c r="B21" s="90">
        <v>-2.8</v>
      </c>
      <c r="C21" s="90">
        <v>-6.4590873999999996</v>
      </c>
      <c r="D21" s="20"/>
      <c r="E21" s="6">
        <f t="shared" si="2"/>
        <v>-0.4</v>
      </c>
      <c r="F21" s="77">
        <f t="shared" si="3"/>
        <v>-6.4513582999999999</v>
      </c>
      <c r="G21" s="44">
        <f t="shared" si="4"/>
        <v>-6.6667132000000002</v>
      </c>
      <c r="H21" s="44">
        <f t="shared" si="5"/>
        <v>-6.9207067000000002</v>
      </c>
      <c r="I21" s="44">
        <f t="shared" si="6"/>
        <v>-7.2724013000000003</v>
      </c>
      <c r="J21" s="44">
        <f t="shared" si="7"/>
        <v>-7.9175138</v>
      </c>
      <c r="K21" s="44">
        <f t="shared" si="8"/>
        <v>-9.5138987999999998</v>
      </c>
      <c r="L21" s="44">
        <f t="shared" si="9"/>
        <v>-12.321933</v>
      </c>
      <c r="M21" s="20"/>
      <c r="N21" s="44">
        <f t="shared" si="10"/>
        <v>0</v>
      </c>
      <c r="O21" s="44">
        <f t="shared" si="11"/>
        <v>0</v>
      </c>
      <c r="P21" s="44">
        <f t="shared" si="12"/>
        <v>0</v>
      </c>
      <c r="Q21" s="44">
        <f t="shared" si="13"/>
        <v>0</v>
      </c>
      <c r="R21" s="44">
        <f t="shared" si="14"/>
        <v>0</v>
      </c>
      <c r="S21" s="44">
        <f t="shared" si="15"/>
        <v>0</v>
      </c>
      <c r="U21" s="90">
        <v>-2.8</v>
      </c>
      <c r="V21" s="90">
        <v>-8.0763873999999998</v>
      </c>
      <c r="W21" s="20"/>
      <c r="X21" s="6">
        <f t="shared" si="16"/>
        <v>-0.4</v>
      </c>
      <c r="Y21" s="77">
        <f t="shared" si="17"/>
        <v>-8.0738105999999998</v>
      </c>
      <c r="Z21" s="44">
        <f t="shared" si="18"/>
        <v>-8.3219060999999996</v>
      </c>
      <c r="AA21" s="44">
        <f t="shared" si="19"/>
        <v>-8.6091347000000003</v>
      </c>
      <c r="AB21" s="44">
        <f t="shared" si="20"/>
        <v>-8.8688096999999999</v>
      </c>
      <c r="AC21" s="44">
        <f t="shared" si="21"/>
        <v>-9.1326207999999998</v>
      </c>
      <c r="AD21" s="44">
        <f t="shared" si="22"/>
        <v>-9.7445745000000006</v>
      </c>
      <c r="AE21" s="44">
        <f t="shared" si="23"/>
        <v>-11.506299</v>
      </c>
      <c r="AF21" s="20"/>
      <c r="AG21" s="44">
        <f t="shared" si="24"/>
        <v>0</v>
      </c>
      <c r="AH21" s="44">
        <f t="shared" si="25"/>
        <v>0</v>
      </c>
      <c r="AI21" s="44">
        <f t="shared" si="26"/>
        <v>0</v>
      </c>
      <c r="AJ21" s="44">
        <f t="shared" si="27"/>
        <v>0</v>
      </c>
      <c r="AK21" s="44">
        <f t="shared" si="28"/>
        <v>0</v>
      </c>
      <c r="AL21" s="44">
        <f t="shared" si="29"/>
        <v>0</v>
      </c>
      <c r="AM21" s="20"/>
    </row>
    <row r="22" spans="2:39" x14ac:dyDescent="0.25">
      <c r="B22" s="90">
        <v>-2.2000000000000002</v>
      </c>
      <c r="C22" s="90">
        <v>-6.4601164000000004</v>
      </c>
      <c r="D22" s="20"/>
      <c r="E22" s="6">
        <f t="shared" si="2"/>
        <v>0.2</v>
      </c>
      <c r="F22" s="77">
        <f t="shared" si="3"/>
        <v>-6.4498572000000003</v>
      </c>
      <c r="G22" s="44">
        <f t="shared" si="4"/>
        <v>-6.6634564000000003</v>
      </c>
      <c r="H22" s="44">
        <f t="shared" si="5"/>
        <v>-6.9140863000000001</v>
      </c>
      <c r="I22" s="44">
        <f t="shared" si="6"/>
        <v>-7.2762899000000001</v>
      </c>
      <c r="J22" s="44">
        <f t="shared" si="7"/>
        <v>-7.9292593</v>
      </c>
      <c r="K22" s="44">
        <f t="shared" si="8"/>
        <v>-9.4697437000000004</v>
      </c>
      <c r="L22" s="44">
        <f t="shared" si="9"/>
        <v>-12.021020999999999</v>
      </c>
      <c r="M22" s="20"/>
      <c r="N22" s="44">
        <f t="shared" si="10"/>
        <v>0</v>
      </c>
      <c r="O22" s="44">
        <f t="shared" si="11"/>
        <v>0</v>
      </c>
      <c r="P22" s="44">
        <f t="shared" si="12"/>
        <v>0</v>
      </c>
      <c r="Q22" s="44">
        <f t="shared" si="13"/>
        <v>0</v>
      </c>
      <c r="R22" s="44">
        <f t="shared" si="14"/>
        <v>0</v>
      </c>
      <c r="S22" s="44">
        <f t="shared" si="15"/>
        <v>0</v>
      </c>
      <c r="U22" s="90">
        <v>-2.2000000000000002</v>
      </c>
      <c r="V22" s="90">
        <v>-8.0812550000000005</v>
      </c>
      <c r="W22" s="20"/>
      <c r="X22" s="6">
        <f t="shared" si="16"/>
        <v>0.2</v>
      </c>
      <c r="Y22" s="77">
        <f t="shared" si="17"/>
        <v>-8.0728244999999994</v>
      </c>
      <c r="Z22" s="44">
        <f t="shared" si="18"/>
        <v>-8.3176431999999991</v>
      </c>
      <c r="AA22" s="44">
        <f t="shared" si="19"/>
        <v>-8.6022835000000004</v>
      </c>
      <c r="AB22" s="44">
        <f t="shared" si="20"/>
        <v>-8.8602419000000001</v>
      </c>
      <c r="AC22" s="44">
        <f t="shared" si="21"/>
        <v>-9.1378249999999994</v>
      </c>
      <c r="AD22" s="44">
        <f t="shared" si="22"/>
        <v>-9.7599669000000002</v>
      </c>
      <c r="AE22" s="44">
        <f t="shared" si="23"/>
        <v>-11.540901</v>
      </c>
      <c r="AF22" s="20"/>
      <c r="AG22" s="44">
        <f t="shared" si="24"/>
        <v>0</v>
      </c>
      <c r="AH22" s="44">
        <f t="shared" si="25"/>
        <v>0</v>
      </c>
      <c r="AI22" s="44">
        <f t="shared" si="26"/>
        <v>0</v>
      </c>
      <c r="AJ22" s="44">
        <f t="shared" si="27"/>
        <v>0</v>
      </c>
      <c r="AK22" s="44">
        <f t="shared" si="28"/>
        <v>0</v>
      </c>
      <c r="AL22" s="44">
        <f t="shared" si="29"/>
        <v>0</v>
      </c>
      <c r="AM22" s="20"/>
    </row>
    <row r="23" spans="2:39" x14ac:dyDescent="0.25">
      <c r="B23" s="90">
        <v>-1.6</v>
      </c>
      <c r="C23" s="90">
        <v>-6.4609608999999999</v>
      </c>
      <c r="D23" s="20"/>
      <c r="E23" s="6">
        <f t="shared" si="2"/>
        <v>0.8</v>
      </c>
      <c r="F23" s="77">
        <f t="shared" si="3"/>
        <v>-6.4459219000000001</v>
      </c>
      <c r="G23" s="44">
        <f t="shared" si="4"/>
        <v>-6.6620564</v>
      </c>
      <c r="H23" s="44">
        <f t="shared" si="5"/>
        <v>-6.9123749999999999</v>
      </c>
      <c r="I23" s="44">
        <f t="shared" si="6"/>
        <v>-7.2867373999999998</v>
      </c>
      <c r="J23" s="44">
        <f t="shared" si="7"/>
        <v>-7.9402480000000004</v>
      </c>
      <c r="K23" s="44">
        <f t="shared" si="8"/>
        <v>-9.4397325999999993</v>
      </c>
      <c r="L23" s="44">
        <f t="shared" si="9"/>
        <v>-11.745732</v>
      </c>
      <c r="M23" s="20"/>
      <c r="N23" s="44">
        <f t="shared" si="10"/>
        <v>0</v>
      </c>
      <c r="O23" s="44">
        <f t="shared" si="11"/>
        <v>0</v>
      </c>
      <c r="P23" s="44">
        <f t="shared" si="12"/>
        <v>0</v>
      </c>
      <c r="Q23" s="44">
        <f t="shared" si="13"/>
        <v>0</v>
      </c>
      <c r="R23" s="44">
        <f t="shared" si="14"/>
        <v>0</v>
      </c>
      <c r="S23" s="44">
        <f t="shared" si="15"/>
        <v>0</v>
      </c>
      <c r="U23" s="90">
        <v>-1.6</v>
      </c>
      <c r="V23" s="90">
        <v>-8.0769366999999992</v>
      </c>
      <c r="W23" s="20"/>
      <c r="X23" s="6">
        <f t="shared" si="16"/>
        <v>0.8</v>
      </c>
      <c r="Y23" s="77">
        <f t="shared" si="17"/>
        <v>-8.0747260999999995</v>
      </c>
      <c r="Z23" s="44">
        <f t="shared" si="18"/>
        <v>-8.3162575000000007</v>
      </c>
      <c r="AA23" s="44">
        <f t="shared" si="19"/>
        <v>-8.5983295000000002</v>
      </c>
      <c r="AB23" s="44">
        <f t="shared" si="20"/>
        <v>-8.8556185000000003</v>
      </c>
      <c r="AC23" s="44">
        <f t="shared" si="21"/>
        <v>-9.1436814999999996</v>
      </c>
      <c r="AD23" s="44">
        <f t="shared" si="22"/>
        <v>-9.7744818000000002</v>
      </c>
      <c r="AE23" s="44">
        <f t="shared" si="23"/>
        <v>-11.572960999999999</v>
      </c>
      <c r="AF23" s="20"/>
      <c r="AG23" s="44">
        <f t="shared" si="24"/>
        <v>0</v>
      </c>
      <c r="AH23" s="44">
        <f t="shared" si="25"/>
        <v>0</v>
      </c>
      <c r="AI23" s="44">
        <f t="shared" si="26"/>
        <v>0</v>
      </c>
      <c r="AJ23" s="44">
        <f t="shared" si="27"/>
        <v>0</v>
      </c>
      <c r="AK23" s="44">
        <f t="shared" si="28"/>
        <v>0</v>
      </c>
      <c r="AL23" s="44">
        <f t="shared" si="29"/>
        <v>0</v>
      </c>
      <c r="AM23" s="20"/>
    </row>
    <row r="24" spans="2:39" x14ac:dyDescent="0.25">
      <c r="B24" s="90">
        <v>-1</v>
      </c>
      <c r="C24" s="90">
        <v>-6.4536891000000001</v>
      </c>
      <c r="D24" s="20"/>
      <c r="E24" s="6">
        <f t="shared" si="2"/>
        <v>1.4</v>
      </c>
      <c r="F24" s="77">
        <f t="shared" si="3"/>
        <v>-6.4404788000000002</v>
      </c>
      <c r="G24" s="44">
        <f t="shared" si="4"/>
        <v>-6.6569475999999996</v>
      </c>
      <c r="H24" s="44">
        <f t="shared" si="5"/>
        <v>-6.9135698999999997</v>
      </c>
      <c r="I24" s="44">
        <f t="shared" si="6"/>
        <v>-7.2978024000000001</v>
      </c>
      <c r="J24" s="44">
        <f t="shared" si="7"/>
        <v>-7.9563879999999996</v>
      </c>
      <c r="K24" s="44">
        <f t="shared" si="8"/>
        <v>-9.4115219000000003</v>
      </c>
      <c r="L24" s="44">
        <f t="shared" si="9"/>
        <v>-11.518464</v>
      </c>
      <c r="M24" s="20"/>
      <c r="N24" s="44">
        <f t="shared" si="10"/>
        <v>0</v>
      </c>
      <c r="O24" s="44">
        <f t="shared" si="11"/>
        <v>0</v>
      </c>
      <c r="P24" s="44">
        <f t="shared" si="12"/>
        <v>0</v>
      </c>
      <c r="Q24" s="44">
        <f t="shared" si="13"/>
        <v>0</v>
      </c>
      <c r="R24" s="44">
        <f t="shared" si="14"/>
        <v>0</v>
      </c>
      <c r="S24" s="44">
        <f t="shared" si="15"/>
        <v>0</v>
      </c>
      <c r="U24" s="90">
        <v>-1</v>
      </c>
      <c r="V24" s="90">
        <v>-8.0760679</v>
      </c>
      <c r="W24" s="20"/>
      <c r="X24" s="6">
        <f t="shared" si="16"/>
        <v>1.4</v>
      </c>
      <c r="Y24" s="77">
        <f t="shared" si="17"/>
        <v>-8.0721760000000007</v>
      </c>
      <c r="Z24" s="44">
        <f t="shared" si="18"/>
        <v>-8.3096037000000003</v>
      </c>
      <c r="AA24" s="44">
        <f t="shared" si="19"/>
        <v>-8.5888624</v>
      </c>
      <c r="AB24" s="44">
        <f t="shared" si="20"/>
        <v>-8.8501062000000008</v>
      </c>
      <c r="AC24" s="44">
        <f t="shared" si="21"/>
        <v>-9.1539058999999998</v>
      </c>
      <c r="AD24" s="44">
        <f t="shared" si="22"/>
        <v>-9.7954749999999997</v>
      </c>
      <c r="AE24" s="44">
        <f t="shared" si="23"/>
        <v>-11.599892000000001</v>
      </c>
      <c r="AF24" s="20"/>
      <c r="AG24" s="44">
        <f t="shared" si="24"/>
        <v>0</v>
      </c>
      <c r="AH24" s="44">
        <f t="shared" si="25"/>
        <v>0</v>
      </c>
      <c r="AI24" s="44">
        <f t="shared" si="26"/>
        <v>0</v>
      </c>
      <c r="AJ24" s="44">
        <f t="shared" si="27"/>
        <v>0</v>
      </c>
      <c r="AK24" s="44">
        <f t="shared" si="28"/>
        <v>0</v>
      </c>
      <c r="AL24" s="44">
        <f t="shared" si="29"/>
        <v>0</v>
      </c>
      <c r="AM24" s="20"/>
    </row>
    <row r="25" spans="2:39" x14ac:dyDescent="0.25">
      <c r="B25" s="90">
        <v>-0.4</v>
      </c>
      <c r="C25" s="90">
        <v>-6.4513582999999999</v>
      </c>
      <c r="D25" s="20"/>
      <c r="E25" s="6">
        <f t="shared" si="2"/>
        <v>2</v>
      </c>
      <c r="F25" s="77">
        <f t="shared" si="3"/>
        <v>-6.4414353000000002</v>
      </c>
      <c r="G25" s="44">
        <f t="shared" si="4"/>
        <v>-6.656898</v>
      </c>
      <c r="H25" s="44">
        <f t="shared" si="5"/>
        <v>-6.9165372999999999</v>
      </c>
      <c r="I25" s="44">
        <f t="shared" si="6"/>
        <v>-7.3141046000000003</v>
      </c>
      <c r="J25" s="44">
        <f t="shared" si="7"/>
        <v>-7.9861994000000003</v>
      </c>
      <c r="K25" s="44">
        <f t="shared" si="8"/>
        <v>-9.3961000000000006</v>
      </c>
      <c r="L25" s="44">
        <f t="shared" si="9"/>
        <v>-11.347015000000001</v>
      </c>
      <c r="M25" s="20"/>
      <c r="N25" s="44">
        <f t="shared" si="10"/>
        <v>0</v>
      </c>
      <c r="O25" s="44">
        <f t="shared" si="11"/>
        <v>0</v>
      </c>
      <c r="P25" s="44">
        <f t="shared" si="12"/>
        <v>0</v>
      </c>
      <c r="Q25" s="44">
        <f t="shared" si="13"/>
        <v>0</v>
      </c>
      <c r="R25" s="44">
        <f t="shared" si="14"/>
        <v>0</v>
      </c>
      <c r="S25" s="44">
        <f t="shared" si="15"/>
        <v>0</v>
      </c>
      <c r="U25" s="90">
        <v>-0.4</v>
      </c>
      <c r="V25" s="90">
        <v>-8.0738105999999998</v>
      </c>
      <c r="W25" s="20"/>
      <c r="X25" s="6">
        <f t="shared" si="16"/>
        <v>2</v>
      </c>
      <c r="Y25" s="77">
        <f t="shared" si="17"/>
        <v>-8.0677041999999997</v>
      </c>
      <c r="Z25" s="44">
        <f t="shared" si="18"/>
        <v>-8.3075047000000009</v>
      </c>
      <c r="AA25" s="44">
        <f t="shared" si="19"/>
        <v>-8.5870609000000009</v>
      </c>
      <c r="AB25" s="44">
        <f t="shared" si="20"/>
        <v>-8.8477736</v>
      </c>
      <c r="AC25" s="44">
        <f t="shared" si="21"/>
        <v>-9.1626759</v>
      </c>
      <c r="AD25" s="44">
        <f t="shared" si="22"/>
        <v>-9.8195952999999996</v>
      </c>
      <c r="AE25" s="44">
        <f t="shared" si="23"/>
        <v>-11.630279</v>
      </c>
      <c r="AF25" s="20"/>
      <c r="AG25" s="44">
        <f t="shared" si="24"/>
        <v>0</v>
      </c>
      <c r="AH25" s="44">
        <f t="shared" si="25"/>
        <v>0</v>
      </c>
      <c r="AI25" s="44">
        <f t="shared" si="26"/>
        <v>0</v>
      </c>
      <c r="AJ25" s="44">
        <f t="shared" si="27"/>
        <v>0</v>
      </c>
      <c r="AK25" s="44">
        <f t="shared" si="28"/>
        <v>0</v>
      </c>
      <c r="AL25" s="44">
        <f t="shared" si="29"/>
        <v>0</v>
      </c>
      <c r="AM25" s="20"/>
    </row>
    <row r="26" spans="2:39" x14ac:dyDescent="0.25">
      <c r="B26" s="90">
        <v>0.2</v>
      </c>
      <c r="C26" s="90">
        <v>-6.4498572000000003</v>
      </c>
      <c r="D26" s="20"/>
      <c r="E26" s="6">
        <f t="shared" si="2"/>
        <v>2.6</v>
      </c>
      <c r="F26" s="77">
        <f t="shared" si="3"/>
        <v>-6.4427738000000003</v>
      </c>
      <c r="G26" s="44">
        <f t="shared" si="4"/>
        <v>-6.6696223999999997</v>
      </c>
      <c r="H26" s="44">
        <f t="shared" si="5"/>
        <v>-6.9300752000000001</v>
      </c>
      <c r="I26" s="44">
        <f t="shared" si="6"/>
        <v>-7.3344822000000001</v>
      </c>
      <c r="J26" s="44">
        <f t="shared" si="7"/>
        <v>-8.0303812000000008</v>
      </c>
      <c r="K26" s="44">
        <f t="shared" si="8"/>
        <v>-9.4167985999999999</v>
      </c>
      <c r="L26" s="44">
        <f t="shared" si="9"/>
        <v>-11.291235</v>
      </c>
      <c r="M26" s="20"/>
      <c r="N26" s="44">
        <f t="shared" si="10"/>
        <v>0</v>
      </c>
      <c r="O26" s="44">
        <f t="shared" si="11"/>
        <v>0</v>
      </c>
      <c r="P26" s="44">
        <f t="shared" si="12"/>
        <v>0</v>
      </c>
      <c r="Q26" s="44">
        <f t="shared" si="13"/>
        <v>0</v>
      </c>
      <c r="R26" s="44">
        <f t="shared" si="14"/>
        <v>0</v>
      </c>
      <c r="S26" s="44">
        <f t="shared" si="15"/>
        <v>0</v>
      </c>
      <c r="U26" s="90">
        <v>0.2</v>
      </c>
      <c r="V26" s="90">
        <v>-8.0728244999999994</v>
      </c>
      <c r="W26" s="20"/>
      <c r="X26" s="6">
        <f t="shared" si="16"/>
        <v>2.6</v>
      </c>
      <c r="Y26" s="77">
        <f t="shared" si="17"/>
        <v>-8.0663833999999994</v>
      </c>
      <c r="Z26" s="44">
        <f t="shared" si="18"/>
        <v>-8.3069077</v>
      </c>
      <c r="AA26" s="44">
        <f t="shared" si="19"/>
        <v>-8.5794391999999995</v>
      </c>
      <c r="AB26" s="44">
        <f t="shared" si="20"/>
        <v>-8.8445806999999999</v>
      </c>
      <c r="AC26" s="44">
        <f t="shared" si="21"/>
        <v>-9.1727295000000009</v>
      </c>
      <c r="AD26" s="44">
        <f t="shared" si="22"/>
        <v>-9.8514985999999993</v>
      </c>
      <c r="AE26" s="44">
        <f t="shared" si="23"/>
        <v>-11.655298</v>
      </c>
      <c r="AF26" s="20"/>
      <c r="AG26" s="44">
        <f t="shared" si="24"/>
        <v>0</v>
      </c>
      <c r="AH26" s="44">
        <f t="shared" si="25"/>
        <v>0</v>
      </c>
      <c r="AI26" s="44">
        <f t="shared" si="26"/>
        <v>0</v>
      </c>
      <c r="AJ26" s="44">
        <f t="shared" si="27"/>
        <v>0</v>
      </c>
      <c r="AK26" s="44">
        <f t="shared" si="28"/>
        <v>0</v>
      </c>
      <c r="AL26" s="44">
        <f t="shared" si="29"/>
        <v>0</v>
      </c>
      <c r="AM26" s="20"/>
    </row>
    <row r="27" spans="2:39" x14ac:dyDescent="0.25">
      <c r="B27" s="90">
        <v>0.8</v>
      </c>
      <c r="C27" s="90">
        <v>-6.4459219000000001</v>
      </c>
      <c r="D27" s="20"/>
      <c r="E27" s="6">
        <f t="shared" si="2"/>
        <v>3.2</v>
      </c>
      <c r="F27" s="77">
        <f t="shared" si="3"/>
        <v>-6.4399533</v>
      </c>
      <c r="G27" s="44">
        <f t="shared" si="4"/>
        <v>-6.6861987000000003</v>
      </c>
      <c r="H27" s="44">
        <f t="shared" si="5"/>
        <v>-6.9559087999999996</v>
      </c>
      <c r="I27" s="44">
        <f t="shared" si="6"/>
        <v>-7.380681</v>
      </c>
      <c r="J27" s="44">
        <f t="shared" si="7"/>
        <v>-8.0966796999999993</v>
      </c>
      <c r="K27" s="44">
        <f t="shared" si="8"/>
        <v>-9.5063534000000001</v>
      </c>
      <c r="L27" s="44">
        <f t="shared" si="9"/>
        <v>-11.382813000000001</v>
      </c>
      <c r="M27" s="20"/>
      <c r="N27" s="44">
        <f t="shared" si="10"/>
        <v>0</v>
      </c>
      <c r="O27" s="44">
        <f t="shared" si="11"/>
        <v>0</v>
      </c>
      <c r="P27" s="44">
        <f t="shared" si="12"/>
        <v>0</v>
      </c>
      <c r="Q27" s="44">
        <f t="shared" si="13"/>
        <v>0</v>
      </c>
      <c r="R27" s="44">
        <f t="shared" si="14"/>
        <v>0</v>
      </c>
      <c r="S27" s="44">
        <f t="shared" si="15"/>
        <v>0</v>
      </c>
      <c r="U27" s="90">
        <v>0.8</v>
      </c>
      <c r="V27" s="90">
        <v>-8.0747260999999995</v>
      </c>
      <c r="W27" s="20"/>
      <c r="X27" s="6">
        <f t="shared" si="16"/>
        <v>3.2</v>
      </c>
      <c r="Y27" s="77">
        <f t="shared" si="17"/>
        <v>-8.0686482999999996</v>
      </c>
      <c r="Z27" s="44">
        <f t="shared" si="18"/>
        <v>-8.3080759000000004</v>
      </c>
      <c r="AA27" s="44">
        <f t="shared" si="19"/>
        <v>-8.5758265999999992</v>
      </c>
      <c r="AB27" s="44">
        <f t="shared" si="20"/>
        <v>-8.8425273999999998</v>
      </c>
      <c r="AC27" s="44">
        <f t="shared" si="21"/>
        <v>-9.1857518999999996</v>
      </c>
      <c r="AD27" s="44">
        <f t="shared" si="22"/>
        <v>-9.8932971999999992</v>
      </c>
      <c r="AE27" s="44">
        <f t="shared" si="23"/>
        <v>-11.678228000000001</v>
      </c>
      <c r="AF27" s="20"/>
      <c r="AG27" s="44">
        <f t="shared" si="24"/>
        <v>0</v>
      </c>
      <c r="AH27" s="44">
        <f t="shared" si="25"/>
        <v>0</v>
      </c>
      <c r="AI27" s="44">
        <f t="shared" si="26"/>
        <v>0</v>
      </c>
      <c r="AJ27" s="44">
        <f t="shared" si="27"/>
        <v>0</v>
      </c>
      <c r="AK27" s="44">
        <f t="shared" si="28"/>
        <v>0</v>
      </c>
      <c r="AL27" s="44">
        <f t="shared" si="29"/>
        <v>0</v>
      </c>
      <c r="AM27" s="20"/>
    </row>
    <row r="28" spans="2:39" x14ac:dyDescent="0.25">
      <c r="B28" s="90">
        <v>1.4</v>
      </c>
      <c r="C28" s="90">
        <v>-6.4404788000000002</v>
      </c>
      <c r="D28" s="20"/>
      <c r="E28" s="6">
        <f t="shared" si="2"/>
        <v>3.8</v>
      </c>
      <c r="F28" s="77">
        <f t="shared" si="3"/>
        <v>-6.4414587000000001</v>
      </c>
      <c r="G28" s="44">
        <f t="shared" si="4"/>
        <v>-6.7232799999999999</v>
      </c>
      <c r="H28" s="44">
        <f t="shared" si="5"/>
        <v>-7.0057130000000001</v>
      </c>
      <c r="I28" s="44">
        <f t="shared" si="6"/>
        <v>-7.4614763000000002</v>
      </c>
      <c r="J28" s="44">
        <f t="shared" si="7"/>
        <v>-8.2306031999999991</v>
      </c>
      <c r="K28" s="44">
        <f t="shared" si="8"/>
        <v>-9.6933231000000006</v>
      </c>
      <c r="L28" s="44">
        <f t="shared" si="9"/>
        <v>-11.588737</v>
      </c>
      <c r="M28" s="20"/>
      <c r="N28" s="44">
        <f t="shared" si="10"/>
        <v>0</v>
      </c>
      <c r="O28" s="44">
        <f t="shared" si="11"/>
        <v>0</v>
      </c>
      <c r="P28" s="44">
        <f t="shared" si="12"/>
        <v>0</v>
      </c>
      <c r="Q28" s="44">
        <f t="shared" si="13"/>
        <v>0</v>
      </c>
      <c r="R28" s="44">
        <f t="shared" si="14"/>
        <v>0</v>
      </c>
      <c r="S28" s="44">
        <f t="shared" si="15"/>
        <v>0</v>
      </c>
      <c r="U28" s="90">
        <v>1.4</v>
      </c>
      <c r="V28" s="90">
        <v>-8.0721760000000007</v>
      </c>
      <c r="W28" s="20"/>
      <c r="X28" s="6">
        <f t="shared" si="16"/>
        <v>3.8</v>
      </c>
      <c r="Y28" s="77">
        <f t="shared" si="17"/>
        <v>-8.0663853000000003</v>
      </c>
      <c r="Z28" s="44">
        <f t="shared" si="18"/>
        <v>-8.3086041999999996</v>
      </c>
      <c r="AA28" s="44">
        <f t="shared" si="19"/>
        <v>-8.5745296</v>
      </c>
      <c r="AB28" s="44">
        <f t="shared" si="20"/>
        <v>-8.8450184000000007</v>
      </c>
      <c r="AC28" s="44">
        <f t="shared" si="21"/>
        <v>-9.2059888999999995</v>
      </c>
      <c r="AD28" s="44">
        <f t="shared" si="22"/>
        <v>-9.9396047999999997</v>
      </c>
      <c r="AE28" s="44">
        <f t="shared" si="23"/>
        <v>-11.713734000000001</v>
      </c>
      <c r="AF28" s="20"/>
      <c r="AG28" s="44">
        <f t="shared" si="24"/>
        <v>0</v>
      </c>
      <c r="AH28" s="44">
        <f t="shared" si="25"/>
        <v>0</v>
      </c>
      <c r="AI28" s="44">
        <f t="shared" si="26"/>
        <v>0</v>
      </c>
      <c r="AJ28" s="44">
        <f t="shared" si="27"/>
        <v>0</v>
      </c>
      <c r="AK28" s="44">
        <f t="shared" si="28"/>
        <v>0</v>
      </c>
      <c r="AL28" s="44">
        <f t="shared" si="29"/>
        <v>0</v>
      </c>
      <c r="AM28" s="20"/>
    </row>
    <row r="29" spans="2:39" x14ac:dyDescent="0.25">
      <c r="B29" s="90">
        <v>2</v>
      </c>
      <c r="C29" s="90">
        <v>-6.4414353000000002</v>
      </c>
      <c r="D29" s="20"/>
      <c r="E29" s="6">
        <f t="shared" si="2"/>
        <v>4.4000000000000004</v>
      </c>
      <c r="F29" s="77">
        <f t="shared" si="3"/>
        <v>-6.4470134000000003</v>
      </c>
      <c r="G29" s="44">
        <f t="shared" si="4"/>
        <v>-6.8260546</v>
      </c>
      <c r="H29" s="44">
        <f t="shared" si="5"/>
        <v>-7.1278739</v>
      </c>
      <c r="I29" s="44">
        <f t="shared" si="6"/>
        <v>-7.6167506999999999</v>
      </c>
      <c r="J29" s="44">
        <f t="shared" si="7"/>
        <v>-8.4537010000000006</v>
      </c>
      <c r="K29" s="44">
        <f t="shared" si="8"/>
        <v>-9.9679832000000008</v>
      </c>
      <c r="L29" s="44">
        <f t="shared" si="9"/>
        <v>-11.878372000000001</v>
      </c>
      <c r="M29" s="20"/>
      <c r="N29" s="44">
        <f t="shared" si="10"/>
        <v>0</v>
      </c>
      <c r="O29" s="44">
        <f t="shared" si="11"/>
        <v>0</v>
      </c>
      <c r="P29" s="44">
        <f t="shared" si="12"/>
        <v>0</v>
      </c>
      <c r="Q29" s="44">
        <f t="shared" si="13"/>
        <v>0</v>
      </c>
      <c r="R29" s="44">
        <f t="shared" si="14"/>
        <v>0</v>
      </c>
      <c r="S29" s="44">
        <f t="shared" si="15"/>
        <v>0</v>
      </c>
      <c r="U29" s="90">
        <v>2</v>
      </c>
      <c r="V29" s="90">
        <v>-8.0677041999999997</v>
      </c>
      <c r="W29" s="20"/>
      <c r="X29" s="6">
        <f t="shared" si="16"/>
        <v>4.4000000000000004</v>
      </c>
      <c r="Y29" s="77">
        <f t="shared" si="17"/>
        <v>-8.0652199000000007</v>
      </c>
      <c r="Z29" s="44">
        <f t="shared" si="18"/>
        <v>-8.3120507999999997</v>
      </c>
      <c r="AA29" s="44">
        <f t="shared" si="19"/>
        <v>-8.5743483999999999</v>
      </c>
      <c r="AB29" s="44">
        <f t="shared" si="20"/>
        <v>-8.8519640000000006</v>
      </c>
      <c r="AC29" s="44">
        <f t="shared" si="21"/>
        <v>-9.2426519000000003</v>
      </c>
      <c r="AD29" s="44">
        <f t="shared" si="22"/>
        <v>-10.011521999999999</v>
      </c>
      <c r="AE29" s="44">
        <f t="shared" si="23"/>
        <v>-11.752882</v>
      </c>
      <c r="AF29" s="20"/>
      <c r="AG29" s="44">
        <f t="shared" si="24"/>
        <v>0</v>
      </c>
      <c r="AH29" s="44">
        <f t="shared" si="25"/>
        <v>0</v>
      </c>
      <c r="AI29" s="44">
        <f t="shared" si="26"/>
        <v>0</v>
      </c>
      <c r="AJ29" s="44">
        <f t="shared" si="27"/>
        <v>0</v>
      </c>
      <c r="AK29" s="44">
        <f t="shared" si="28"/>
        <v>0</v>
      </c>
      <c r="AL29" s="44">
        <f t="shared" si="29"/>
        <v>0</v>
      </c>
      <c r="AM29" s="20"/>
    </row>
    <row r="30" spans="2:39" x14ac:dyDescent="0.25">
      <c r="B30" s="90">
        <v>2.6</v>
      </c>
      <c r="C30" s="90">
        <v>-6.4427738000000003</v>
      </c>
      <c r="D30" s="20"/>
      <c r="E30" s="6">
        <f t="shared" si="2"/>
        <v>5</v>
      </c>
      <c r="F30" s="77">
        <f t="shared" si="3"/>
        <v>-6.4626212000000001</v>
      </c>
      <c r="G30" s="44">
        <f t="shared" si="4"/>
        <v>-7.0143408999999997</v>
      </c>
      <c r="H30" s="44">
        <f t="shared" si="5"/>
        <v>-7.3472948000000002</v>
      </c>
      <c r="I30" s="44">
        <f t="shared" si="6"/>
        <v>-7.8667068000000002</v>
      </c>
      <c r="J30" s="44">
        <f t="shared" si="7"/>
        <v>-8.7530470000000005</v>
      </c>
      <c r="K30" s="44">
        <f t="shared" si="8"/>
        <v>-10.311173999999999</v>
      </c>
      <c r="L30" s="44">
        <f t="shared" si="9"/>
        <v>-12.240662</v>
      </c>
      <c r="M30" s="20"/>
      <c r="N30" s="44">
        <f t="shared" si="10"/>
        <v>0</v>
      </c>
      <c r="O30" s="44">
        <f t="shared" si="11"/>
        <v>0</v>
      </c>
      <c r="P30" s="44">
        <f t="shared" si="12"/>
        <v>0</v>
      </c>
      <c r="Q30" s="44">
        <f t="shared" si="13"/>
        <v>0</v>
      </c>
      <c r="R30" s="44">
        <f t="shared" si="14"/>
        <v>0</v>
      </c>
      <c r="S30" s="44">
        <f t="shared" si="15"/>
        <v>0</v>
      </c>
      <c r="U30" s="90">
        <v>2.6</v>
      </c>
      <c r="V30" s="90">
        <v>-8.0663833999999994</v>
      </c>
      <c r="W30" s="20"/>
      <c r="X30" s="6">
        <f t="shared" si="16"/>
        <v>5</v>
      </c>
      <c r="Y30" s="77">
        <f t="shared" si="17"/>
        <v>-8.0653343</v>
      </c>
      <c r="Z30" s="44">
        <f t="shared" si="18"/>
        <v>-8.3294391999999995</v>
      </c>
      <c r="AA30" s="44">
        <f t="shared" si="19"/>
        <v>-8.5921249</v>
      </c>
      <c r="AB30" s="44">
        <f t="shared" si="20"/>
        <v>-8.8736829999999998</v>
      </c>
      <c r="AC30" s="44">
        <f t="shared" si="21"/>
        <v>-9.2919806999999999</v>
      </c>
      <c r="AD30" s="44">
        <f t="shared" si="22"/>
        <v>-10.113918999999999</v>
      </c>
      <c r="AE30" s="44">
        <f t="shared" si="23"/>
        <v>-11.829647</v>
      </c>
      <c r="AF30" s="20"/>
      <c r="AG30" s="44">
        <f t="shared" si="24"/>
        <v>0</v>
      </c>
      <c r="AH30" s="44">
        <f t="shared" si="25"/>
        <v>0</v>
      </c>
      <c r="AI30" s="44">
        <f t="shared" si="26"/>
        <v>0</v>
      </c>
      <c r="AJ30" s="44">
        <f t="shared" si="27"/>
        <v>0</v>
      </c>
      <c r="AK30" s="44">
        <f t="shared" si="28"/>
        <v>0</v>
      </c>
      <c r="AL30" s="44">
        <f t="shared" si="29"/>
        <v>0</v>
      </c>
      <c r="AM30" s="20"/>
    </row>
    <row r="31" spans="2:39" x14ac:dyDescent="0.25">
      <c r="B31" s="90">
        <v>3.2</v>
      </c>
      <c r="C31" s="90">
        <v>-6.4399533</v>
      </c>
      <c r="D31" s="20"/>
      <c r="E31" s="6">
        <f t="shared" si="2"/>
        <v>5.6</v>
      </c>
      <c r="F31" s="77">
        <f t="shared" si="3"/>
        <v>-6.4816728000000001</v>
      </c>
      <c r="G31" s="44">
        <f t="shared" si="4"/>
        <v>-7.2763261999999997</v>
      </c>
      <c r="H31" s="44">
        <f t="shared" si="5"/>
        <v>-7.632854</v>
      </c>
      <c r="I31" s="44">
        <f t="shared" si="6"/>
        <v>-8.1901150000000005</v>
      </c>
      <c r="J31" s="44">
        <f t="shared" si="7"/>
        <v>-9.1109027999999999</v>
      </c>
      <c r="K31" s="44">
        <f t="shared" si="8"/>
        <v>-10.707363000000001</v>
      </c>
      <c r="L31" s="44">
        <f t="shared" si="9"/>
        <v>-12.651987</v>
      </c>
      <c r="M31" s="20"/>
      <c r="N31" s="44">
        <f t="shared" si="10"/>
        <v>0</v>
      </c>
      <c r="O31" s="44">
        <f t="shared" si="11"/>
        <v>0</v>
      </c>
      <c r="P31" s="44">
        <f t="shared" si="12"/>
        <v>0</v>
      </c>
      <c r="Q31" s="44">
        <f t="shared" si="13"/>
        <v>0</v>
      </c>
      <c r="R31" s="44">
        <f t="shared" si="14"/>
        <v>0</v>
      </c>
      <c r="S31" s="44">
        <f t="shared" si="15"/>
        <v>0</v>
      </c>
      <c r="U31" s="90">
        <v>3.2</v>
      </c>
      <c r="V31" s="90">
        <v>-8.0686482999999996</v>
      </c>
      <c r="W31" s="20"/>
      <c r="X31" s="6">
        <f t="shared" si="16"/>
        <v>5.6</v>
      </c>
      <c r="Y31" s="77">
        <f t="shared" si="17"/>
        <v>-8.0655479000000003</v>
      </c>
      <c r="Z31" s="44">
        <f t="shared" si="18"/>
        <v>-8.3728198999999996</v>
      </c>
      <c r="AA31" s="44">
        <f t="shared" si="19"/>
        <v>-8.6416491999999998</v>
      </c>
      <c r="AB31" s="44">
        <f t="shared" si="20"/>
        <v>-8.9414215000000006</v>
      </c>
      <c r="AC31" s="44">
        <f t="shared" si="21"/>
        <v>-9.3805180000000004</v>
      </c>
      <c r="AD31" s="44">
        <f t="shared" si="22"/>
        <v>-10.265055</v>
      </c>
      <c r="AE31" s="44">
        <f t="shared" si="23"/>
        <v>-12.001402000000001</v>
      </c>
      <c r="AF31" s="20"/>
      <c r="AG31" s="44">
        <f t="shared" si="24"/>
        <v>0</v>
      </c>
      <c r="AH31" s="44">
        <f t="shared" si="25"/>
        <v>0</v>
      </c>
      <c r="AI31" s="44">
        <f t="shared" si="26"/>
        <v>0</v>
      </c>
      <c r="AJ31" s="44">
        <f t="shared" si="27"/>
        <v>0</v>
      </c>
      <c r="AK31" s="44">
        <f t="shared" si="28"/>
        <v>0</v>
      </c>
      <c r="AL31" s="44">
        <f t="shared" si="29"/>
        <v>0</v>
      </c>
      <c r="AM31" s="20"/>
    </row>
    <row r="32" spans="2:39" x14ac:dyDescent="0.25">
      <c r="B32" s="90">
        <v>3.8</v>
      </c>
      <c r="C32" s="90">
        <v>-6.4414587000000001</v>
      </c>
      <c r="D32" s="20"/>
      <c r="E32" s="6">
        <f t="shared" si="2"/>
        <v>6.2</v>
      </c>
      <c r="F32" s="77">
        <f t="shared" si="3"/>
        <v>-6.5205697999999996</v>
      </c>
      <c r="G32" s="44">
        <f t="shared" si="4"/>
        <v>-7.5982890000000003</v>
      </c>
      <c r="H32" s="44">
        <f t="shared" si="5"/>
        <v>-7.9763698999999999</v>
      </c>
      <c r="I32" s="44">
        <f t="shared" si="6"/>
        <v>-8.5615691999999992</v>
      </c>
      <c r="J32" s="44">
        <f t="shared" si="7"/>
        <v>-9.5178098999999996</v>
      </c>
      <c r="K32" s="44">
        <f t="shared" si="8"/>
        <v>-11.147361</v>
      </c>
      <c r="L32" s="44">
        <f t="shared" si="9"/>
        <v>-13.095712000000001</v>
      </c>
      <c r="M32" s="20"/>
      <c r="N32" s="44">
        <f t="shared" si="10"/>
        <v>0</v>
      </c>
      <c r="O32" s="44">
        <f t="shared" si="11"/>
        <v>0</v>
      </c>
      <c r="P32" s="44">
        <f t="shared" si="12"/>
        <v>0</v>
      </c>
      <c r="Q32" s="44">
        <f t="shared" si="13"/>
        <v>0</v>
      </c>
      <c r="R32" s="44">
        <f t="shared" si="14"/>
        <v>0</v>
      </c>
      <c r="S32" s="44">
        <f t="shared" si="15"/>
        <v>0</v>
      </c>
      <c r="U32" s="90">
        <v>3.8</v>
      </c>
      <c r="V32" s="90">
        <v>-8.0663853000000003</v>
      </c>
      <c r="W32" s="20"/>
      <c r="X32" s="6">
        <f t="shared" si="16"/>
        <v>6.2</v>
      </c>
      <c r="Y32" s="77">
        <f t="shared" si="17"/>
        <v>-8.0707082999999997</v>
      </c>
      <c r="Z32" s="44">
        <f t="shared" si="18"/>
        <v>-8.4846848999999995</v>
      </c>
      <c r="AA32" s="44">
        <f t="shared" si="19"/>
        <v>-8.7665223999999995</v>
      </c>
      <c r="AB32" s="44">
        <f t="shared" si="20"/>
        <v>-9.0792494000000001</v>
      </c>
      <c r="AC32" s="44">
        <f t="shared" si="21"/>
        <v>-9.5568875999999996</v>
      </c>
      <c r="AD32" s="44">
        <f t="shared" si="22"/>
        <v>-10.516271</v>
      </c>
      <c r="AE32" s="44">
        <f t="shared" si="23"/>
        <v>-12.289954</v>
      </c>
      <c r="AF32" s="20"/>
      <c r="AG32" s="44">
        <f t="shared" si="24"/>
        <v>0</v>
      </c>
      <c r="AH32" s="44">
        <f t="shared" si="25"/>
        <v>0</v>
      </c>
      <c r="AI32" s="44">
        <f t="shared" si="26"/>
        <v>0</v>
      </c>
      <c r="AJ32" s="44">
        <f t="shared" si="27"/>
        <v>0</v>
      </c>
      <c r="AK32" s="44">
        <f t="shared" si="28"/>
        <v>0</v>
      </c>
      <c r="AL32" s="44">
        <f t="shared" si="29"/>
        <v>0</v>
      </c>
      <c r="AM32" s="20"/>
    </row>
    <row r="33" spans="2:39" x14ac:dyDescent="0.25">
      <c r="B33" s="90">
        <v>4.4000000000000004</v>
      </c>
      <c r="C33" s="90">
        <v>-6.4470134000000003</v>
      </c>
      <c r="D33" s="20"/>
      <c r="E33" s="6">
        <f t="shared" si="2"/>
        <v>6.8</v>
      </c>
      <c r="F33" s="77">
        <f t="shared" si="3"/>
        <v>-6.5997968</v>
      </c>
      <c r="G33" s="44">
        <f t="shared" si="4"/>
        <v>-7.9838671999999997</v>
      </c>
      <c r="H33" s="44">
        <f t="shared" si="5"/>
        <v>-8.3785685999999995</v>
      </c>
      <c r="I33" s="44">
        <f t="shared" si="6"/>
        <v>-8.9809464999999999</v>
      </c>
      <c r="J33" s="44">
        <f t="shared" si="7"/>
        <v>-9.9712782000000004</v>
      </c>
      <c r="K33" s="44">
        <f t="shared" si="8"/>
        <v>-11.627027999999999</v>
      </c>
      <c r="L33" s="44">
        <f t="shared" si="9"/>
        <v>-13.58497</v>
      </c>
      <c r="M33" s="20"/>
      <c r="N33" s="44">
        <f t="shared" si="10"/>
        <v>0</v>
      </c>
      <c r="O33" s="44">
        <f t="shared" si="11"/>
        <v>0</v>
      </c>
      <c r="P33" s="44">
        <f t="shared" si="12"/>
        <v>0</v>
      </c>
      <c r="Q33" s="44">
        <f t="shared" si="13"/>
        <v>0</v>
      </c>
      <c r="R33" s="44">
        <f t="shared" si="14"/>
        <v>0</v>
      </c>
      <c r="S33" s="44">
        <f t="shared" si="15"/>
        <v>0</v>
      </c>
      <c r="U33" s="90">
        <v>4.4000000000000004</v>
      </c>
      <c r="V33" s="90">
        <v>-8.0652199000000007</v>
      </c>
      <c r="W33" s="20"/>
      <c r="X33" s="6">
        <f t="shared" si="16"/>
        <v>6.8</v>
      </c>
      <c r="Y33" s="77">
        <f t="shared" si="17"/>
        <v>-8.0742387999999998</v>
      </c>
      <c r="Z33" s="44">
        <f t="shared" si="18"/>
        <v>-8.7036867000000004</v>
      </c>
      <c r="AA33" s="44">
        <f t="shared" si="19"/>
        <v>-8.9939879999999999</v>
      </c>
      <c r="AB33" s="44">
        <f t="shared" si="20"/>
        <v>-9.3345851999999994</v>
      </c>
      <c r="AC33" s="44">
        <f t="shared" si="21"/>
        <v>-9.8497781999999994</v>
      </c>
      <c r="AD33" s="44">
        <f t="shared" si="22"/>
        <v>-10.874579000000001</v>
      </c>
      <c r="AE33" s="44">
        <f t="shared" si="23"/>
        <v>-12.677479</v>
      </c>
      <c r="AF33" s="20"/>
      <c r="AG33" s="44">
        <f t="shared" si="24"/>
        <v>0</v>
      </c>
      <c r="AH33" s="44">
        <f t="shared" si="25"/>
        <v>0</v>
      </c>
      <c r="AI33" s="44">
        <f t="shared" si="26"/>
        <v>0</v>
      </c>
      <c r="AJ33" s="44">
        <f t="shared" si="27"/>
        <v>0</v>
      </c>
      <c r="AK33" s="44">
        <f t="shared" si="28"/>
        <v>0</v>
      </c>
      <c r="AL33" s="44">
        <f t="shared" si="29"/>
        <v>0</v>
      </c>
      <c r="AM33" s="20"/>
    </row>
    <row r="34" spans="2:39" x14ac:dyDescent="0.25">
      <c r="B34" s="90">
        <v>5</v>
      </c>
      <c r="C34" s="90">
        <v>-6.4626212000000001</v>
      </c>
      <c r="D34" s="20"/>
      <c r="E34" s="6">
        <f t="shared" si="2"/>
        <v>7.4</v>
      </c>
      <c r="F34" s="77">
        <f t="shared" si="3"/>
        <v>-6.7386416999999996</v>
      </c>
      <c r="G34" s="44">
        <f t="shared" si="4"/>
        <v>-8.4065236999999993</v>
      </c>
      <c r="H34" s="44">
        <f t="shared" si="5"/>
        <v>-8.8181466999999998</v>
      </c>
      <c r="I34" s="44">
        <f t="shared" si="6"/>
        <v>-9.4440536000000002</v>
      </c>
      <c r="J34" s="44">
        <f t="shared" si="7"/>
        <v>-10.454401000000001</v>
      </c>
      <c r="K34" s="44">
        <f t="shared" si="8"/>
        <v>-12.13306</v>
      </c>
      <c r="L34" s="44">
        <f t="shared" si="9"/>
        <v>-14.101073</v>
      </c>
      <c r="M34" s="20"/>
      <c r="N34" s="44">
        <f t="shared" si="10"/>
        <v>0</v>
      </c>
      <c r="O34" s="44">
        <f t="shared" si="11"/>
        <v>0</v>
      </c>
      <c r="P34" s="44">
        <f t="shared" si="12"/>
        <v>0</v>
      </c>
      <c r="Q34" s="44">
        <f t="shared" si="13"/>
        <v>0</v>
      </c>
      <c r="R34" s="44">
        <f t="shared" si="14"/>
        <v>0</v>
      </c>
      <c r="S34" s="44">
        <f t="shared" si="15"/>
        <v>0</v>
      </c>
      <c r="U34" s="90">
        <v>5</v>
      </c>
      <c r="V34" s="90">
        <v>-8.0653343</v>
      </c>
      <c r="W34" s="20"/>
      <c r="X34" s="6">
        <f t="shared" si="16"/>
        <v>7.4</v>
      </c>
      <c r="Y34" s="77">
        <f t="shared" si="17"/>
        <v>-8.0890111999999998</v>
      </c>
      <c r="Z34" s="44">
        <f t="shared" si="18"/>
        <v>-9.0088366999999998</v>
      </c>
      <c r="AA34" s="44">
        <f t="shared" si="19"/>
        <v>-9.3169403000000006</v>
      </c>
      <c r="AB34" s="44">
        <f t="shared" si="20"/>
        <v>-9.6833334000000004</v>
      </c>
      <c r="AC34" s="44">
        <f t="shared" si="21"/>
        <v>-10.229449000000001</v>
      </c>
      <c r="AD34" s="44">
        <f t="shared" si="22"/>
        <v>-11.305198000000001</v>
      </c>
      <c r="AE34" s="44">
        <f t="shared" si="23"/>
        <v>-13.130487</v>
      </c>
      <c r="AF34" s="20"/>
      <c r="AG34" s="44">
        <f t="shared" si="24"/>
        <v>0</v>
      </c>
      <c r="AH34" s="44">
        <f t="shared" si="25"/>
        <v>0</v>
      </c>
      <c r="AI34" s="44">
        <f t="shared" si="26"/>
        <v>0</v>
      </c>
      <c r="AJ34" s="44">
        <f t="shared" si="27"/>
        <v>0</v>
      </c>
      <c r="AK34" s="44">
        <f t="shared" si="28"/>
        <v>0</v>
      </c>
      <c r="AL34" s="44">
        <f t="shared" si="29"/>
        <v>0</v>
      </c>
      <c r="AM34" s="20"/>
    </row>
    <row r="35" spans="2:39" x14ac:dyDescent="0.25">
      <c r="B35" s="90">
        <v>5.6</v>
      </c>
      <c r="C35" s="90">
        <v>-6.4816728000000001</v>
      </c>
      <c r="D35" s="20"/>
      <c r="E35" s="6">
        <f t="shared" si="2"/>
        <v>8</v>
      </c>
      <c r="F35" s="77">
        <f t="shared" si="3"/>
        <v>-6.9359031</v>
      </c>
      <c r="G35" s="44">
        <f t="shared" si="4"/>
        <v>-8.8582477999999991</v>
      </c>
      <c r="H35" s="44">
        <f t="shared" si="5"/>
        <v>-9.2882747999999999</v>
      </c>
      <c r="I35" s="44">
        <f t="shared" si="6"/>
        <v>-9.9349679999999996</v>
      </c>
      <c r="J35" s="44">
        <f t="shared" si="7"/>
        <v>-10.964093</v>
      </c>
      <c r="K35" s="44">
        <f t="shared" si="8"/>
        <v>-12.664819</v>
      </c>
      <c r="L35" s="44">
        <f t="shared" si="9"/>
        <v>-14.625318999999999</v>
      </c>
      <c r="M35" s="20"/>
      <c r="N35" s="44">
        <f t="shared" si="10"/>
        <v>0</v>
      </c>
      <c r="O35" s="44">
        <f t="shared" si="11"/>
        <v>0</v>
      </c>
      <c r="P35" s="44">
        <f t="shared" si="12"/>
        <v>0</v>
      </c>
      <c r="Q35" s="44">
        <f t="shared" si="13"/>
        <v>0</v>
      </c>
      <c r="R35" s="44">
        <f t="shared" si="14"/>
        <v>0</v>
      </c>
      <c r="S35" s="44">
        <f t="shared" si="15"/>
        <v>0</v>
      </c>
      <c r="U35" s="90">
        <v>5.6</v>
      </c>
      <c r="V35" s="90">
        <v>-8.0655479000000003</v>
      </c>
      <c r="W35" s="20"/>
      <c r="X35" s="6">
        <f t="shared" si="16"/>
        <v>8</v>
      </c>
      <c r="Y35" s="77">
        <f t="shared" si="17"/>
        <v>-8.1175660999999995</v>
      </c>
      <c r="Z35" s="44">
        <f t="shared" si="18"/>
        <v>-9.3883238000000002</v>
      </c>
      <c r="AA35" s="44">
        <f t="shared" si="19"/>
        <v>-9.7120695000000001</v>
      </c>
      <c r="AB35" s="44">
        <f t="shared" si="20"/>
        <v>-10.094855000000001</v>
      </c>
      <c r="AC35" s="44">
        <f t="shared" si="21"/>
        <v>-10.666596</v>
      </c>
      <c r="AD35" s="44">
        <f t="shared" si="22"/>
        <v>-11.787414</v>
      </c>
      <c r="AE35" s="44">
        <f t="shared" si="23"/>
        <v>-13.626927</v>
      </c>
      <c r="AF35" s="20"/>
      <c r="AG35" s="44">
        <f t="shared" si="24"/>
        <v>0</v>
      </c>
      <c r="AH35" s="44">
        <f t="shared" si="25"/>
        <v>0</v>
      </c>
      <c r="AI35" s="44">
        <f t="shared" si="26"/>
        <v>0</v>
      </c>
      <c r="AJ35" s="44">
        <f t="shared" si="27"/>
        <v>0</v>
      </c>
      <c r="AK35" s="44">
        <f t="shared" si="28"/>
        <v>0</v>
      </c>
      <c r="AL35" s="44">
        <f t="shared" si="29"/>
        <v>0</v>
      </c>
      <c r="AM35" s="20"/>
    </row>
    <row r="36" spans="2:39" x14ac:dyDescent="0.25">
      <c r="B36" s="90">
        <v>6.2</v>
      </c>
      <c r="C36" s="90">
        <v>-6.5205697999999996</v>
      </c>
      <c r="D36" s="20"/>
      <c r="E36" s="6">
        <f t="shared" si="2"/>
        <v>8.6</v>
      </c>
      <c r="F36" s="77">
        <f t="shared" si="3"/>
        <v>-7.1841416000000002</v>
      </c>
      <c r="G36" s="44">
        <f t="shared" si="4"/>
        <v>-9.3480225000000008</v>
      </c>
      <c r="H36" s="44">
        <f t="shared" si="5"/>
        <v>-9.7849158999999997</v>
      </c>
      <c r="I36" s="44">
        <f t="shared" si="6"/>
        <v>-10.443612999999999</v>
      </c>
      <c r="J36" s="44">
        <f t="shared" si="7"/>
        <v>-11.493744</v>
      </c>
      <c r="K36" s="44">
        <f t="shared" si="8"/>
        <v>-13.211933999999999</v>
      </c>
      <c r="L36" s="44">
        <f t="shared" si="9"/>
        <v>-15.178138000000001</v>
      </c>
      <c r="M36" s="20"/>
      <c r="N36" s="44">
        <f t="shared" si="10"/>
        <v>0</v>
      </c>
      <c r="O36" s="44">
        <f t="shared" si="11"/>
        <v>0</v>
      </c>
      <c r="P36" s="44">
        <f t="shared" si="12"/>
        <v>0</v>
      </c>
      <c r="Q36" s="44">
        <f t="shared" si="13"/>
        <v>0</v>
      </c>
      <c r="R36" s="44">
        <f t="shared" si="14"/>
        <v>0</v>
      </c>
      <c r="S36" s="44">
        <f t="shared" si="15"/>
        <v>0</v>
      </c>
      <c r="U36" s="90">
        <v>6.2</v>
      </c>
      <c r="V36" s="90">
        <v>-8.0707082999999997</v>
      </c>
      <c r="W36" s="20"/>
      <c r="X36" s="6">
        <f t="shared" si="16"/>
        <v>8.6</v>
      </c>
      <c r="Y36" s="77">
        <f t="shared" si="17"/>
        <v>-8.1810454999999997</v>
      </c>
      <c r="Z36" s="44">
        <f t="shared" si="18"/>
        <v>-9.8202543000000002</v>
      </c>
      <c r="AA36" s="44">
        <f t="shared" si="19"/>
        <v>-10.152187</v>
      </c>
      <c r="AB36" s="44">
        <f t="shared" si="20"/>
        <v>-10.549362</v>
      </c>
      <c r="AC36" s="44">
        <f t="shared" si="21"/>
        <v>-11.144185</v>
      </c>
      <c r="AD36" s="44">
        <f t="shared" si="22"/>
        <v>-12.297184</v>
      </c>
      <c r="AE36" s="44">
        <f t="shared" si="23"/>
        <v>-14.153407</v>
      </c>
      <c r="AF36" s="20"/>
      <c r="AG36" s="44">
        <f t="shared" si="24"/>
        <v>0</v>
      </c>
      <c r="AH36" s="44">
        <f t="shared" si="25"/>
        <v>0</v>
      </c>
      <c r="AI36" s="44">
        <f t="shared" si="26"/>
        <v>0</v>
      </c>
      <c r="AJ36" s="44">
        <f t="shared" si="27"/>
        <v>0</v>
      </c>
      <c r="AK36" s="44">
        <f t="shared" si="28"/>
        <v>0</v>
      </c>
      <c r="AL36" s="44">
        <f t="shared" si="29"/>
        <v>0</v>
      </c>
      <c r="AM36" s="20"/>
    </row>
    <row r="37" spans="2:39" x14ac:dyDescent="0.25">
      <c r="B37" s="90">
        <v>6.8</v>
      </c>
      <c r="C37" s="90">
        <v>-6.5997968</v>
      </c>
      <c r="D37" s="20"/>
      <c r="E37" s="6">
        <f t="shared" si="2"/>
        <v>9.1999999999999993</v>
      </c>
      <c r="F37" s="77">
        <f t="shared" si="3"/>
        <v>-7.4758706000000004</v>
      </c>
      <c r="G37" s="44">
        <f t="shared" si="4"/>
        <v>-9.8588266000000004</v>
      </c>
      <c r="H37" s="44">
        <f t="shared" si="5"/>
        <v>-10.307221</v>
      </c>
      <c r="I37" s="44">
        <f t="shared" si="6"/>
        <v>-10.974068000000001</v>
      </c>
      <c r="J37" s="44">
        <f t="shared" si="7"/>
        <v>-12.042878</v>
      </c>
      <c r="K37" s="44">
        <f t="shared" si="8"/>
        <v>-13.780060000000001</v>
      </c>
      <c r="L37" s="44">
        <f t="shared" si="9"/>
        <v>-15.754085999999999</v>
      </c>
      <c r="M37" s="20"/>
      <c r="N37" s="44">
        <f t="shared" si="10"/>
        <v>0</v>
      </c>
      <c r="O37" s="44">
        <f t="shared" si="11"/>
        <v>0</v>
      </c>
      <c r="P37" s="44">
        <f t="shared" si="12"/>
        <v>0</v>
      </c>
      <c r="Q37" s="44">
        <f t="shared" si="13"/>
        <v>0</v>
      </c>
      <c r="R37" s="44">
        <f t="shared" si="14"/>
        <v>0</v>
      </c>
      <c r="S37" s="44">
        <f t="shared" si="15"/>
        <v>0</v>
      </c>
      <c r="U37" s="90">
        <v>6.8</v>
      </c>
      <c r="V37" s="90">
        <v>-8.0742387999999998</v>
      </c>
      <c r="W37" s="20"/>
      <c r="X37" s="6">
        <f t="shared" si="16"/>
        <v>9.1999999999999993</v>
      </c>
      <c r="Y37" s="77">
        <f t="shared" si="17"/>
        <v>-8.3132315000000006</v>
      </c>
      <c r="Z37" s="44">
        <f t="shared" si="18"/>
        <v>-10.287315</v>
      </c>
      <c r="AA37" s="44">
        <f t="shared" si="19"/>
        <v>-10.626861999999999</v>
      </c>
      <c r="AB37" s="44">
        <f t="shared" si="20"/>
        <v>-11.039764999999999</v>
      </c>
      <c r="AC37" s="44">
        <f t="shared" si="21"/>
        <v>-11.650634999999999</v>
      </c>
      <c r="AD37" s="44">
        <f t="shared" si="22"/>
        <v>-12.833513999999999</v>
      </c>
      <c r="AE37" s="44">
        <f t="shared" si="23"/>
        <v>-14.697874000000001</v>
      </c>
      <c r="AF37" s="20"/>
      <c r="AG37" s="44">
        <f t="shared" si="24"/>
        <v>0</v>
      </c>
      <c r="AH37" s="44">
        <f t="shared" si="25"/>
        <v>0</v>
      </c>
      <c r="AI37" s="44">
        <f t="shared" si="26"/>
        <v>0</v>
      </c>
      <c r="AJ37" s="44">
        <f t="shared" si="27"/>
        <v>0</v>
      </c>
      <c r="AK37" s="44">
        <f t="shared" si="28"/>
        <v>0</v>
      </c>
      <c r="AL37" s="44">
        <f t="shared" si="29"/>
        <v>0</v>
      </c>
      <c r="AM37" s="20"/>
    </row>
    <row r="38" spans="2:39" x14ac:dyDescent="0.25">
      <c r="B38" s="90">
        <v>7.4</v>
      </c>
      <c r="C38" s="90">
        <v>-6.7386416999999996</v>
      </c>
      <c r="D38" s="20"/>
      <c r="E38" s="6">
        <f t="shared" si="2"/>
        <v>9.8000000000000007</v>
      </c>
      <c r="F38" s="77">
        <f t="shared" si="3"/>
        <v>-7.8051127999999999</v>
      </c>
      <c r="G38" s="44">
        <f t="shared" si="4"/>
        <v>-10.384525999999999</v>
      </c>
      <c r="H38" s="44">
        <f t="shared" si="5"/>
        <v>-10.842124999999999</v>
      </c>
      <c r="I38" s="44">
        <f t="shared" si="6"/>
        <v>-11.524521999999999</v>
      </c>
      <c r="J38" s="44">
        <f t="shared" si="7"/>
        <v>-12.611408000000001</v>
      </c>
      <c r="K38" s="44">
        <f t="shared" si="8"/>
        <v>-14.366595</v>
      </c>
      <c r="L38" s="44">
        <f t="shared" si="9"/>
        <v>-16.338152000000001</v>
      </c>
      <c r="M38" s="20"/>
      <c r="N38" s="44">
        <f t="shared" si="10"/>
        <v>0</v>
      </c>
      <c r="O38" s="44">
        <f t="shared" si="11"/>
        <v>0</v>
      </c>
      <c r="P38" s="44">
        <f t="shared" si="12"/>
        <v>0</v>
      </c>
      <c r="Q38" s="44">
        <f t="shared" si="13"/>
        <v>0</v>
      </c>
      <c r="R38" s="44">
        <f t="shared" si="14"/>
        <v>0</v>
      </c>
      <c r="S38" s="44">
        <f t="shared" si="15"/>
        <v>0</v>
      </c>
      <c r="U38" s="90">
        <v>7.4</v>
      </c>
      <c r="V38" s="90">
        <v>-8.0890111999999998</v>
      </c>
      <c r="W38" s="20"/>
      <c r="X38" s="6">
        <f t="shared" si="16"/>
        <v>9.8000000000000007</v>
      </c>
      <c r="Y38" s="77">
        <f t="shared" si="17"/>
        <v>-8.5144262000000008</v>
      </c>
      <c r="Z38" s="44">
        <f t="shared" si="18"/>
        <v>-10.787072999999999</v>
      </c>
      <c r="AA38" s="44">
        <f t="shared" si="19"/>
        <v>-11.131071</v>
      </c>
      <c r="AB38" s="44">
        <f t="shared" si="20"/>
        <v>-11.550959000000001</v>
      </c>
      <c r="AC38" s="44">
        <f t="shared" si="21"/>
        <v>-12.179360000000001</v>
      </c>
      <c r="AD38" s="44">
        <f t="shared" si="22"/>
        <v>-13.393488</v>
      </c>
      <c r="AE38" s="44">
        <f t="shared" si="23"/>
        <v>-15.262638000000001</v>
      </c>
      <c r="AF38" s="20"/>
      <c r="AG38" s="44">
        <f t="shared" si="24"/>
        <v>0</v>
      </c>
      <c r="AH38" s="44">
        <f t="shared" si="25"/>
        <v>0</v>
      </c>
      <c r="AI38" s="44">
        <f t="shared" si="26"/>
        <v>0</v>
      </c>
      <c r="AJ38" s="44">
        <f t="shared" si="27"/>
        <v>0</v>
      </c>
      <c r="AK38" s="44">
        <f t="shared" si="28"/>
        <v>0</v>
      </c>
      <c r="AL38" s="44">
        <f t="shared" si="29"/>
        <v>0</v>
      </c>
      <c r="AM38" s="20"/>
    </row>
    <row r="39" spans="2:39" x14ac:dyDescent="0.25">
      <c r="B39" s="90">
        <v>8</v>
      </c>
      <c r="C39" s="90">
        <v>-6.9359031</v>
      </c>
      <c r="D39" s="20"/>
      <c r="E39" s="6">
        <f t="shared" si="2"/>
        <v>10.4</v>
      </c>
      <c r="F39" s="77">
        <f t="shared" si="3"/>
        <v>-8.1638497999999995</v>
      </c>
      <c r="G39" s="44">
        <f t="shared" si="4"/>
        <v>-10.932045</v>
      </c>
      <c r="H39" s="44">
        <f t="shared" si="5"/>
        <v>-11.39617</v>
      </c>
      <c r="I39" s="44">
        <f t="shared" si="6"/>
        <v>-12.091620000000001</v>
      </c>
      <c r="J39" s="44">
        <f t="shared" si="7"/>
        <v>-13.197516</v>
      </c>
      <c r="K39" s="44">
        <f t="shared" si="8"/>
        <v>-14.965665</v>
      </c>
      <c r="L39" s="44">
        <f t="shared" si="9"/>
        <v>-16.936478000000001</v>
      </c>
      <c r="M39" s="20"/>
      <c r="N39" s="44">
        <f t="shared" si="10"/>
        <v>0</v>
      </c>
      <c r="O39" s="44">
        <f t="shared" si="11"/>
        <v>0</v>
      </c>
      <c r="P39" s="44">
        <f t="shared" si="12"/>
        <v>0</v>
      </c>
      <c r="Q39" s="44">
        <f t="shared" si="13"/>
        <v>0</v>
      </c>
      <c r="R39" s="44">
        <f t="shared" si="14"/>
        <v>0</v>
      </c>
      <c r="S39" s="44">
        <f t="shared" si="15"/>
        <v>0</v>
      </c>
      <c r="U39" s="90">
        <v>8</v>
      </c>
      <c r="V39" s="90">
        <v>-8.1175660999999995</v>
      </c>
      <c r="W39" s="20"/>
      <c r="X39" s="6">
        <f t="shared" si="16"/>
        <v>10.4</v>
      </c>
      <c r="Y39" s="77">
        <f t="shared" si="17"/>
        <v>-8.7796917000000008</v>
      </c>
      <c r="Z39" s="44">
        <f t="shared" si="18"/>
        <v>-11.314797</v>
      </c>
      <c r="AA39" s="44">
        <f t="shared" si="19"/>
        <v>-11.657393000000001</v>
      </c>
      <c r="AB39" s="44">
        <f t="shared" si="20"/>
        <v>-12.087789000000001</v>
      </c>
      <c r="AC39" s="44">
        <f t="shared" si="21"/>
        <v>-12.729983000000001</v>
      </c>
      <c r="AD39" s="44">
        <f t="shared" si="22"/>
        <v>-13.967895</v>
      </c>
      <c r="AE39" s="44">
        <f t="shared" si="23"/>
        <v>-15.849845</v>
      </c>
      <c r="AF39" s="20"/>
      <c r="AG39" s="44">
        <f t="shared" si="24"/>
        <v>0</v>
      </c>
      <c r="AH39" s="44">
        <f t="shared" si="25"/>
        <v>0</v>
      </c>
      <c r="AI39" s="44">
        <f t="shared" si="26"/>
        <v>0</v>
      </c>
      <c r="AJ39" s="44">
        <f t="shared" si="27"/>
        <v>0</v>
      </c>
      <c r="AK39" s="44">
        <f t="shared" si="28"/>
        <v>0</v>
      </c>
      <c r="AL39" s="44">
        <f t="shared" si="29"/>
        <v>0</v>
      </c>
      <c r="AM39" s="20"/>
    </row>
    <row r="40" spans="2:39" x14ac:dyDescent="0.25">
      <c r="B40" s="90">
        <v>8.6</v>
      </c>
      <c r="C40" s="90">
        <v>-7.1841416000000002</v>
      </c>
      <c r="D40" s="20"/>
      <c r="E40" s="6">
        <f t="shared" si="2"/>
        <v>11</v>
      </c>
      <c r="F40" s="77">
        <f t="shared" si="3"/>
        <v>-8.5509004999999991</v>
      </c>
      <c r="G40" s="44">
        <f t="shared" si="4"/>
        <v>-11.497230999999999</v>
      </c>
      <c r="H40" s="44">
        <f t="shared" si="5"/>
        <v>-11.969212000000001</v>
      </c>
      <c r="I40" s="44">
        <f t="shared" si="6"/>
        <v>-12.675114000000001</v>
      </c>
      <c r="J40" s="44">
        <f t="shared" si="7"/>
        <v>-13.798018000000001</v>
      </c>
      <c r="K40" s="44">
        <f t="shared" si="8"/>
        <v>-15.578975</v>
      </c>
      <c r="L40" s="44">
        <f t="shared" si="9"/>
        <v>-17.554324999999999</v>
      </c>
      <c r="M40" s="20"/>
      <c r="N40" s="44">
        <f t="shared" si="10"/>
        <v>0</v>
      </c>
      <c r="O40" s="44">
        <f t="shared" si="11"/>
        <v>0</v>
      </c>
      <c r="P40" s="44">
        <f t="shared" si="12"/>
        <v>0</v>
      </c>
      <c r="Q40" s="44">
        <f t="shared" si="13"/>
        <v>0</v>
      </c>
      <c r="R40" s="44">
        <f t="shared" si="14"/>
        <v>0</v>
      </c>
      <c r="S40" s="44">
        <f t="shared" si="15"/>
        <v>0</v>
      </c>
      <c r="U40" s="90">
        <v>8.6</v>
      </c>
      <c r="V40" s="90">
        <v>-8.1810454999999997</v>
      </c>
      <c r="W40" s="20"/>
      <c r="X40" s="6">
        <f t="shared" si="16"/>
        <v>11</v>
      </c>
      <c r="Y40" s="77">
        <f t="shared" si="17"/>
        <v>-9.1006174000000009</v>
      </c>
      <c r="Z40" s="44">
        <f t="shared" si="18"/>
        <v>-11.855816000000001</v>
      </c>
      <c r="AA40" s="44">
        <f t="shared" si="19"/>
        <v>-12.205959999999999</v>
      </c>
      <c r="AB40" s="44">
        <f t="shared" si="20"/>
        <v>-12.644569000000001</v>
      </c>
      <c r="AC40" s="44">
        <f t="shared" si="21"/>
        <v>-13.300027</v>
      </c>
      <c r="AD40" s="44">
        <f t="shared" si="22"/>
        <v>-14.568097</v>
      </c>
      <c r="AE40" s="44">
        <f t="shared" si="23"/>
        <v>-16.457626000000001</v>
      </c>
      <c r="AF40" s="20"/>
      <c r="AG40" s="44">
        <f t="shared" si="24"/>
        <v>0</v>
      </c>
      <c r="AH40" s="44">
        <f t="shared" si="25"/>
        <v>0</v>
      </c>
      <c r="AI40" s="44">
        <f t="shared" si="26"/>
        <v>0</v>
      </c>
      <c r="AJ40" s="44">
        <f t="shared" si="27"/>
        <v>0</v>
      </c>
      <c r="AK40" s="44">
        <f t="shared" si="28"/>
        <v>0</v>
      </c>
      <c r="AL40" s="44">
        <f t="shared" si="29"/>
        <v>0</v>
      </c>
      <c r="AM40" s="20"/>
    </row>
    <row r="41" spans="2:39" x14ac:dyDescent="0.25">
      <c r="B41" s="90">
        <v>9.1999999999999993</v>
      </c>
      <c r="C41" s="90">
        <v>-7.4758706000000004</v>
      </c>
      <c r="D41" s="20"/>
      <c r="E41" s="6">
        <f t="shared" si="2"/>
        <v>11.6</v>
      </c>
      <c r="F41" s="77">
        <f t="shared" si="3"/>
        <v>-8.9573087999999998</v>
      </c>
      <c r="G41" s="44">
        <f t="shared" si="4"/>
        <v>-12.07241</v>
      </c>
      <c r="H41" s="44">
        <f t="shared" si="5"/>
        <v>-12.554529</v>
      </c>
      <c r="I41" s="44">
        <f t="shared" si="6"/>
        <v>-13.271822</v>
      </c>
      <c r="J41" s="44">
        <f t="shared" si="7"/>
        <v>-14.413376</v>
      </c>
      <c r="K41" s="44">
        <f t="shared" si="8"/>
        <v>-16.204166000000001</v>
      </c>
      <c r="L41" s="44">
        <f t="shared" si="9"/>
        <v>-18.180669999999999</v>
      </c>
      <c r="M41" s="20"/>
      <c r="N41" s="44">
        <f t="shared" si="10"/>
        <v>0</v>
      </c>
      <c r="O41" s="44">
        <f t="shared" si="11"/>
        <v>0</v>
      </c>
      <c r="P41" s="44">
        <f t="shared" si="12"/>
        <v>0</v>
      </c>
      <c r="Q41" s="44">
        <f t="shared" si="13"/>
        <v>0</v>
      </c>
      <c r="R41" s="44">
        <f t="shared" si="14"/>
        <v>0</v>
      </c>
      <c r="S41" s="44">
        <f t="shared" si="15"/>
        <v>0</v>
      </c>
      <c r="U41" s="90">
        <v>9.1999999999999993</v>
      </c>
      <c r="V41" s="90">
        <v>-8.3132315000000006</v>
      </c>
      <c r="W41" s="20"/>
      <c r="X41" s="6">
        <f t="shared" si="16"/>
        <v>11.6</v>
      </c>
      <c r="Y41" s="77">
        <f t="shared" si="17"/>
        <v>-9.4610672000000005</v>
      </c>
      <c r="Z41" s="44">
        <f t="shared" si="18"/>
        <v>-12.423292999999999</v>
      </c>
      <c r="AA41" s="44">
        <f t="shared" si="19"/>
        <v>-12.775093</v>
      </c>
      <c r="AB41" s="44">
        <f t="shared" si="20"/>
        <v>-13.219746000000001</v>
      </c>
      <c r="AC41" s="44">
        <f t="shared" si="21"/>
        <v>-13.89508</v>
      </c>
      <c r="AD41" s="44">
        <f t="shared" si="22"/>
        <v>-15.194511</v>
      </c>
      <c r="AE41" s="44">
        <f t="shared" si="23"/>
        <v>-17.088259000000001</v>
      </c>
      <c r="AF41" s="20"/>
      <c r="AG41" s="44">
        <f t="shared" si="24"/>
        <v>0</v>
      </c>
      <c r="AH41" s="44">
        <f t="shared" si="25"/>
        <v>0</v>
      </c>
      <c r="AI41" s="44">
        <f t="shared" si="26"/>
        <v>0</v>
      </c>
      <c r="AJ41" s="44">
        <f t="shared" si="27"/>
        <v>0</v>
      </c>
      <c r="AK41" s="44">
        <f t="shared" si="28"/>
        <v>0</v>
      </c>
      <c r="AL41" s="44">
        <f t="shared" si="29"/>
        <v>0</v>
      </c>
      <c r="AM41" s="20"/>
    </row>
    <row r="42" spans="2:39" x14ac:dyDescent="0.25">
      <c r="B42" s="90">
        <v>9.8000000000000007</v>
      </c>
      <c r="C42" s="90">
        <v>-7.8051127999999999</v>
      </c>
      <c r="D42" s="20"/>
      <c r="E42" s="6">
        <f t="shared" si="2"/>
        <v>12.2</v>
      </c>
      <c r="F42" s="77">
        <f t="shared" si="3"/>
        <v>-9.3813124000000006</v>
      </c>
      <c r="G42" s="44">
        <f t="shared" si="4"/>
        <v>-12.657242999999999</v>
      </c>
      <c r="H42" s="44">
        <f t="shared" si="5"/>
        <v>-13.148453</v>
      </c>
      <c r="I42" s="44">
        <f t="shared" si="6"/>
        <v>-13.878371</v>
      </c>
      <c r="J42" s="44">
        <f t="shared" si="7"/>
        <v>-15.03656</v>
      </c>
      <c r="K42" s="44">
        <f t="shared" si="8"/>
        <v>-16.838775999999999</v>
      </c>
      <c r="L42" s="44">
        <f t="shared" si="9"/>
        <v>-18.812049999999999</v>
      </c>
      <c r="M42" s="20"/>
      <c r="N42" s="44">
        <f t="shared" si="10"/>
        <v>0</v>
      </c>
      <c r="O42" s="44">
        <f t="shared" si="11"/>
        <v>0</v>
      </c>
      <c r="P42" s="44">
        <f t="shared" si="12"/>
        <v>0</v>
      </c>
      <c r="Q42" s="44">
        <f t="shared" si="13"/>
        <v>0</v>
      </c>
      <c r="R42" s="44">
        <f t="shared" si="14"/>
        <v>0</v>
      </c>
      <c r="S42" s="44">
        <f t="shared" si="15"/>
        <v>0</v>
      </c>
      <c r="U42" s="90">
        <v>9.8000000000000007</v>
      </c>
      <c r="V42" s="90">
        <v>-8.5144262000000008</v>
      </c>
      <c r="W42" s="20"/>
      <c r="X42" s="6">
        <f t="shared" si="16"/>
        <v>12.2</v>
      </c>
      <c r="Y42" s="77">
        <f t="shared" si="17"/>
        <v>-9.8488903000000008</v>
      </c>
      <c r="Z42" s="44">
        <f t="shared" si="18"/>
        <v>-13.003921999999999</v>
      </c>
      <c r="AA42" s="44">
        <f t="shared" si="19"/>
        <v>-13.358878000000001</v>
      </c>
      <c r="AB42" s="44">
        <f t="shared" si="20"/>
        <v>-13.81527</v>
      </c>
      <c r="AC42" s="44">
        <f t="shared" si="21"/>
        <v>-14.506187000000001</v>
      </c>
      <c r="AD42" s="44">
        <f t="shared" si="22"/>
        <v>-15.832625</v>
      </c>
      <c r="AE42" s="44">
        <f t="shared" si="23"/>
        <v>-17.736217</v>
      </c>
      <c r="AF42" s="20"/>
      <c r="AG42" s="44">
        <f t="shared" si="24"/>
        <v>0</v>
      </c>
      <c r="AH42" s="44">
        <f t="shared" si="25"/>
        <v>0</v>
      </c>
      <c r="AI42" s="44">
        <f t="shared" si="26"/>
        <v>0</v>
      </c>
      <c r="AJ42" s="44">
        <f t="shared" si="27"/>
        <v>0</v>
      </c>
      <c r="AK42" s="44">
        <f t="shared" si="28"/>
        <v>0</v>
      </c>
      <c r="AL42" s="44">
        <f t="shared" si="29"/>
        <v>0</v>
      </c>
      <c r="AM42" s="20"/>
    </row>
    <row r="43" spans="2:39" x14ac:dyDescent="0.25">
      <c r="B43" s="90">
        <v>10.4</v>
      </c>
      <c r="C43" s="90">
        <v>-8.1638497999999995</v>
      </c>
      <c r="D43" s="20"/>
      <c r="E43" s="6">
        <f t="shared" si="2"/>
        <v>12.8</v>
      </c>
      <c r="F43" s="77">
        <f t="shared" si="3"/>
        <v>-9.8256321</v>
      </c>
      <c r="G43" s="44">
        <f t="shared" si="4"/>
        <v>-13.252858</v>
      </c>
      <c r="H43" s="44">
        <f t="shared" si="5"/>
        <v>-13.751364000000001</v>
      </c>
      <c r="I43" s="44">
        <f t="shared" si="6"/>
        <v>-14.489167</v>
      </c>
      <c r="J43" s="44">
        <f t="shared" si="7"/>
        <v>-15.666039</v>
      </c>
      <c r="K43" s="44">
        <f t="shared" si="8"/>
        <v>-17.474959999999999</v>
      </c>
      <c r="L43" s="44">
        <f t="shared" si="9"/>
        <v>-19.453551999999998</v>
      </c>
      <c r="M43" s="20"/>
      <c r="N43" s="44">
        <f t="shared" si="10"/>
        <v>0</v>
      </c>
      <c r="O43" s="44">
        <f t="shared" si="11"/>
        <v>0</v>
      </c>
      <c r="P43" s="44">
        <f t="shared" si="12"/>
        <v>0</v>
      </c>
      <c r="Q43" s="44">
        <f t="shared" si="13"/>
        <v>0</v>
      </c>
      <c r="R43" s="44">
        <f t="shared" si="14"/>
        <v>0</v>
      </c>
      <c r="S43" s="44">
        <f t="shared" si="15"/>
        <v>0</v>
      </c>
      <c r="U43" s="90">
        <v>10.4</v>
      </c>
      <c r="V43" s="90">
        <v>-8.7796917000000008</v>
      </c>
      <c r="W43" s="20"/>
      <c r="X43" s="6">
        <f t="shared" si="16"/>
        <v>12.8</v>
      </c>
      <c r="Y43" s="77">
        <f t="shared" si="17"/>
        <v>-10.264821</v>
      </c>
      <c r="Z43" s="44">
        <f t="shared" si="18"/>
        <v>-13.59525</v>
      </c>
      <c r="AA43" s="44">
        <f t="shared" si="19"/>
        <v>-13.958093</v>
      </c>
      <c r="AB43" s="44">
        <f t="shared" si="20"/>
        <v>-14.421645</v>
      </c>
      <c r="AC43" s="44">
        <f t="shared" si="21"/>
        <v>-15.128506</v>
      </c>
      <c r="AD43" s="44">
        <f t="shared" si="22"/>
        <v>-16.485647</v>
      </c>
      <c r="AE43" s="44">
        <f t="shared" si="23"/>
        <v>-18.394995000000002</v>
      </c>
      <c r="AF43" s="20"/>
      <c r="AG43" s="44">
        <f t="shared" si="24"/>
        <v>0</v>
      </c>
      <c r="AH43" s="44">
        <f t="shared" si="25"/>
        <v>0</v>
      </c>
      <c r="AI43" s="44">
        <f t="shared" si="26"/>
        <v>0</v>
      </c>
      <c r="AJ43" s="44">
        <f t="shared" si="27"/>
        <v>0</v>
      </c>
      <c r="AK43" s="44">
        <f t="shared" si="28"/>
        <v>0</v>
      </c>
      <c r="AL43" s="44">
        <f t="shared" si="29"/>
        <v>0</v>
      </c>
      <c r="AM43" s="20"/>
    </row>
    <row r="44" spans="2:39" x14ac:dyDescent="0.25">
      <c r="B44" s="90">
        <v>11</v>
      </c>
      <c r="C44" s="90">
        <v>-8.5509004999999991</v>
      </c>
      <c r="D44" s="20"/>
      <c r="E44" s="6">
        <f t="shared" si="2"/>
        <v>13.4</v>
      </c>
      <c r="F44" s="77">
        <f t="shared" si="3"/>
        <v>-10.285378</v>
      </c>
      <c r="G44" s="44">
        <f t="shared" si="4"/>
        <v>-13.848867</v>
      </c>
      <c r="H44" s="44">
        <f t="shared" si="5"/>
        <v>-14.354832</v>
      </c>
      <c r="I44" s="44">
        <f t="shared" si="6"/>
        <v>-15.102316999999999</v>
      </c>
      <c r="J44" s="44">
        <f t="shared" si="7"/>
        <v>-16.297353999999999</v>
      </c>
      <c r="K44" s="44">
        <f t="shared" si="8"/>
        <v>-18.111557000000001</v>
      </c>
      <c r="L44" s="44">
        <f t="shared" si="9"/>
        <v>-20.087463</v>
      </c>
      <c r="M44" s="20"/>
      <c r="N44" s="44">
        <f t="shared" si="10"/>
        <v>0</v>
      </c>
      <c r="O44" s="44">
        <f t="shared" si="11"/>
        <v>0</v>
      </c>
      <c r="P44" s="44">
        <f t="shared" si="12"/>
        <v>0</v>
      </c>
      <c r="Q44" s="44">
        <f t="shared" si="13"/>
        <v>0</v>
      </c>
      <c r="R44" s="44">
        <f t="shared" si="14"/>
        <v>0</v>
      </c>
      <c r="S44" s="44">
        <f t="shared" si="15"/>
        <v>0</v>
      </c>
      <c r="U44" s="90">
        <v>11</v>
      </c>
      <c r="V44" s="90">
        <v>-9.1006174000000009</v>
      </c>
      <c r="W44" s="20"/>
      <c r="X44" s="6">
        <f t="shared" si="16"/>
        <v>13.4</v>
      </c>
      <c r="Y44" s="77">
        <f t="shared" si="17"/>
        <v>-10.701438</v>
      </c>
      <c r="Z44" s="44">
        <f t="shared" si="18"/>
        <v>-14.194618</v>
      </c>
      <c r="AA44" s="44">
        <f t="shared" si="19"/>
        <v>-14.559825</v>
      </c>
      <c r="AB44" s="44">
        <f t="shared" si="20"/>
        <v>-15.030644000000001</v>
      </c>
      <c r="AC44" s="44">
        <f t="shared" si="21"/>
        <v>-15.757343000000001</v>
      </c>
      <c r="AD44" s="44">
        <f t="shared" si="22"/>
        <v>-17.141514000000001</v>
      </c>
      <c r="AE44" s="44">
        <f t="shared" si="23"/>
        <v>-19.054933999999999</v>
      </c>
      <c r="AF44" s="20"/>
      <c r="AG44" s="44">
        <f t="shared" si="24"/>
        <v>0</v>
      </c>
      <c r="AH44" s="44">
        <f t="shared" si="25"/>
        <v>0</v>
      </c>
      <c r="AI44" s="44">
        <f t="shared" si="26"/>
        <v>0</v>
      </c>
      <c r="AJ44" s="44">
        <f t="shared" si="27"/>
        <v>0</v>
      </c>
      <c r="AK44" s="44">
        <f t="shared" si="28"/>
        <v>0</v>
      </c>
      <c r="AL44" s="44">
        <f t="shared" si="29"/>
        <v>0</v>
      </c>
      <c r="AM44" s="20"/>
    </row>
    <row r="45" spans="2:39" x14ac:dyDescent="0.25">
      <c r="B45" s="90">
        <v>11.6</v>
      </c>
      <c r="C45" s="90">
        <v>-8.9573087999999998</v>
      </c>
      <c r="D45" s="20"/>
      <c r="E45" s="6">
        <f t="shared" si="2"/>
        <v>14</v>
      </c>
      <c r="F45" s="77">
        <f t="shared" si="3"/>
        <v>-10.752971000000001</v>
      </c>
      <c r="G45" s="44">
        <f t="shared" si="4"/>
        <v>-14.437885</v>
      </c>
      <c r="H45" s="44">
        <f t="shared" si="5"/>
        <v>-14.952088</v>
      </c>
      <c r="I45" s="44">
        <f t="shared" si="6"/>
        <v>-15.710718</v>
      </c>
      <c r="J45" s="44">
        <f t="shared" si="7"/>
        <v>-16.920096999999998</v>
      </c>
      <c r="K45" s="44">
        <f t="shared" si="8"/>
        <v>-18.74305</v>
      </c>
      <c r="L45" s="44">
        <f t="shared" si="9"/>
        <v>-20.720638000000001</v>
      </c>
      <c r="M45" s="20"/>
      <c r="N45" s="44">
        <f t="shared" si="10"/>
        <v>0</v>
      </c>
      <c r="O45" s="44">
        <f t="shared" si="11"/>
        <v>0</v>
      </c>
      <c r="P45" s="44">
        <f t="shared" si="12"/>
        <v>0</v>
      </c>
      <c r="Q45" s="44">
        <f t="shared" si="13"/>
        <v>0</v>
      </c>
      <c r="R45" s="44">
        <f t="shared" si="14"/>
        <v>0</v>
      </c>
      <c r="S45" s="44">
        <f t="shared" si="15"/>
        <v>0</v>
      </c>
      <c r="U45" s="90">
        <v>11.6</v>
      </c>
      <c r="V45" s="90">
        <v>-9.4610672000000005</v>
      </c>
      <c r="W45" s="20"/>
      <c r="X45" s="6">
        <f t="shared" si="16"/>
        <v>14</v>
      </c>
      <c r="Y45" s="77">
        <f t="shared" si="17"/>
        <v>-11.153632999999999</v>
      </c>
      <c r="Z45" s="44">
        <f t="shared" si="18"/>
        <v>-14.795332</v>
      </c>
      <c r="AA45" s="44">
        <f t="shared" si="19"/>
        <v>-15.161331000000001</v>
      </c>
      <c r="AB45" s="44">
        <f t="shared" si="20"/>
        <v>-15.641565999999999</v>
      </c>
      <c r="AC45" s="44">
        <f t="shared" si="21"/>
        <v>-16.383016999999999</v>
      </c>
      <c r="AD45" s="44">
        <f t="shared" si="22"/>
        <v>-17.791929</v>
      </c>
      <c r="AE45" s="44">
        <f t="shared" si="23"/>
        <v>-19.712667</v>
      </c>
      <c r="AF45" s="20"/>
      <c r="AG45" s="44">
        <f t="shared" si="24"/>
        <v>0</v>
      </c>
      <c r="AH45" s="44">
        <f t="shared" si="25"/>
        <v>0</v>
      </c>
      <c r="AI45" s="44">
        <f t="shared" si="26"/>
        <v>0</v>
      </c>
      <c r="AJ45" s="44">
        <f t="shared" si="27"/>
        <v>0</v>
      </c>
      <c r="AK45" s="44">
        <f t="shared" si="28"/>
        <v>0</v>
      </c>
      <c r="AL45" s="44">
        <f t="shared" si="29"/>
        <v>0</v>
      </c>
      <c r="AM45" s="20"/>
    </row>
    <row r="46" spans="2:39" x14ac:dyDescent="0.25">
      <c r="B46" s="90">
        <v>12.2</v>
      </c>
      <c r="C46" s="90">
        <v>-9.3813124000000006</v>
      </c>
      <c r="D46" s="20"/>
      <c r="E46" s="6">
        <f t="shared" si="2"/>
        <v>14.6</v>
      </c>
      <c r="F46" s="77">
        <f t="shared" si="3"/>
        <v>-11.233813</v>
      </c>
      <c r="G46" s="44">
        <f t="shared" si="4"/>
        <v>-15.021081000000001</v>
      </c>
      <c r="H46" s="44">
        <f t="shared" si="5"/>
        <v>-15.541509</v>
      </c>
      <c r="I46" s="44">
        <f t="shared" si="6"/>
        <v>-16.311807999999999</v>
      </c>
      <c r="J46" s="44">
        <f t="shared" si="7"/>
        <v>-17.534808999999999</v>
      </c>
      <c r="K46" s="44">
        <f t="shared" si="8"/>
        <v>-19.363392000000001</v>
      </c>
      <c r="L46" s="44">
        <f t="shared" si="9"/>
        <v>-21.343498</v>
      </c>
      <c r="M46" s="20"/>
      <c r="N46" s="44">
        <f t="shared" si="10"/>
        <v>0</v>
      </c>
      <c r="O46" s="44">
        <f t="shared" si="11"/>
        <v>0</v>
      </c>
      <c r="P46" s="44">
        <f t="shared" si="12"/>
        <v>0</v>
      </c>
      <c r="Q46" s="44">
        <f t="shared" si="13"/>
        <v>0</v>
      </c>
      <c r="R46" s="44">
        <f t="shared" si="14"/>
        <v>0</v>
      </c>
      <c r="S46" s="44">
        <f t="shared" si="15"/>
        <v>0</v>
      </c>
      <c r="U46" s="90">
        <v>12.2</v>
      </c>
      <c r="V46" s="90">
        <v>-9.8488903000000008</v>
      </c>
      <c r="W46" s="20"/>
      <c r="X46" s="6">
        <f t="shared" si="16"/>
        <v>14.6</v>
      </c>
      <c r="Y46" s="77">
        <f t="shared" si="17"/>
        <v>-11.624471</v>
      </c>
      <c r="Z46" s="44">
        <f t="shared" si="18"/>
        <v>-15.38923</v>
      </c>
      <c r="AA46" s="44">
        <f t="shared" si="19"/>
        <v>-15.759463999999999</v>
      </c>
      <c r="AB46" s="44">
        <f t="shared" si="20"/>
        <v>-16.244668999999998</v>
      </c>
      <c r="AC46" s="44">
        <f t="shared" si="21"/>
        <v>-17.005098</v>
      </c>
      <c r="AD46" s="44">
        <f t="shared" si="22"/>
        <v>-18.440349999999999</v>
      </c>
      <c r="AE46" s="44">
        <f t="shared" si="23"/>
        <v>-20.360938999999998</v>
      </c>
      <c r="AF46" s="20"/>
      <c r="AG46" s="44">
        <f t="shared" si="24"/>
        <v>0</v>
      </c>
      <c r="AH46" s="44">
        <f t="shared" si="25"/>
        <v>0</v>
      </c>
      <c r="AI46" s="44">
        <f t="shared" si="26"/>
        <v>0</v>
      </c>
      <c r="AJ46" s="44">
        <f t="shared" si="27"/>
        <v>0</v>
      </c>
      <c r="AK46" s="44">
        <f t="shared" si="28"/>
        <v>0</v>
      </c>
      <c r="AL46" s="44">
        <f t="shared" si="29"/>
        <v>0</v>
      </c>
      <c r="AM46" s="20"/>
    </row>
    <row r="47" spans="2:39" x14ac:dyDescent="0.25">
      <c r="B47" s="90">
        <v>12.8</v>
      </c>
      <c r="C47" s="90">
        <v>-9.8256321</v>
      </c>
      <c r="D47" s="20"/>
      <c r="E47" s="6">
        <f t="shared" si="2"/>
        <v>15.2</v>
      </c>
      <c r="F47" s="77">
        <f t="shared" si="3"/>
        <v>-11.726648000000001</v>
      </c>
      <c r="G47" s="44">
        <f t="shared" si="4"/>
        <v>-15.585499</v>
      </c>
      <c r="H47" s="44">
        <f t="shared" si="5"/>
        <v>-16.112781999999999</v>
      </c>
      <c r="I47" s="44">
        <f t="shared" si="6"/>
        <v>-16.891024000000002</v>
      </c>
      <c r="J47" s="44">
        <f t="shared" si="7"/>
        <v>-18.131495999999999</v>
      </c>
      <c r="K47" s="44">
        <f t="shared" si="8"/>
        <v>-19.966073999999999</v>
      </c>
      <c r="L47" s="44">
        <f t="shared" si="9"/>
        <v>-21.944120000000002</v>
      </c>
      <c r="M47" s="20"/>
      <c r="N47" s="44">
        <f t="shared" si="10"/>
        <v>0</v>
      </c>
      <c r="O47" s="44">
        <f t="shared" si="11"/>
        <v>0</v>
      </c>
      <c r="P47" s="44">
        <f t="shared" si="12"/>
        <v>0</v>
      </c>
      <c r="Q47" s="44">
        <f t="shared" si="13"/>
        <v>0</v>
      </c>
      <c r="R47" s="44">
        <f t="shared" si="14"/>
        <v>0</v>
      </c>
      <c r="S47" s="44">
        <f t="shared" si="15"/>
        <v>0</v>
      </c>
      <c r="U47" s="90">
        <v>12.8</v>
      </c>
      <c r="V47" s="90">
        <v>-10.264821</v>
      </c>
      <c r="W47" s="20"/>
      <c r="X47" s="6">
        <f t="shared" si="16"/>
        <v>15.2</v>
      </c>
      <c r="Y47" s="77">
        <f t="shared" si="17"/>
        <v>-12.108323</v>
      </c>
      <c r="Z47" s="44">
        <f t="shared" si="18"/>
        <v>-15.970291</v>
      </c>
      <c r="AA47" s="44">
        <f t="shared" si="19"/>
        <v>-16.342962</v>
      </c>
      <c r="AB47" s="44">
        <f t="shared" si="20"/>
        <v>-16.834478000000001</v>
      </c>
      <c r="AC47" s="44">
        <f t="shared" si="21"/>
        <v>-17.608035999999998</v>
      </c>
      <c r="AD47" s="44">
        <f t="shared" si="22"/>
        <v>-19.069996</v>
      </c>
      <c r="AE47" s="44">
        <f t="shared" si="23"/>
        <v>-20.995874000000001</v>
      </c>
      <c r="AF47" s="20"/>
      <c r="AG47" s="44">
        <f t="shared" si="24"/>
        <v>0</v>
      </c>
      <c r="AH47" s="44">
        <f t="shared" si="25"/>
        <v>0</v>
      </c>
      <c r="AI47" s="44">
        <f t="shared" si="26"/>
        <v>0</v>
      </c>
      <c r="AJ47" s="44">
        <f t="shared" si="27"/>
        <v>0</v>
      </c>
      <c r="AK47" s="44">
        <f t="shared" si="28"/>
        <v>0</v>
      </c>
      <c r="AL47" s="44">
        <f t="shared" si="29"/>
        <v>0</v>
      </c>
      <c r="AM47" s="20"/>
    </row>
    <row r="48" spans="2:39" x14ac:dyDescent="0.25">
      <c r="B48" s="90">
        <v>13.4</v>
      </c>
      <c r="C48" s="90">
        <v>-10.285378</v>
      </c>
      <c r="D48" s="20"/>
      <c r="E48" s="6">
        <f t="shared" si="2"/>
        <v>15.8</v>
      </c>
      <c r="F48" s="77">
        <f t="shared" si="3"/>
        <v>-12.226713999999999</v>
      </c>
      <c r="G48" s="44">
        <f t="shared" si="4"/>
        <v>-16.115020999999999</v>
      </c>
      <c r="H48" s="44">
        <f t="shared" si="5"/>
        <v>-16.649218000000001</v>
      </c>
      <c r="I48" s="44">
        <f t="shared" si="6"/>
        <v>-17.436159</v>
      </c>
      <c r="J48" s="44">
        <f t="shared" si="7"/>
        <v>-18.693377999999999</v>
      </c>
      <c r="K48" s="44">
        <f t="shared" si="8"/>
        <v>-20.530401000000001</v>
      </c>
      <c r="L48" s="44">
        <f t="shared" si="9"/>
        <v>-22.507204000000002</v>
      </c>
      <c r="M48" s="20"/>
      <c r="N48" s="44">
        <f t="shared" si="10"/>
        <v>0</v>
      </c>
      <c r="O48" s="44">
        <f t="shared" si="11"/>
        <v>0</v>
      </c>
      <c r="P48" s="44">
        <f t="shared" si="12"/>
        <v>0</v>
      </c>
      <c r="Q48" s="44">
        <f t="shared" si="13"/>
        <v>0</v>
      </c>
      <c r="R48" s="44">
        <f t="shared" si="14"/>
        <v>0</v>
      </c>
      <c r="S48" s="44">
        <f t="shared" si="15"/>
        <v>0</v>
      </c>
      <c r="U48" s="90">
        <v>13.4</v>
      </c>
      <c r="V48" s="90">
        <v>-10.701438</v>
      </c>
      <c r="W48" s="20"/>
      <c r="X48" s="6">
        <f t="shared" si="16"/>
        <v>15.8</v>
      </c>
      <c r="Y48" s="77">
        <f t="shared" si="17"/>
        <v>-12.603135999999999</v>
      </c>
      <c r="Z48" s="44">
        <f t="shared" si="18"/>
        <v>-16.518248</v>
      </c>
      <c r="AA48" s="44">
        <f t="shared" si="19"/>
        <v>-16.893307</v>
      </c>
      <c r="AB48" s="44">
        <f t="shared" si="20"/>
        <v>-17.392900000000001</v>
      </c>
      <c r="AC48" s="44">
        <f t="shared" si="21"/>
        <v>-18.182127000000001</v>
      </c>
      <c r="AD48" s="44">
        <f t="shared" si="22"/>
        <v>-19.665977000000002</v>
      </c>
      <c r="AE48" s="44">
        <f t="shared" si="23"/>
        <v>-21.593102999999999</v>
      </c>
      <c r="AF48" s="20"/>
      <c r="AG48" s="44">
        <f t="shared" si="24"/>
        <v>0</v>
      </c>
      <c r="AH48" s="44">
        <f t="shared" si="25"/>
        <v>0</v>
      </c>
      <c r="AI48" s="44">
        <f t="shared" si="26"/>
        <v>0</v>
      </c>
      <c r="AJ48" s="44">
        <f t="shared" si="27"/>
        <v>0</v>
      </c>
      <c r="AK48" s="44">
        <f t="shared" si="28"/>
        <v>0</v>
      </c>
      <c r="AL48" s="44">
        <f t="shared" si="29"/>
        <v>0</v>
      </c>
      <c r="AM48" s="20"/>
    </row>
    <row r="49" spans="2:39" x14ac:dyDescent="0.25">
      <c r="B49" s="90">
        <v>14</v>
      </c>
      <c r="C49" s="90">
        <v>-10.752971000000001</v>
      </c>
      <c r="D49" s="20"/>
      <c r="E49" s="6">
        <f t="shared" si="2"/>
        <v>16.399999999999999</v>
      </c>
      <c r="F49" s="77">
        <f t="shared" si="3"/>
        <v>-12.730743</v>
      </c>
      <c r="G49" s="44">
        <f t="shared" si="4"/>
        <v>-16.595915000000002</v>
      </c>
      <c r="H49" s="44">
        <f t="shared" si="5"/>
        <v>-17.136006999999999</v>
      </c>
      <c r="I49" s="44">
        <f t="shared" si="6"/>
        <v>-17.930371999999998</v>
      </c>
      <c r="J49" s="44">
        <f t="shared" si="7"/>
        <v>-19.200023999999999</v>
      </c>
      <c r="K49" s="44">
        <f t="shared" si="8"/>
        <v>-21.040088999999998</v>
      </c>
      <c r="L49" s="44">
        <f t="shared" si="9"/>
        <v>-23.021609999999999</v>
      </c>
      <c r="M49" s="20"/>
      <c r="N49" s="44">
        <f t="shared" si="10"/>
        <v>0</v>
      </c>
      <c r="O49" s="44">
        <f t="shared" si="11"/>
        <v>0</v>
      </c>
      <c r="P49" s="44">
        <f t="shared" si="12"/>
        <v>0</v>
      </c>
      <c r="Q49" s="44">
        <f t="shared" si="13"/>
        <v>0</v>
      </c>
      <c r="R49" s="44">
        <f t="shared" si="14"/>
        <v>0</v>
      </c>
      <c r="S49" s="44">
        <f t="shared" si="15"/>
        <v>0</v>
      </c>
      <c r="U49" s="90">
        <v>14</v>
      </c>
      <c r="V49" s="90">
        <v>-11.153632999999999</v>
      </c>
      <c r="W49" s="20"/>
      <c r="X49" s="6">
        <f t="shared" si="16"/>
        <v>16.399999999999999</v>
      </c>
      <c r="Y49" s="77">
        <f t="shared" si="17"/>
        <v>-13.110398</v>
      </c>
      <c r="Z49" s="44">
        <f t="shared" si="18"/>
        <v>-17.016808000000001</v>
      </c>
      <c r="AA49" s="44">
        <f t="shared" si="19"/>
        <v>-17.396159999999998</v>
      </c>
      <c r="AB49" s="44">
        <f t="shared" si="20"/>
        <v>-17.899107000000001</v>
      </c>
      <c r="AC49" s="44">
        <f t="shared" si="21"/>
        <v>-18.704712000000001</v>
      </c>
      <c r="AD49" s="44">
        <f t="shared" si="22"/>
        <v>-20.208936999999999</v>
      </c>
      <c r="AE49" s="44">
        <f t="shared" si="23"/>
        <v>-22.142204</v>
      </c>
      <c r="AF49" s="20"/>
      <c r="AG49" s="44">
        <f t="shared" si="24"/>
        <v>0</v>
      </c>
      <c r="AH49" s="44">
        <f t="shared" si="25"/>
        <v>0</v>
      </c>
      <c r="AI49" s="44">
        <f t="shared" si="26"/>
        <v>0</v>
      </c>
      <c r="AJ49" s="44">
        <f t="shared" si="27"/>
        <v>0</v>
      </c>
      <c r="AK49" s="44">
        <f t="shared" si="28"/>
        <v>0</v>
      </c>
      <c r="AL49" s="44">
        <f t="shared" si="29"/>
        <v>0</v>
      </c>
      <c r="AM49" s="20"/>
    </row>
    <row r="50" spans="2:39" x14ac:dyDescent="0.25">
      <c r="B50" s="90">
        <v>14.6</v>
      </c>
      <c r="C50" s="90">
        <v>-11.233813</v>
      </c>
      <c r="D50" s="20"/>
      <c r="E50" s="6">
        <f t="shared" si="2"/>
        <v>17</v>
      </c>
      <c r="F50" s="77">
        <f t="shared" si="3"/>
        <v>-13.238549000000001</v>
      </c>
      <c r="G50" s="44">
        <f t="shared" si="4"/>
        <v>-17.000209999999999</v>
      </c>
      <c r="H50" s="44">
        <f t="shared" si="5"/>
        <v>-17.543410999999999</v>
      </c>
      <c r="I50" s="44">
        <f t="shared" si="6"/>
        <v>-18.344912999999998</v>
      </c>
      <c r="J50" s="44">
        <f t="shared" si="7"/>
        <v>-19.623407</v>
      </c>
      <c r="K50" s="44">
        <f t="shared" si="8"/>
        <v>-21.465575999999999</v>
      </c>
      <c r="L50" s="44">
        <f t="shared" si="9"/>
        <v>-23.448260999999999</v>
      </c>
      <c r="M50" s="20"/>
      <c r="N50" s="44">
        <f t="shared" si="10"/>
        <v>0</v>
      </c>
      <c r="O50" s="44">
        <f t="shared" si="11"/>
        <v>0</v>
      </c>
      <c r="P50" s="44">
        <f t="shared" si="12"/>
        <v>0</v>
      </c>
      <c r="Q50" s="44">
        <f t="shared" si="13"/>
        <v>0</v>
      </c>
      <c r="R50" s="44">
        <f t="shared" si="14"/>
        <v>0</v>
      </c>
      <c r="S50" s="44">
        <f t="shared" si="15"/>
        <v>0</v>
      </c>
      <c r="U50" s="90">
        <v>14.6</v>
      </c>
      <c r="V50" s="90">
        <v>-11.624471</v>
      </c>
      <c r="W50" s="20"/>
      <c r="X50" s="6">
        <f t="shared" si="16"/>
        <v>17</v>
      </c>
      <c r="Y50" s="77">
        <f t="shared" si="17"/>
        <v>-13.618803</v>
      </c>
      <c r="Z50" s="44">
        <f t="shared" si="18"/>
        <v>-17.436775000000001</v>
      </c>
      <c r="AA50" s="44">
        <f t="shared" si="19"/>
        <v>-17.815436999999999</v>
      </c>
      <c r="AB50" s="44">
        <f t="shared" si="20"/>
        <v>-18.323706000000001</v>
      </c>
      <c r="AC50" s="44">
        <f t="shared" si="21"/>
        <v>-19.143405999999999</v>
      </c>
      <c r="AD50" s="44">
        <f t="shared" si="22"/>
        <v>-20.662672000000001</v>
      </c>
      <c r="AE50" s="44">
        <f t="shared" si="23"/>
        <v>-22.59693</v>
      </c>
      <c r="AF50" s="20"/>
      <c r="AG50" s="44">
        <f t="shared" si="24"/>
        <v>0</v>
      </c>
      <c r="AH50" s="44">
        <f t="shared" si="25"/>
        <v>0</v>
      </c>
      <c r="AI50" s="44">
        <f t="shared" si="26"/>
        <v>0</v>
      </c>
      <c r="AJ50" s="44">
        <f t="shared" si="27"/>
        <v>0</v>
      </c>
      <c r="AK50" s="44">
        <f t="shared" si="28"/>
        <v>0</v>
      </c>
      <c r="AL50" s="44">
        <f t="shared" si="29"/>
        <v>0</v>
      </c>
      <c r="AM50" s="20"/>
    </row>
    <row r="51" spans="2:39" x14ac:dyDescent="0.25">
      <c r="B51" s="90">
        <v>15.2</v>
      </c>
      <c r="C51" s="90">
        <v>-11.726648000000001</v>
      </c>
      <c r="D51" s="20"/>
      <c r="E51" s="6">
        <f t="shared" si="2"/>
        <v>17.600000000000001</v>
      </c>
      <c r="F51" s="77">
        <f t="shared" si="3"/>
        <v>-13.744871</v>
      </c>
      <c r="G51" s="44">
        <f t="shared" si="4"/>
        <v>-17.286507</v>
      </c>
      <c r="H51" s="44">
        <f t="shared" si="5"/>
        <v>-17.832675999999999</v>
      </c>
      <c r="I51" s="44">
        <f t="shared" si="6"/>
        <v>-18.6388</v>
      </c>
      <c r="J51" s="44">
        <f t="shared" si="7"/>
        <v>-19.925062</v>
      </c>
      <c r="K51" s="44">
        <f t="shared" si="8"/>
        <v>-21.769943000000001</v>
      </c>
      <c r="L51" s="44">
        <f t="shared" si="9"/>
        <v>-23.749663999999999</v>
      </c>
      <c r="M51" s="20"/>
      <c r="N51" s="44">
        <f t="shared" si="10"/>
        <v>0</v>
      </c>
      <c r="O51" s="44">
        <f t="shared" si="11"/>
        <v>0</v>
      </c>
      <c r="P51" s="44">
        <f t="shared" si="12"/>
        <v>0</v>
      </c>
      <c r="Q51" s="44">
        <f t="shared" si="13"/>
        <v>0</v>
      </c>
      <c r="R51" s="44">
        <f t="shared" si="14"/>
        <v>0</v>
      </c>
      <c r="S51" s="44">
        <f t="shared" si="15"/>
        <v>0</v>
      </c>
      <c r="U51" s="90">
        <v>15.2</v>
      </c>
      <c r="V51" s="90">
        <v>-12.108323</v>
      </c>
      <c r="W51" s="20"/>
      <c r="X51" s="6">
        <f t="shared" si="16"/>
        <v>17.600000000000001</v>
      </c>
      <c r="Y51" s="77">
        <f t="shared" si="17"/>
        <v>-14.129896</v>
      </c>
      <c r="Z51" s="44">
        <f t="shared" si="18"/>
        <v>-17.743697999999998</v>
      </c>
      <c r="AA51" s="44">
        <f t="shared" si="19"/>
        <v>-18.123798000000001</v>
      </c>
      <c r="AB51" s="44">
        <f t="shared" si="20"/>
        <v>-18.635368</v>
      </c>
      <c r="AC51" s="44">
        <f t="shared" si="21"/>
        <v>-19.466142999999999</v>
      </c>
      <c r="AD51" s="44">
        <f t="shared" si="22"/>
        <v>-20.996790000000001</v>
      </c>
      <c r="AE51" s="44">
        <f t="shared" si="23"/>
        <v>-22.933744000000001</v>
      </c>
      <c r="AF51" s="20"/>
      <c r="AG51" s="44">
        <f t="shared" si="24"/>
        <v>0</v>
      </c>
      <c r="AH51" s="44">
        <f t="shared" si="25"/>
        <v>0</v>
      </c>
      <c r="AI51" s="44">
        <f t="shared" si="26"/>
        <v>0</v>
      </c>
      <c r="AJ51" s="44">
        <f t="shared" si="27"/>
        <v>0</v>
      </c>
      <c r="AK51" s="44">
        <f t="shared" si="28"/>
        <v>0</v>
      </c>
      <c r="AL51" s="44">
        <f t="shared" si="29"/>
        <v>0</v>
      </c>
      <c r="AM51" s="20"/>
    </row>
    <row r="52" spans="2:39" x14ac:dyDescent="0.25">
      <c r="B52" s="90">
        <v>15.8</v>
      </c>
      <c r="C52" s="90">
        <v>-12.226713999999999</v>
      </c>
      <c r="D52" s="20"/>
      <c r="E52" s="6">
        <f t="shared" si="2"/>
        <v>18.2</v>
      </c>
      <c r="F52" s="77">
        <f t="shared" si="3"/>
        <v>-14.245247000000001</v>
      </c>
      <c r="G52" s="44">
        <f t="shared" si="4"/>
        <v>-17.419810999999999</v>
      </c>
      <c r="H52" s="44">
        <f t="shared" si="5"/>
        <v>-17.967563999999999</v>
      </c>
      <c r="I52" s="44">
        <f t="shared" si="6"/>
        <v>-18.774602999999999</v>
      </c>
      <c r="J52" s="44">
        <f t="shared" si="7"/>
        <v>-20.065262000000001</v>
      </c>
      <c r="K52" s="44">
        <f t="shared" si="8"/>
        <v>-21.908753999999998</v>
      </c>
      <c r="L52" s="44">
        <f t="shared" si="9"/>
        <v>-23.889790999999999</v>
      </c>
      <c r="M52" s="20"/>
      <c r="N52" s="44">
        <f t="shared" si="10"/>
        <v>0</v>
      </c>
      <c r="O52" s="44">
        <f t="shared" si="11"/>
        <v>0</v>
      </c>
      <c r="P52" s="44">
        <f t="shared" si="12"/>
        <v>0</v>
      </c>
      <c r="Q52" s="44">
        <f t="shared" si="13"/>
        <v>0</v>
      </c>
      <c r="R52" s="44">
        <f t="shared" si="14"/>
        <v>0</v>
      </c>
      <c r="S52" s="44">
        <f t="shared" si="15"/>
        <v>0</v>
      </c>
      <c r="U52" s="90">
        <v>15.8</v>
      </c>
      <c r="V52" s="90">
        <v>-12.603135999999999</v>
      </c>
      <c r="W52" s="20"/>
      <c r="X52" s="6">
        <f t="shared" si="16"/>
        <v>18.2</v>
      </c>
      <c r="Y52" s="77">
        <f t="shared" si="17"/>
        <v>-14.641584999999999</v>
      </c>
      <c r="Z52" s="44">
        <f t="shared" si="18"/>
        <v>-17.886028</v>
      </c>
      <c r="AA52" s="44">
        <f t="shared" si="19"/>
        <v>-18.266928</v>
      </c>
      <c r="AB52" s="44">
        <f t="shared" si="20"/>
        <v>-18.77853</v>
      </c>
      <c r="AC52" s="44">
        <f t="shared" si="21"/>
        <v>-19.612846000000001</v>
      </c>
      <c r="AD52" s="44">
        <f t="shared" si="22"/>
        <v>-21.151593999999999</v>
      </c>
      <c r="AE52" s="44">
        <f t="shared" si="23"/>
        <v>-23.088369</v>
      </c>
      <c r="AF52" s="20"/>
      <c r="AG52" s="44">
        <f t="shared" si="24"/>
        <v>0</v>
      </c>
      <c r="AH52" s="44">
        <f t="shared" si="25"/>
        <v>0</v>
      </c>
      <c r="AI52" s="44">
        <f t="shared" si="26"/>
        <v>0</v>
      </c>
      <c r="AJ52" s="44">
        <f t="shared" si="27"/>
        <v>0</v>
      </c>
      <c r="AK52" s="44">
        <f t="shared" si="28"/>
        <v>0</v>
      </c>
      <c r="AL52" s="44">
        <f t="shared" si="29"/>
        <v>0</v>
      </c>
      <c r="AM52" s="20"/>
    </row>
    <row r="53" spans="2:39" x14ac:dyDescent="0.25">
      <c r="B53" s="90">
        <v>16.399999999999999</v>
      </c>
      <c r="C53" s="90">
        <v>-12.730743</v>
      </c>
      <c r="D53" s="20"/>
      <c r="E53" s="6">
        <f t="shared" si="2"/>
        <v>18.8</v>
      </c>
      <c r="F53" s="77">
        <f t="shared" si="3"/>
        <v>-14.735514</v>
      </c>
      <c r="G53" s="44">
        <f t="shared" si="4"/>
        <v>-17.423914</v>
      </c>
      <c r="H53" s="44">
        <f t="shared" si="5"/>
        <v>-17.971478999999999</v>
      </c>
      <c r="I53" s="44">
        <f t="shared" si="6"/>
        <v>-18.780704</v>
      </c>
      <c r="J53" s="44">
        <f t="shared" si="7"/>
        <v>-20.069403000000001</v>
      </c>
      <c r="K53" s="44">
        <f t="shared" si="8"/>
        <v>-21.911776</v>
      </c>
      <c r="L53" s="44">
        <f t="shared" si="9"/>
        <v>-23.894210999999999</v>
      </c>
      <c r="M53" s="20"/>
      <c r="N53" s="44">
        <f t="shared" si="10"/>
        <v>0</v>
      </c>
      <c r="O53" s="44">
        <f t="shared" si="11"/>
        <v>0</v>
      </c>
      <c r="P53" s="44">
        <f t="shared" si="12"/>
        <v>0</v>
      </c>
      <c r="Q53" s="44">
        <f t="shared" si="13"/>
        <v>0</v>
      </c>
      <c r="R53" s="44">
        <f t="shared" si="14"/>
        <v>0</v>
      </c>
      <c r="S53" s="44">
        <f t="shared" si="15"/>
        <v>0</v>
      </c>
      <c r="U53" s="90">
        <v>16.399999999999999</v>
      </c>
      <c r="V53" s="90">
        <v>-13.110398</v>
      </c>
      <c r="W53" s="20"/>
      <c r="X53" s="6">
        <f t="shared" si="16"/>
        <v>18.8</v>
      </c>
      <c r="Y53" s="77">
        <f t="shared" si="17"/>
        <v>-15.147313</v>
      </c>
      <c r="Z53" s="44">
        <f t="shared" si="18"/>
        <v>-17.892056</v>
      </c>
      <c r="AA53" s="44">
        <f t="shared" si="19"/>
        <v>-18.273883999999999</v>
      </c>
      <c r="AB53" s="44">
        <f t="shared" si="20"/>
        <v>-18.783791000000001</v>
      </c>
      <c r="AC53" s="44">
        <f t="shared" si="21"/>
        <v>-19.619067999999999</v>
      </c>
      <c r="AD53" s="44">
        <f t="shared" si="22"/>
        <v>-21.156696</v>
      </c>
      <c r="AE53" s="44">
        <f t="shared" si="23"/>
        <v>-23.092099999999999</v>
      </c>
      <c r="AF53" s="20"/>
      <c r="AG53" s="44">
        <f t="shared" si="24"/>
        <v>0</v>
      </c>
      <c r="AH53" s="44">
        <f t="shared" si="25"/>
        <v>0</v>
      </c>
      <c r="AI53" s="44">
        <f t="shared" si="26"/>
        <v>0</v>
      </c>
      <c r="AJ53" s="44">
        <f t="shared" si="27"/>
        <v>0</v>
      </c>
      <c r="AK53" s="44">
        <f t="shared" si="28"/>
        <v>0</v>
      </c>
      <c r="AL53" s="44">
        <f t="shared" si="29"/>
        <v>0</v>
      </c>
      <c r="AM53" s="20"/>
    </row>
    <row r="54" spans="2:39" x14ac:dyDescent="0.25">
      <c r="B54" s="90">
        <v>17</v>
      </c>
      <c r="C54" s="90">
        <v>-13.238549000000001</v>
      </c>
      <c r="D54" s="20"/>
      <c r="E54" s="6">
        <f t="shared" si="2"/>
        <v>19.399999999999999</v>
      </c>
      <c r="F54" s="77">
        <f t="shared" si="3"/>
        <v>-15.218565</v>
      </c>
      <c r="G54" s="44">
        <f t="shared" si="4"/>
        <v>-17.425442</v>
      </c>
      <c r="H54" s="44">
        <f t="shared" si="5"/>
        <v>-17.97296</v>
      </c>
      <c r="I54" s="44">
        <f t="shared" si="6"/>
        <v>-18.779909</v>
      </c>
      <c r="J54" s="44">
        <f t="shared" si="7"/>
        <v>-20.070941999999999</v>
      </c>
      <c r="K54" s="44">
        <f t="shared" si="8"/>
        <v>-21.913712</v>
      </c>
      <c r="L54" s="44">
        <f t="shared" si="9"/>
        <v>-23.895337999999999</v>
      </c>
      <c r="M54" s="20"/>
      <c r="N54" s="44">
        <f t="shared" si="10"/>
        <v>0</v>
      </c>
      <c r="O54" s="44">
        <f t="shared" si="11"/>
        <v>0</v>
      </c>
      <c r="P54" s="44">
        <f t="shared" si="12"/>
        <v>0</v>
      </c>
      <c r="Q54" s="44">
        <f t="shared" si="13"/>
        <v>0</v>
      </c>
      <c r="R54" s="44">
        <f t="shared" si="14"/>
        <v>0</v>
      </c>
      <c r="S54" s="44">
        <f t="shared" si="15"/>
        <v>0</v>
      </c>
      <c r="U54" s="90">
        <v>17</v>
      </c>
      <c r="V54" s="90">
        <v>-13.618803</v>
      </c>
      <c r="W54" s="20"/>
      <c r="X54" s="6">
        <f t="shared" si="16"/>
        <v>19.399999999999999</v>
      </c>
      <c r="Y54" s="77">
        <f t="shared" si="17"/>
        <v>-15.638636</v>
      </c>
      <c r="Z54" s="44">
        <f t="shared" si="18"/>
        <v>-17.893995</v>
      </c>
      <c r="AA54" s="44">
        <f t="shared" si="19"/>
        <v>-18.274190999999998</v>
      </c>
      <c r="AB54" s="44">
        <f t="shared" si="20"/>
        <v>-18.786448</v>
      </c>
      <c r="AC54" s="44">
        <f t="shared" si="21"/>
        <v>-19.620768000000002</v>
      </c>
      <c r="AD54" s="44">
        <f t="shared" si="22"/>
        <v>-21.157301</v>
      </c>
      <c r="AE54" s="44">
        <f t="shared" si="23"/>
        <v>-23.094158</v>
      </c>
      <c r="AF54" s="20"/>
      <c r="AG54" s="44">
        <f t="shared" si="24"/>
        <v>0</v>
      </c>
      <c r="AH54" s="44">
        <f t="shared" si="25"/>
        <v>0</v>
      </c>
      <c r="AI54" s="44">
        <f t="shared" si="26"/>
        <v>0</v>
      </c>
      <c r="AJ54" s="44">
        <f t="shared" si="27"/>
        <v>0</v>
      </c>
      <c r="AK54" s="44">
        <f t="shared" si="28"/>
        <v>0</v>
      </c>
      <c r="AL54" s="44">
        <f t="shared" si="29"/>
        <v>0</v>
      </c>
      <c r="AM54" s="20"/>
    </row>
    <row r="55" spans="2:39" x14ac:dyDescent="0.25">
      <c r="B55" s="90">
        <v>17.600000000000001</v>
      </c>
      <c r="C55" s="90">
        <v>-13.744871</v>
      </c>
      <c r="D55" s="20"/>
      <c r="E55" s="6">
        <f t="shared" si="2"/>
        <v>20</v>
      </c>
      <c r="F55" s="77">
        <f t="shared" si="3"/>
        <v>-15.672174</v>
      </c>
      <c r="G55" s="44">
        <f t="shared" si="4"/>
        <v>-17.426549999999999</v>
      </c>
      <c r="H55" s="44">
        <f t="shared" si="5"/>
        <v>-17.974672000000002</v>
      </c>
      <c r="I55" s="44">
        <f t="shared" si="6"/>
        <v>-18.781918999999998</v>
      </c>
      <c r="J55" s="44">
        <f t="shared" si="7"/>
        <v>-20.071141999999998</v>
      </c>
      <c r="K55" s="44">
        <f t="shared" si="8"/>
        <v>-21.915005000000001</v>
      </c>
      <c r="L55" s="44">
        <f t="shared" si="9"/>
        <v>-23.896183000000001</v>
      </c>
      <c r="M55" s="20"/>
      <c r="N55" s="44">
        <f t="shared" si="10"/>
        <v>0</v>
      </c>
      <c r="O55" s="44">
        <f t="shared" si="11"/>
        <v>0</v>
      </c>
      <c r="P55" s="44">
        <f t="shared" si="12"/>
        <v>0</v>
      </c>
      <c r="Q55" s="44">
        <f t="shared" si="13"/>
        <v>0</v>
      </c>
      <c r="R55" s="44">
        <f t="shared" si="14"/>
        <v>0</v>
      </c>
      <c r="S55" s="44">
        <f t="shared" si="15"/>
        <v>0</v>
      </c>
      <c r="U55" s="90">
        <v>17.600000000000001</v>
      </c>
      <c r="V55" s="90">
        <v>-14.129896</v>
      </c>
      <c r="W55" s="20"/>
      <c r="X55" s="6">
        <f t="shared" si="16"/>
        <v>20</v>
      </c>
      <c r="Y55" s="77">
        <f t="shared" si="17"/>
        <v>-16.112905999999999</v>
      </c>
      <c r="Z55" s="44">
        <f t="shared" si="18"/>
        <v>-17.894632000000001</v>
      </c>
      <c r="AA55" s="44">
        <f t="shared" si="19"/>
        <v>-18.274688999999999</v>
      </c>
      <c r="AB55" s="44">
        <f t="shared" si="20"/>
        <v>-18.787307999999999</v>
      </c>
      <c r="AC55" s="44">
        <f t="shared" si="21"/>
        <v>-19.624065000000002</v>
      </c>
      <c r="AD55" s="44">
        <f t="shared" si="22"/>
        <v>-21.158114999999999</v>
      </c>
      <c r="AE55" s="44">
        <f t="shared" si="23"/>
        <v>-23.09515</v>
      </c>
      <c r="AF55" s="20"/>
      <c r="AG55" s="44">
        <f t="shared" si="24"/>
        <v>0</v>
      </c>
      <c r="AH55" s="44">
        <f t="shared" si="25"/>
        <v>0</v>
      </c>
      <c r="AI55" s="44">
        <f t="shared" si="26"/>
        <v>0</v>
      </c>
      <c r="AJ55" s="44">
        <f t="shared" si="27"/>
        <v>0</v>
      </c>
      <c r="AK55" s="44">
        <f t="shared" si="28"/>
        <v>0</v>
      </c>
      <c r="AL55" s="44">
        <f t="shared" si="29"/>
        <v>0</v>
      </c>
      <c r="AM55" s="20"/>
    </row>
    <row r="56" spans="2:39" x14ac:dyDescent="0.25">
      <c r="B56" s="90">
        <v>18.2</v>
      </c>
      <c r="C56" s="90">
        <v>-14.245247000000001</v>
      </c>
      <c r="E56" s="6"/>
      <c r="F56" s="77"/>
      <c r="G56" s="44"/>
      <c r="H56" s="44"/>
      <c r="I56" s="44"/>
      <c r="J56" s="44"/>
      <c r="K56" s="44"/>
      <c r="L56" s="44"/>
      <c r="N56" s="44"/>
      <c r="O56" s="44"/>
      <c r="P56" s="44"/>
      <c r="Q56" s="44"/>
      <c r="R56" s="44"/>
      <c r="S56" s="44"/>
      <c r="U56" s="90">
        <v>18.2</v>
      </c>
      <c r="V56" s="90">
        <v>-14.641584999999999</v>
      </c>
      <c r="X56" s="6"/>
      <c r="Y56" s="77"/>
      <c r="Z56" s="44"/>
      <c r="AA56" s="44"/>
      <c r="AB56" s="44"/>
      <c r="AC56" s="44"/>
      <c r="AD56" s="44"/>
      <c r="AE56" s="44"/>
      <c r="AG56" s="44"/>
      <c r="AH56" s="44"/>
      <c r="AI56" s="44"/>
      <c r="AJ56" s="44"/>
      <c r="AK56" s="44"/>
      <c r="AL56" s="44"/>
    </row>
    <row r="57" spans="2:39" x14ac:dyDescent="0.25">
      <c r="B57" s="90">
        <v>18.8</v>
      </c>
      <c r="C57" s="90">
        <v>-14.735514</v>
      </c>
      <c r="E57" s="6"/>
      <c r="F57" s="77"/>
      <c r="G57" s="44"/>
      <c r="H57" s="44"/>
      <c r="I57" s="44"/>
      <c r="J57" s="44"/>
      <c r="K57" s="44"/>
      <c r="L57" s="44"/>
      <c r="N57" s="44"/>
      <c r="O57" s="44"/>
      <c r="P57" s="44"/>
      <c r="Q57" s="44"/>
      <c r="R57" s="44"/>
      <c r="S57" s="44"/>
      <c r="U57" s="90">
        <v>18.8</v>
      </c>
      <c r="V57" s="90">
        <v>-15.147313</v>
      </c>
      <c r="X57" s="6"/>
      <c r="Y57" s="77"/>
      <c r="Z57" s="44"/>
      <c r="AA57" s="44"/>
      <c r="AB57" s="44"/>
      <c r="AC57" s="44"/>
      <c r="AD57" s="44"/>
      <c r="AE57" s="44"/>
      <c r="AG57" s="44"/>
      <c r="AH57" s="44"/>
      <c r="AI57" s="44"/>
      <c r="AJ57" s="44"/>
      <c r="AK57" s="44"/>
      <c r="AL57" s="44"/>
    </row>
    <row r="58" spans="2:39" x14ac:dyDescent="0.25">
      <c r="B58" s="90">
        <v>19.399999999999999</v>
      </c>
      <c r="C58" s="90">
        <v>-15.218565</v>
      </c>
      <c r="E58" s="6"/>
      <c r="F58" s="77"/>
      <c r="G58" s="44"/>
      <c r="H58" s="44"/>
      <c r="I58" s="44"/>
      <c r="J58" s="44"/>
      <c r="K58" s="44"/>
      <c r="L58" s="44"/>
      <c r="N58" s="44"/>
      <c r="O58" s="44"/>
      <c r="P58" s="44"/>
      <c r="Q58" s="44"/>
      <c r="R58" s="44"/>
      <c r="S58" s="44"/>
      <c r="U58" s="90">
        <v>19.399999999999999</v>
      </c>
      <c r="V58" s="90">
        <v>-15.638636</v>
      </c>
      <c r="X58" s="6"/>
      <c r="Y58" s="77"/>
      <c r="Z58" s="44"/>
      <c r="AA58" s="44"/>
      <c r="AB58" s="44"/>
      <c r="AC58" s="44"/>
      <c r="AD58" s="44"/>
      <c r="AE58" s="44"/>
      <c r="AG58" s="44"/>
      <c r="AH58" s="44"/>
      <c r="AI58" s="44"/>
      <c r="AJ58" s="44"/>
      <c r="AK58" s="44"/>
      <c r="AL58" s="44"/>
    </row>
    <row r="59" spans="2:39" x14ac:dyDescent="0.25">
      <c r="B59" s="90">
        <v>20</v>
      </c>
      <c r="C59" s="90">
        <v>-15.672174</v>
      </c>
      <c r="E59" s="6"/>
      <c r="F59" s="77"/>
      <c r="G59" s="44"/>
      <c r="H59" s="44"/>
      <c r="I59" s="44"/>
      <c r="J59" s="44"/>
      <c r="K59" s="44"/>
      <c r="L59" s="44"/>
      <c r="N59" s="44"/>
      <c r="O59" s="44"/>
      <c r="P59" s="44"/>
      <c r="Q59" s="44"/>
      <c r="R59" s="44"/>
      <c r="S59" s="44"/>
      <c r="U59" s="90">
        <v>20</v>
      </c>
      <c r="V59" s="90">
        <v>-16.112905999999999</v>
      </c>
      <c r="X59" s="6"/>
      <c r="Y59" s="77"/>
      <c r="Z59" s="44"/>
      <c r="AA59" s="44"/>
      <c r="AB59" s="44"/>
      <c r="AC59" s="44"/>
      <c r="AD59" s="44"/>
      <c r="AE59" s="44"/>
      <c r="AG59" s="44"/>
      <c r="AH59" s="44"/>
      <c r="AI59" s="44"/>
      <c r="AJ59" s="44"/>
      <c r="AK59" s="44"/>
      <c r="AL59" s="44"/>
    </row>
    <row r="60" spans="2:39" x14ac:dyDescent="0.25">
      <c r="B60" s="90" t="s">
        <v>21</v>
      </c>
      <c r="C60" s="90"/>
      <c r="E60" s="6"/>
      <c r="F60" s="77"/>
      <c r="G60" s="44"/>
      <c r="H60" s="44"/>
      <c r="I60" s="44"/>
      <c r="J60" s="44"/>
      <c r="K60" s="44"/>
      <c r="L60" s="44"/>
      <c r="N60" s="44"/>
      <c r="O60" s="44"/>
      <c r="P60" s="44"/>
      <c r="Q60" s="44"/>
      <c r="R60" s="44"/>
      <c r="S60" s="44"/>
      <c r="U60" s="90" t="s">
        <v>21</v>
      </c>
      <c r="V60" s="90"/>
      <c r="X60" s="6"/>
      <c r="Y60" s="77"/>
      <c r="Z60" s="44"/>
      <c r="AA60" s="44"/>
      <c r="AB60" s="44"/>
      <c r="AC60" s="44"/>
      <c r="AD60" s="44"/>
      <c r="AE60" s="44"/>
      <c r="AG60" s="44"/>
      <c r="AH60" s="44"/>
      <c r="AI60" s="44"/>
      <c r="AJ60" s="44"/>
      <c r="AK60" s="44"/>
      <c r="AL60" s="44"/>
    </row>
    <row r="61" spans="2:39" x14ac:dyDescent="0.25">
      <c r="E61" s="6"/>
      <c r="F61" s="77"/>
      <c r="G61" s="44"/>
      <c r="H61" s="44"/>
      <c r="I61" s="44"/>
      <c r="J61" s="44"/>
      <c r="K61" s="44"/>
      <c r="L61" s="44"/>
      <c r="N61" s="44"/>
      <c r="O61" s="44"/>
      <c r="P61" s="44"/>
      <c r="Q61" s="44"/>
      <c r="R61" s="44"/>
      <c r="S61" s="44"/>
      <c r="X61" s="6"/>
      <c r="Y61" s="77"/>
      <c r="Z61" s="44"/>
      <c r="AA61" s="44"/>
      <c r="AB61" s="44"/>
      <c r="AC61" s="44"/>
      <c r="AD61" s="44"/>
      <c r="AE61" s="44"/>
      <c r="AG61" s="44"/>
      <c r="AH61" s="44"/>
      <c r="AI61" s="44"/>
      <c r="AJ61" s="44"/>
      <c r="AK61" s="44"/>
      <c r="AL61" s="44"/>
    </row>
    <row r="62" spans="2:39" x14ac:dyDescent="0.25">
      <c r="E62" s="6"/>
      <c r="F62" s="77"/>
      <c r="G62" s="44"/>
      <c r="H62" s="44"/>
      <c r="I62" s="44"/>
      <c r="J62" s="44"/>
      <c r="K62" s="44"/>
      <c r="L62" s="44"/>
      <c r="N62" s="44"/>
      <c r="O62" s="44"/>
      <c r="P62" s="44"/>
      <c r="Q62" s="44"/>
      <c r="R62" s="44"/>
      <c r="S62" s="44"/>
      <c r="X62" s="6"/>
      <c r="Y62" s="77"/>
      <c r="Z62" s="44"/>
      <c r="AA62" s="44"/>
      <c r="AB62" s="44"/>
      <c r="AC62" s="44"/>
      <c r="AD62" s="44"/>
      <c r="AE62" s="44"/>
      <c r="AG62" s="44"/>
      <c r="AH62" s="44"/>
      <c r="AI62" s="44"/>
      <c r="AJ62" s="44"/>
      <c r="AK62" s="44"/>
      <c r="AL62" s="44"/>
    </row>
    <row r="63" spans="2:39" x14ac:dyDescent="0.25">
      <c r="E63" s="6"/>
      <c r="F63" s="77"/>
      <c r="G63" s="44"/>
      <c r="H63" s="44"/>
      <c r="I63" s="44"/>
      <c r="J63" s="44"/>
      <c r="K63" s="44"/>
      <c r="L63" s="44"/>
      <c r="N63" s="44"/>
      <c r="O63" s="44"/>
      <c r="P63" s="44"/>
      <c r="Q63" s="44"/>
      <c r="R63" s="44"/>
      <c r="S63" s="44"/>
      <c r="X63" s="6"/>
      <c r="Y63" s="77"/>
      <c r="Z63" s="44"/>
      <c r="AA63" s="44"/>
      <c r="AB63" s="44"/>
      <c r="AC63" s="44"/>
      <c r="AD63" s="44"/>
      <c r="AE63" s="44"/>
      <c r="AG63" s="44"/>
      <c r="AH63" s="44"/>
      <c r="AI63" s="44"/>
      <c r="AJ63" s="44"/>
      <c r="AK63" s="44"/>
      <c r="AL63" s="44"/>
    </row>
    <row r="64" spans="2:39" x14ac:dyDescent="0.25">
      <c r="B64" s="90" t="s">
        <v>291</v>
      </c>
      <c r="C64" s="90" t="s">
        <v>293</v>
      </c>
      <c r="E64" s="6"/>
      <c r="F64" s="77"/>
      <c r="G64" s="44"/>
      <c r="H64" s="44"/>
      <c r="I64" s="44"/>
      <c r="J64" s="44"/>
      <c r="K64" s="44"/>
      <c r="L64" s="44"/>
      <c r="N64" s="44"/>
      <c r="O64" s="44"/>
      <c r="P64" s="44"/>
      <c r="Q64" s="44"/>
      <c r="R64" s="44"/>
      <c r="S64" s="44"/>
      <c r="U64" s="90" t="s">
        <v>291</v>
      </c>
      <c r="V64" s="90" t="s">
        <v>293</v>
      </c>
      <c r="X64" s="6"/>
      <c r="Y64" s="77"/>
      <c r="Z64" s="44"/>
      <c r="AA64" s="44"/>
      <c r="AB64" s="44"/>
      <c r="AC64" s="44"/>
      <c r="AD64" s="44"/>
      <c r="AE64" s="44"/>
      <c r="AG64" s="44"/>
      <c r="AH64" s="44"/>
      <c r="AI64" s="44"/>
      <c r="AJ64" s="44"/>
      <c r="AK64" s="44"/>
      <c r="AL64" s="44"/>
    </row>
    <row r="65" spans="2:38" x14ac:dyDescent="0.25">
      <c r="B65" s="90">
        <v>-10</v>
      </c>
      <c r="C65" s="90">
        <v>-6.7304373000000002</v>
      </c>
      <c r="E65" s="6"/>
      <c r="F65" s="77"/>
      <c r="G65" s="44"/>
      <c r="H65" s="44"/>
      <c r="I65" s="44"/>
      <c r="J65" s="44"/>
      <c r="K65" s="44"/>
      <c r="L65" s="44"/>
      <c r="N65" s="44"/>
      <c r="O65" s="44"/>
      <c r="P65" s="44"/>
      <c r="Q65" s="44"/>
      <c r="R65" s="44"/>
      <c r="S65" s="44"/>
      <c r="U65" s="90">
        <v>-10</v>
      </c>
      <c r="V65" s="90">
        <v>-8.3561516000000005</v>
      </c>
      <c r="X65" s="6"/>
      <c r="Y65" s="77"/>
      <c r="Z65" s="44"/>
      <c r="AA65" s="44"/>
      <c r="AB65" s="44"/>
      <c r="AC65" s="44"/>
      <c r="AD65" s="44"/>
      <c r="AE65" s="44"/>
      <c r="AG65" s="44"/>
      <c r="AH65" s="44"/>
      <c r="AI65" s="44"/>
      <c r="AJ65" s="44"/>
      <c r="AK65" s="44"/>
      <c r="AL65" s="44"/>
    </row>
    <row r="66" spans="2:38" x14ac:dyDescent="0.25">
      <c r="B66" s="90">
        <v>-9.3000000000000007</v>
      </c>
      <c r="C66" s="90">
        <v>-6.7280669</v>
      </c>
      <c r="E66" s="6"/>
      <c r="F66" s="77"/>
      <c r="G66" s="44"/>
      <c r="H66" s="44"/>
      <c r="I66" s="44"/>
      <c r="J66" s="44"/>
      <c r="K66" s="44"/>
      <c r="L66" s="44"/>
      <c r="N66" s="44"/>
      <c r="O66" s="44"/>
      <c r="P66" s="44"/>
      <c r="Q66" s="44"/>
      <c r="R66" s="44"/>
      <c r="S66" s="44"/>
      <c r="U66" s="90">
        <v>-9.3000000000000007</v>
      </c>
      <c r="V66" s="90">
        <v>-8.3538388999999995</v>
      </c>
      <c r="X66" s="6"/>
      <c r="Y66" s="77"/>
      <c r="Z66" s="44"/>
      <c r="AA66" s="44"/>
      <c r="AB66" s="44"/>
      <c r="AC66" s="44"/>
      <c r="AD66" s="44"/>
      <c r="AE66" s="44"/>
      <c r="AG66" s="44"/>
      <c r="AH66" s="44"/>
      <c r="AI66" s="44"/>
      <c r="AJ66" s="44"/>
      <c r="AK66" s="44"/>
      <c r="AL66" s="44"/>
    </row>
    <row r="67" spans="2:38" x14ac:dyDescent="0.25">
      <c r="B67" s="90">
        <v>-8.6</v>
      </c>
      <c r="C67" s="90">
        <v>-6.7234005999999997</v>
      </c>
      <c r="E67" s="6"/>
      <c r="F67" s="77"/>
      <c r="G67" s="44"/>
      <c r="H67" s="44"/>
      <c r="I67" s="44"/>
      <c r="J67" s="44"/>
      <c r="K67" s="44"/>
      <c r="L67" s="44"/>
      <c r="N67" s="44"/>
      <c r="O67" s="44"/>
      <c r="P67" s="44"/>
      <c r="Q67" s="44"/>
      <c r="R67" s="44"/>
      <c r="S67" s="44"/>
      <c r="U67" s="90">
        <v>-8.6</v>
      </c>
      <c r="V67" s="90">
        <v>-8.3519076999999999</v>
      </c>
      <c r="X67" s="6"/>
      <c r="Y67" s="77"/>
      <c r="Z67" s="44"/>
      <c r="AA67" s="44"/>
      <c r="AB67" s="44"/>
      <c r="AC67" s="44"/>
      <c r="AD67" s="44"/>
      <c r="AE67" s="44"/>
      <c r="AG67" s="44"/>
      <c r="AH67" s="44"/>
      <c r="AI67" s="44"/>
      <c r="AJ67" s="44"/>
      <c r="AK67" s="44"/>
      <c r="AL67" s="44"/>
    </row>
    <row r="68" spans="2:38" x14ac:dyDescent="0.25">
      <c r="B68" s="90">
        <v>-7.9</v>
      </c>
      <c r="C68" s="90">
        <v>-6.7243155999999997</v>
      </c>
      <c r="E68" s="6"/>
      <c r="F68" s="77"/>
      <c r="G68" s="44"/>
      <c r="H68" s="44"/>
      <c r="I68" s="44"/>
      <c r="J68" s="44"/>
      <c r="K68" s="44"/>
      <c r="L68" s="44"/>
      <c r="N68" s="44"/>
      <c r="O68" s="44"/>
      <c r="P68" s="44"/>
      <c r="Q68" s="44"/>
      <c r="R68" s="44"/>
      <c r="S68" s="44"/>
      <c r="U68" s="90">
        <v>-7.9</v>
      </c>
      <c r="V68" s="90">
        <v>-8.3488979000000008</v>
      </c>
      <c r="X68" s="6"/>
      <c r="Y68" s="77"/>
      <c r="Z68" s="44"/>
      <c r="AA68" s="44"/>
      <c r="AB68" s="44"/>
      <c r="AC68" s="44"/>
      <c r="AD68" s="44"/>
      <c r="AE68" s="44"/>
      <c r="AG68" s="44"/>
      <c r="AH68" s="44"/>
      <c r="AI68" s="44"/>
      <c r="AJ68" s="44"/>
      <c r="AK68" s="44"/>
      <c r="AL68" s="44"/>
    </row>
    <row r="69" spans="2:38" x14ac:dyDescent="0.25">
      <c r="B69" s="90">
        <v>-7.2</v>
      </c>
      <c r="C69" s="90">
        <v>-6.7177052000000002</v>
      </c>
      <c r="E69" s="6"/>
      <c r="F69" s="77"/>
      <c r="G69" s="44"/>
      <c r="H69" s="44"/>
      <c r="I69" s="44"/>
      <c r="J69" s="44"/>
      <c r="K69" s="44"/>
      <c r="L69" s="44"/>
      <c r="N69" s="44"/>
      <c r="O69" s="44"/>
      <c r="P69" s="44"/>
      <c r="Q69" s="44"/>
      <c r="R69" s="44"/>
      <c r="S69" s="44"/>
      <c r="U69" s="90">
        <v>-7.2</v>
      </c>
      <c r="V69" s="90">
        <v>-8.3461847000000002</v>
      </c>
      <c r="X69" s="6"/>
      <c r="Y69" s="77"/>
      <c r="Z69" s="44"/>
      <c r="AA69" s="44"/>
      <c r="AB69" s="44"/>
      <c r="AC69" s="44"/>
      <c r="AD69" s="44"/>
      <c r="AE69" s="44"/>
      <c r="AG69" s="44"/>
      <c r="AH69" s="44"/>
      <c r="AI69" s="44"/>
      <c r="AJ69" s="44"/>
      <c r="AK69" s="44"/>
      <c r="AL69" s="44"/>
    </row>
    <row r="70" spans="2:38" x14ac:dyDescent="0.25">
      <c r="B70" s="90">
        <v>-6.5</v>
      </c>
      <c r="C70" s="90">
        <v>-6.7185788000000004</v>
      </c>
      <c r="E70" s="6"/>
      <c r="F70" s="77"/>
      <c r="G70" s="44"/>
      <c r="H70" s="44"/>
      <c r="I70" s="44"/>
      <c r="J70" s="44"/>
      <c r="K70" s="44"/>
      <c r="L70" s="44"/>
      <c r="N70" s="44"/>
      <c r="O70" s="44"/>
      <c r="P70" s="44"/>
      <c r="Q70" s="44"/>
      <c r="R70" s="44"/>
      <c r="S70" s="44"/>
      <c r="U70" s="90">
        <v>-6.5</v>
      </c>
      <c r="V70" s="90">
        <v>-8.3427792000000007</v>
      </c>
      <c r="X70" s="6"/>
      <c r="Y70" s="77"/>
      <c r="Z70" s="44"/>
      <c r="AA70" s="44"/>
      <c r="AB70" s="44"/>
      <c r="AC70" s="44"/>
      <c r="AD70" s="44"/>
      <c r="AE70" s="44"/>
      <c r="AG70" s="44"/>
      <c r="AH70" s="44"/>
      <c r="AI70" s="44"/>
      <c r="AJ70" s="44"/>
      <c r="AK70" s="44"/>
      <c r="AL70" s="44"/>
    </row>
    <row r="71" spans="2:38" x14ac:dyDescent="0.25">
      <c r="B71" s="90">
        <v>-5.8</v>
      </c>
      <c r="C71" s="90">
        <v>-6.7140813000000001</v>
      </c>
      <c r="E71" s="6"/>
      <c r="F71" s="77"/>
      <c r="G71" s="44"/>
      <c r="H71" s="44"/>
      <c r="I71" s="44"/>
      <c r="J71" s="44"/>
      <c r="K71" s="44"/>
      <c r="L71" s="44"/>
      <c r="N71" s="44"/>
      <c r="O71" s="44"/>
      <c r="P71" s="44"/>
      <c r="Q71" s="44"/>
      <c r="R71" s="44"/>
      <c r="S71" s="44"/>
      <c r="U71" s="90">
        <v>-5.8</v>
      </c>
      <c r="V71" s="90">
        <v>-8.3408803999999996</v>
      </c>
      <c r="X71" s="6"/>
      <c r="Y71" s="77"/>
      <c r="Z71" s="44"/>
      <c r="AA71" s="44"/>
      <c r="AB71" s="44"/>
      <c r="AC71" s="44"/>
      <c r="AD71" s="44"/>
      <c r="AE71" s="44"/>
      <c r="AG71" s="44"/>
      <c r="AH71" s="44"/>
      <c r="AI71" s="44"/>
      <c r="AJ71" s="44"/>
      <c r="AK71" s="44"/>
      <c r="AL71" s="44"/>
    </row>
    <row r="72" spans="2:38" x14ac:dyDescent="0.25">
      <c r="B72" s="90">
        <v>-5.0999999999999996</v>
      </c>
      <c r="C72" s="90">
        <v>-6.7125434999999998</v>
      </c>
      <c r="E72" s="6"/>
      <c r="F72" s="77"/>
      <c r="G72" s="44"/>
      <c r="H72" s="44"/>
      <c r="I72" s="44"/>
      <c r="J72" s="44"/>
      <c r="K72" s="44"/>
      <c r="L72" s="44"/>
      <c r="N72" s="44"/>
      <c r="O72" s="44"/>
      <c r="P72" s="44"/>
      <c r="Q72" s="44"/>
      <c r="R72" s="44"/>
      <c r="S72" s="44"/>
      <c r="U72" s="90">
        <v>-5.0999999999999996</v>
      </c>
      <c r="V72" s="90">
        <v>-8.3410834999999999</v>
      </c>
      <c r="X72" s="6"/>
      <c r="Y72" s="77"/>
      <c r="Z72" s="44"/>
      <c r="AA72" s="44"/>
      <c r="AB72" s="44"/>
      <c r="AC72" s="44"/>
      <c r="AD72" s="44"/>
      <c r="AE72" s="44"/>
      <c r="AG72" s="44"/>
      <c r="AH72" s="44"/>
      <c r="AI72" s="44"/>
      <c r="AJ72" s="44"/>
      <c r="AK72" s="44"/>
      <c r="AL72" s="44"/>
    </row>
    <row r="73" spans="2:38" x14ac:dyDescent="0.25">
      <c r="B73" s="90">
        <v>-4.4000000000000004</v>
      </c>
      <c r="C73" s="90">
        <v>-6.7074733000000002</v>
      </c>
      <c r="E73" s="6"/>
      <c r="F73" s="77"/>
      <c r="G73" s="44"/>
      <c r="H73" s="44"/>
      <c r="I73" s="44"/>
      <c r="J73" s="44"/>
      <c r="K73" s="44"/>
      <c r="L73" s="44"/>
      <c r="N73" s="44"/>
      <c r="O73" s="44"/>
      <c r="P73" s="44"/>
      <c r="Q73" s="44"/>
      <c r="R73" s="44"/>
      <c r="S73" s="44"/>
      <c r="U73" s="90">
        <v>-4.4000000000000004</v>
      </c>
      <c r="V73" s="90">
        <v>-8.3382825999999994</v>
      </c>
      <c r="X73" s="6"/>
      <c r="Y73" s="77"/>
      <c r="Z73" s="44"/>
      <c r="AA73" s="44"/>
      <c r="AB73" s="44"/>
      <c r="AC73" s="44"/>
      <c r="AD73" s="44"/>
      <c r="AE73" s="44"/>
      <c r="AG73" s="44"/>
      <c r="AH73" s="44"/>
      <c r="AI73" s="44"/>
      <c r="AJ73" s="44"/>
      <c r="AK73" s="44"/>
      <c r="AL73" s="44"/>
    </row>
    <row r="74" spans="2:38" x14ac:dyDescent="0.25">
      <c r="B74" s="90">
        <v>-3.7</v>
      </c>
      <c r="C74" s="90">
        <v>-6.7051648999999998</v>
      </c>
      <c r="E74" s="6"/>
      <c r="F74" s="77"/>
      <c r="G74" s="44"/>
      <c r="H74" s="44"/>
      <c r="I74" s="44"/>
      <c r="J74" s="44"/>
      <c r="K74" s="44"/>
      <c r="L74" s="44"/>
      <c r="N74" s="44"/>
      <c r="O74" s="44"/>
      <c r="P74" s="44"/>
      <c r="Q74" s="44"/>
      <c r="R74" s="44"/>
      <c r="S74" s="44"/>
      <c r="U74" s="90">
        <v>-3.7</v>
      </c>
      <c r="V74" s="90">
        <v>-8.3386373999999996</v>
      </c>
      <c r="X74" s="6"/>
      <c r="Y74" s="77"/>
      <c r="Z74" s="44"/>
      <c r="AA74" s="44"/>
      <c r="AB74" s="44"/>
      <c r="AC74" s="44"/>
      <c r="AD74" s="44"/>
      <c r="AE74" s="44"/>
      <c r="AG74" s="44"/>
      <c r="AH74" s="44"/>
      <c r="AI74" s="44"/>
      <c r="AJ74" s="44"/>
      <c r="AK74" s="44"/>
      <c r="AL74" s="44"/>
    </row>
    <row r="75" spans="2:38" x14ac:dyDescent="0.25">
      <c r="B75" s="90">
        <v>-3</v>
      </c>
      <c r="C75" s="90">
        <v>-6.7012004999999997</v>
      </c>
      <c r="E75" s="6"/>
      <c r="F75" s="77"/>
      <c r="G75" s="44"/>
      <c r="H75" s="44"/>
      <c r="I75" s="44"/>
      <c r="J75" s="44"/>
      <c r="K75" s="44"/>
      <c r="L75" s="44"/>
      <c r="N75" s="44"/>
      <c r="O75" s="44"/>
      <c r="P75" s="44"/>
      <c r="Q75" s="44"/>
      <c r="R75" s="44"/>
      <c r="S75" s="44"/>
      <c r="U75" s="90">
        <v>-3</v>
      </c>
      <c r="V75" s="90">
        <v>-8.3347235000000008</v>
      </c>
      <c r="X75" s="6"/>
      <c r="Y75" s="77"/>
      <c r="Z75" s="44"/>
      <c r="AA75" s="44"/>
      <c r="AB75" s="44"/>
      <c r="AC75" s="44"/>
      <c r="AD75" s="44"/>
      <c r="AE75" s="44"/>
      <c r="AG75" s="44"/>
      <c r="AH75" s="44"/>
      <c r="AI75" s="44"/>
      <c r="AJ75" s="44"/>
      <c r="AK75" s="44"/>
      <c r="AL75" s="44"/>
    </row>
    <row r="76" spans="2:38" x14ac:dyDescent="0.25">
      <c r="B76" s="90">
        <v>-2.2999999999999998</v>
      </c>
      <c r="C76" s="90">
        <v>-6.6950240000000001</v>
      </c>
      <c r="E76" s="6"/>
      <c r="F76" s="77"/>
      <c r="G76" s="44"/>
      <c r="H76" s="44"/>
      <c r="I76" s="44"/>
      <c r="J76" s="44"/>
      <c r="K76" s="44"/>
      <c r="L76" s="44"/>
      <c r="N76" s="44"/>
      <c r="O76" s="44"/>
      <c r="P76" s="44"/>
      <c r="Q76" s="44"/>
      <c r="R76" s="44"/>
      <c r="S76" s="44"/>
      <c r="U76" s="90">
        <v>-2.2999999999999998</v>
      </c>
      <c r="V76" s="90">
        <v>-8.3326758999999999</v>
      </c>
      <c r="X76" s="6"/>
      <c r="Y76" s="77"/>
      <c r="Z76" s="44"/>
      <c r="AA76" s="44"/>
      <c r="AB76" s="44"/>
      <c r="AC76" s="44"/>
      <c r="AD76" s="44"/>
      <c r="AE76" s="44"/>
      <c r="AG76" s="44"/>
      <c r="AH76" s="44"/>
      <c r="AI76" s="44"/>
      <c r="AJ76" s="44"/>
      <c r="AK76" s="44"/>
      <c r="AL76" s="44"/>
    </row>
    <row r="77" spans="2:38" x14ac:dyDescent="0.25">
      <c r="B77" s="90">
        <v>-1.6</v>
      </c>
      <c r="C77" s="90">
        <v>-6.6908059</v>
      </c>
      <c r="E77" s="6"/>
      <c r="F77" s="77"/>
      <c r="G77" s="44"/>
      <c r="H77" s="44"/>
      <c r="I77" s="44"/>
      <c r="J77" s="44"/>
      <c r="K77" s="44"/>
      <c r="L77" s="44"/>
      <c r="N77" s="44"/>
      <c r="O77" s="44"/>
      <c r="P77" s="44"/>
      <c r="Q77" s="44"/>
      <c r="R77" s="44"/>
      <c r="S77" s="44"/>
      <c r="U77" s="90">
        <v>-1.6</v>
      </c>
      <c r="V77" s="90">
        <v>-8.3307322999999993</v>
      </c>
      <c r="X77" s="6"/>
      <c r="Y77" s="77"/>
      <c r="Z77" s="44"/>
      <c r="AA77" s="44"/>
      <c r="AB77" s="44"/>
      <c r="AC77" s="44"/>
      <c r="AD77" s="44"/>
      <c r="AE77" s="44"/>
      <c r="AG77" s="44"/>
      <c r="AH77" s="44"/>
      <c r="AI77" s="44"/>
      <c r="AJ77" s="44"/>
      <c r="AK77" s="44"/>
      <c r="AL77" s="44"/>
    </row>
    <row r="78" spans="2:38" x14ac:dyDescent="0.25">
      <c r="B78" s="90">
        <v>-0.9</v>
      </c>
      <c r="C78" s="90">
        <v>-6.6849575000000003</v>
      </c>
      <c r="E78" s="6"/>
      <c r="F78" s="77"/>
      <c r="G78" s="44"/>
      <c r="H78" s="44"/>
      <c r="I78" s="44"/>
      <c r="J78" s="44"/>
      <c r="K78" s="44"/>
      <c r="L78" s="44"/>
      <c r="N78" s="44"/>
      <c r="O78" s="44"/>
      <c r="P78" s="44"/>
      <c r="Q78" s="44"/>
      <c r="R78" s="44"/>
      <c r="S78" s="44"/>
      <c r="U78" s="90">
        <v>-0.9</v>
      </c>
      <c r="V78" s="90">
        <v>-8.3318539000000005</v>
      </c>
      <c r="X78" s="6"/>
      <c r="Y78" s="77"/>
      <c r="Z78" s="44"/>
      <c r="AA78" s="44"/>
      <c r="AB78" s="44"/>
      <c r="AC78" s="44"/>
      <c r="AD78" s="44"/>
      <c r="AE78" s="44"/>
      <c r="AG78" s="44"/>
      <c r="AH78" s="44"/>
      <c r="AI78" s="44"/>
      <c r="AJ78" s="44"/>
      <c r="AK78" s="44"/>
      <c r="AL78" s="44"/>
    </row>
    <row r="79" spans="2:38" x14ac:dyDescent="0.25">
      <c r="B79" s="90">
        <v>-0.2</v>
      </c>
      <c r="C79" s="90">
        <v>-6.6817926999999999</v>
      </c>
      <c r="E79" s="6"/>
      <c r="F79" s="77"/>
      <c r="G79" s="44"/>
      <c r="H79" s="44"/>
      <c r="I79" s="44"/>
      <c r="J79" s="44"/>
      <c r="K79" s="44"/>
      <c r="L79" s="44"/>
      <c r="N79" s="44"/>
      <c r="O79" s="44"/>
      <c r="P79" s="44"/>
      <c r="Q79" s="44"/>
      <c r="R79" s="44"/>
      <c r="S79" s="44"/>
      <c r="U79" s="90">
        <v>-0.2</v>
      </c>
      <c r="V79" s="90">
        <v>-8.3303756999999994</v>
      </c>
      <c r="X79" s="6"/>
      <c r="Y79" s="77"/>
      <c r="Z79" s="44"/>
      <c r="AA79" s="44"/>
      <c r="AB79" s="44"/>
      <c r="AC79" s="44"/>
      <c r="AD79" s="44"/>
      <c r="AE79" s="44"/>
      <c r="AG79" s="44"/>
      <c r="AH79" s="44"/>
      <c r="AI79" s="44"/>
      <c r="AJ79" s="44"/>
      <c r="AK79" s="44"/>
      <c r="AL79" s="44"/>
    </row>
    <row r="80" spans="2:38" x14ac:dyDescent="0.25">
      <c r="B80" s="90">
        <v>0.5</v>
      </c>
      <c r="C80" s="90">
        <v>-6.6753081999999999</v>
      </c>
      <c r="E80" s="6"/>
      <c r="F80" s="77"/>
      <c r="G80" s="44"/>
      <c r="H80" s="44"/>
      <c r="I80" s="44"/>
      <c r="J80" s="44"/>
      <c r="K80" s="44"/>
      <c r="L80" s="44"/>
      <c r="N80" s="44"/>
      <c r="O80" s="44"/>
      <c r="P80" s="44"/>
      <c r="Q80" s="44"/>
      <c r="R80" s="44"/>
      <c r="S80" s="44"/>
      <c r="U80" s="90">
        <v>0.5</v>
      </c>
      <c r="V80" s="90">
        <v>-8.3287706000000004</v>
      </c>
      <c r="X80" s="6"/>
      <c r="Y80" s="77"/>
      <c r="Z80" s="44"/>
      <c r="AA80" s="44"/>
      <c r="AB80" s="44"/>
      <c r="AC80" s="44"/>
      <c r="AD80" s="44"/>
      <c r="AE80" s="44"/>
      <c r="AG80" s="44"/>
      <c r="AH80" s="44"/>
      <c r="AI80" s="44"/>
      <c r="AJ80" s="44"/>
      <c r="AK80" s="44"/>
      <c r="AL80" s="44"/>
    </row>
    <row r="81" spans="2:38" x14ac:dyDescent="0.25">
      <c r="B81" s="90">
        <v>1.2</v>
      </c>
      <c r="C81" s="90">
        <v>-6.6667132000000002</v>
      </c>
      <c r="E81" s="6"/>
      <c r="F81" s="77"/>
      <c r="G81" s="44"/>
      <c r="H81" s="44"/>
      <c r="I81" s="44"/>
      <c r="J81" s="44"/>
      <c r="K81" s="44"/>
      <c r="L81" s="44"/>
      <c r="N81" s="44"/>
      <c r="O81" s="44"/>
      <c r="P81" s="44"/>
      <c r="Q81" s="44"/>
      <c r="R81" s="44"/>
      <c r="S81" s="44"/>
      <c r="U81" s="90">
        <v>1.2</v>
      </c>
      <c r="V81" s="90">
        <v>-8.3219060999999996</v>
      </c>
      <c r="X81" s="6"/>
      <c r="Y81" s="77"/>
      <c r="Z81" s="44"/>
      <c r="AA81" s="44"/>
      <c r="AB81" s="44"/>
      <c r="AC81" s="44"/>
      <c r="AD81" s="44"/>
      <c r="AE81" s="44"/>
      <c r="AG81" s="44"/>
      <c r="AH81" s="44"/>
      <c r="AI81" s="44"/>
      <c r="AJ81" s="44"/>
      <c r="AK81" s="44"/>
      <c r="AL81" s="44"/>
    </row>
    <row r="82" spans="2:38" x14ac:dyDescent="0.25">
      <c r="B82" s="90">
        <v>1.9</v>
      </c>
      <c r="C82" s="90">
        <v>-6.6634564000000003</v>
      </c>
      <c r="E82" s="6"/>
      <c r="F82" s="77"/>
      <c r="G82" s="44"/>
      <c r="H82" s="44"/>
      <c r="I82" s="44"/>
      <c r="J82" s="44"/>
      <c r="K82" s="44"/>
      <c r="L82" s="44"/>
      <c r="N82" s="44"/>
      <c r="O82" s="44"/>
      <c r="P82" s="44"/>
      <c r="Q82" s="44"/>
      <c r="R82" s="44"/>
      <c r="S82" s="44"/>
      <c r="U82" s="90">
        <v>1.9</v>
      </c>
      <c r="V82" s="90">
        <v>-8.3176431999999991</v>
      </c>
      <c r="X82" s="6"/>
      <c r="Y82" s="77"/>
      <c r="Z82" s="44"/>
      <c r="AA82" s="44"/>
      <c r="AB82" s="44"/>
      <c r="AC82" s="44"/>
      <c r="AD82" s="44"/>
      <c r="AE82" s="44"/>
      <c r="AG82" s="44"/>
      <c r="AH82" s="44"/>
      <c r="AI82" s="44"/>
      <c r="AJ82" s="44"/>
      <c r="AK82" s="44"/>
      <c r="AL82" s="44"/>
    </row>
    <row r="83" spans="2:38" x14ac:dyDescent="0.25">
      <c r="B83" s="90">
        <v>2.6</v>
      </c>
      <c r="C83" s="90">
        <v>-6.6620564</v>
      </c>
      <c r="E83" s="6"/>
      <c r="F83" s="77"/>
      <c r="G83" s="44"/>
      <c r="H83" s="44"/>
      <c r="I83" s="44"/>
      <c r="J83" s="44"/>
      <c r="K83" s="44"/>
      <c r="L83" s="44"/>
      <c r="N83" s="44"/>
      <c r="O83" s="44"/>
      <c r="P83" s="44"/>
      <c r="Q83" s="44"/>
      <c r="R83" s="44"/>
      <c r="S83" s="44"/>
      <c r="U83" s="90">
        <v>2.6</v>
      </c>
      <c r="V83" s="90">
        <v>-8.3162575000000007</v>
      </c>
      <c r="X83" s="6"/>
      <c r="Y83" s="77"/>
      <c r="Z83" s="44"/>
      <c r="AA83" s="44"/>
      <c r="AB83" s="44"/>
      <c r="AC83" s="44"/>
      <c r="AD83" s="44"/>
      <c r="AE83" s="44"/>
      <c r="AG83" s="44"/>
      <c r="AH83" s="44"/>
      <c r="AI83" s="44"/>
      <c r="AJ83" s="44"/>
      <c r="AK83" s="44"/>
      <c r="AL83" s="44"/>
    </row>
    <row r="84" spans="2:38" x14ac:dyDescent="0.25">
      <c r="B84" s="90">
        <v>3.3</v>
      </c>
      <c r="C84" s="90">
        <v>-6.6569475999999996</v>
      </c>
      <c r="E84" s="6"/>
      <c r="F84" s="77"/>
      <c r="G84" s="44"/>
      <c r="H84" s="44"/>
      <c r="I84" s="44"/>
      <c r="J84" s="44"/>
      <c r="K84" s="44"/>
      <c r="L84" s="44"/>
      <c r="N84" s="44"/>
      <c r="O84" s="44"/>
      <c r="P84" s="44"/>
      <c r="Q84" s="44"/>
      <c r="R84" s="44"/>
      <c r="S84" s="44"/>
      <c r="U84" s="90">
        <v>3.3</v>
      </c>
      <c r="V84" s="90">
        <v>-8.3096037000000003</v>
      </c>
      <c r="X84" s="6"/>
      <c r="Y84" s="77"/>
      <c r="Z84" s="44"/>
      <c r="AA84" s="44"/>
      <c r="AB84" s="44"/>
      <c r="AC84" s="44"/>
      <c r="AD84" s="44"/>
      <c r="AE84" s="44"/>
      <c r="AG84" s="44"/>
      <c r="AH84" s="44"/>
      <c r="AI84" s="44"/>
      <c r="AJ84" s="44"/>
      <c r="AK84" s="44"/>
      <c r="AL84" s="44"/>
    </row>
    <row r="85" spans="2:38" x14ac:dyDescent="0.25">
      <c r="B85" s="90">
        <v>4</v>
      </c>
      <c r="C85" s="90">
        <v>-6.656898</v>
      </c>
      <c r="E85" s="6"/>
      <c r="F85" s="77"/>
      <c r="G85" s="44"/>
      <c r="H85" s="44"/>
      <c r="I85" s="44"/>
      <c r="J85" s="44"/>
      <c r="K85" s="44"/>
      <c r="L85" s="44"/>
      <c r="N85" s="44"/>
      <c r="O85" s="44"/>
      <c r="P85" s="44"/>
      <c r="Q85" s="44"/>
      <c r="R85" s="44"/>
      <c r="S85" s="44"/>
      <c r="U85" s="90">
        <v>4</v>
      </c>
      <c r="V85" s="90">
        <v>-8.3075047000000009</v>
      </c>
      <c r="X85" s="6"/>
      <c r="Y85" s="77"/>
      <c r="Z85" s="44"/>
      <c r="AA85" s="44"/>
      <c r="AB85" s="44"/>
      <c r="AC85" s="44"/>
      <c r="AD85" s="44"/>
      <c r="AE85" s="44"/>
      <c r="AG85" s="44"/>
      <c r="AH85" s="44"/>
      <c r="AI85" s="44"/>
      <c r="AJ85" s="44"/>
      <c r="AK85" s="44"/>
      <c r="AL85" s="44"/>
    </row>
    <row r="86" spans="2:38" x14ac:dyDescent="0.25">
      <c r="B86" s="90">
        <v>4.7</v>
      </c>
      <c r="C86" s="90">
        <v>-6.6696223999999997</v>
      </c>
      <c r="E86" s="6"/>
      <c r="F86" s="77"/>
      <c r="G86" s="44"/>
      <c r="H86" s="44"/>
      <c r="I86" s="44"/>
      <c r="J86" s="44"/>
      <c r="K86" s="44"/>
      <c r="L86" s="44"/>
      <c r="N86" s="44"/>
      <c r="O86" s="44"/>
      <c r="P86" s="44"/>
      <c r="Q86" s="44"/>
      <c r="R86" s="44"/>
      <c r="S86" s="44"/>
      <c r="U86" s="90">
        <v>4.7</v>
      </c>
      <c r="V86" s="90">
        <v>-8.3069077</v>
      </c>
      <c r="X86" s="6"/>
      <c r="Y86" s="77"/>
      <c r="Z86" s="44"/>
      <c r="AA86" s="44"/>
      <c r="AB86" s="44"/>
      <c r="AC86" s="44"/>
      <c r="AD86" s="44"/>
      <c r="AE86" s="44"/>
      <c r="AG86" s="44"/>
      <c r="AH86" s="44"/>
      <c r="AI86" s="44"/>
      <c r="AJ86" s="44"/>
      <c r="AK86" s="44"/>
      <c r="AL86" s="44"/>
    </row>
    <row r="87" spans="2:38" x14ac:dyDescent="0.25">
      <c r="B87" s="90">
        <v>5.4</v>
      </c>
      <c r="C87" s="90">
        <v>-6.6861987000000003</v>
      </c>
      <c r="E87" s="6"/>
      <c r="F87" s="77"/>
      <c r="G87" s="44"/>
      <c r="H87" s="44"/>
      <c r="I87" s="44"/>
      <c r="J87" s="44"/>
      <c r="K87" s="44"/>
      <c r="L87" s="44"/>
      <c r="N87" s="44"/>
      <c r="O87" s="44"/>
      <c r="P87" s="44"/>
      <c r="Q87" s="44"/>
      <c r="R87" s="44"/>
      <c r="S87" s="44"/>
      <c r="U87" s="90">
        <v>5.4</v>
      </c>
      <c r="V87" s="90">
        <v>-8.3080759000000004</v>
      </c>
      <c r="X87" s="6"/>
      <c r="Y87" s="77"/>
      <c r="Z87" s="44"/>
      <c r="AA87" s="44"/>
      <c r="AB87" s="44"/>
      <c r="AC87" s="44"/>
      <c r="AD87" s="44"/>
      <c r="AE87" s="44"/>
      <c r="AG87" s="44"/>
      <c r="AH87" s="44"/>
      <c r="AI87" s="44"/>
      <c r="AJ87" s="44"/>
      <c r="AK87" s="44"/>
      <c r="AL87" s="44"/>
    </row>
    <row r="88" spans="2:38" x14ac:dyDescent="0.25">
      <c r="B88" s="90">
        <v>6.1</v>
      </c>
      <c r="C88" s="90">
        <v>-6.7232799999999999</v>
      </c>
      <c r="E88" s="6"/>
      <c r="F88" s="77"/>
      <c r="G88" s="44"/>
      <c r="H88" s="44"/>
      <c r="I88" s="44"/>
      <c r="J88" s="44"/>
      <c r="K88" s="44"/>
      <c r="L88" s="44"/>
      <c r="N88" s="44"/>
      <c r="O88" s="44"/>
      <c r="P88" s="44"/>
      <c r="Q88" s="44"/>
      <c r="R88" s="44"/>
      <c r="S88" s="44"/>
      <c r="U88" s="90">
        <v>6.1</v>
      </c>
      <c r="V88" s="90">
        <v>-8.3086041999999996</v>
      </c>
      <c r="X88" s="6"/>
      <c r="Y88" s="77"/>
      <c r="Z88" s="44"/>
      <c r="AA88" s="44"/>
      <c r="AB88" s="44"/>
      <c r="AC88" s="44"/>
      <c r="AD88" s="44"/>
      <c r="AE88" s="44"/>
      <c r="AG88" s="44"/>
      <c r="AH88" s="44"/>
      <c r="AI88" s="44"/>
      <c r="AJ88" s="44"/>
      <c r="AK88" s="44"/>
      <c r="AL88" s="44"/>
    </row>
    <row r="89" spans="2:38" x14ac:dyDescent="0.25">
      <c r="B89" s="90">
        <v>6.8</v>
      </c>
      <c r="C89" s="90">
        <v>-6.8260546</v>
      </c>
      <c r="E89" s="6"/>
      <c r="F89" s="77"/>
      <c r="G89" s="44"/>
      <c r="H89" s="44"/>
      <c r="I89" s="44"/>
      <c r="J89" s="44"/>
      <c r="K89" s="44"/>
      <c r="L89" s="44"/>
      <c r="N89" s="44"/>
      <c r="O89" s="44"/>
      <c r="P89" s="44"/>
      <c r="Q89" s="44"/>
      <c r="R89" s="44"/>
      <c r="S89" s="44"/>
      <c r="U89" s="90">
        <v>6.8</v>
      </c>
      <c r="V89" s="90">
        <v>-8.3120507999999997</v>
      </c>
      <c r="X89" s="6"/>
      <c r="Y89" s="77"/>
      <c r="Z89" s="44"/>
      <c r="AA89" s="44"/>
      <c r="AB89" s="44"/>
      <c r="AC89" s="44"/>
      <c r="AD89" s="44"/>
      <c r="AE89" s="44"/>
      <c r="AG89" s="44"/>
      <c r="AH89" s="44"/>
      <c r="AI89" s="44"/>
      <c r="AJ89" s="44"/>
      <c r="AK89" s="44"/>
      <c r="AL89" s="44"/>
    </row>
    <row r="90" spans="2:38" x14ac:dyDescent="0.25">
      <c r="B90" s="90">
        <v>7.5</v>
      </c>
      <c r="C90" s="90">
        <v>-7.0143408999999997</v>
      </c>
      <c r="E90" s="6"/>
      <c r="F90" s="77"/>
      <c r="G90" s="44"/>
      <c r="H90" s="44"/>
      <c r="I90" s="44"/>
      <c r="J90" s="44"/>
      <c r="K90" s="44"/>
      <c r="L90" s="44"/>
      <c r="N90" s="44"/>
      <c r="O90" s="44"/>
      <c r="P90" s="44"/>
      <c r="Q90" s="44"/>
      <c r="R90" s="44"/>
      <c r="S90" s="44"/>
      <c r="U90" s="90">
        <v>7.5</v>
      </c>
      <c r="V90" s="90">
        <v>-8.3294391999999995</v>
      </c>
      <c r="X90" s="6"/>
      <c r="Y90" s="77"/>
      <c r="Z90" s="44"/>
      <c r="AA90" s="44"/>
      <c r="AB90" s="44"/>
      <c r="AC90" s="44"/>
      <c r="AD90" s="44"/>
      <c r="AE90" s="44"/>
      <c r="AG90" s="44"/>
      <c r="AH90" s="44"/>
      <c r="AI90" s="44"/>
      <c r="AJ90" s="44"/>
      <c r="AK90" s="44"/>
      <c r="AL90" s="44"/>
    </row>
    <row r="91" spans="2:38" x14ac:dyDescent="0.25">
      <c r="B91" s="90">
        <v>8.1999999999999993</v>
      </c>
      <c r="C91" s="90">
        <v>-7.2763261999999997</v>
      </c>
      <c r="E91" s="6"/>
      <c r="F91" s="77"/>
      <c r="G91" s="44"/>
      <c r="H91" s="44"/>
      <c r="I91" s="44"/>
      <c r="J91" s="44"/>
      <c r="K91" s="44"/>
      <c r="L91" s="44"/>
      <c r="N91" s="44"/>
      <c r="O91" s="44"/>
      <c r="P91" s="44"/>
      <c r="Q91" s="44"/>
      <c r="R91" s="44"/>
      <c r="S91" s="44"/>
      <c r="U91" s="90">
        <v>8.1999999999999993</v>
      </c>
      <c r="V91" s="90">
        <v>-8.3728198999999996</v>
      </c>
      <c r="X91" s="6"/>
      <c r="Y91" s="77"/>
      <c r="Z91" s="44"/>
      <c r="AA91" s="44"/>
      <c r="AB91" s="44"/>
      <c r="AC91" s="44"/>
      <c r="AD91" s="44"/>
      <c r="AE91" s="44"/>
      <c r="AG91" s="44"/>
      <c r="AH91" s="44"/>
      <c r="AI91" s="44"/>
      <c r="AJ91" s="44"/>
      <c r="AK91" s="44"/>
      <c r="AL91" s="44"/>
    </row>
    <row r="92" spans="2:38" x14ac:dyDescent="0.25">
      <c r="B92" s="90">
        <v>8.9</v>
      </c>
      <c r="C92" s="90">
        <v>-7.5982890000000003</v>
      </c>
      <c r="E92" s="6"/>
      <c r="F92" s="77"/>
      <c r="G92" s="44"/>
      <c r="H92" s="44"/>
      <c r="I92" s="44"/>
      <c r="J92" s="44"/>
      <c r="K92" s="44"/>
      <c r="L92" s="44"/>
      <c r="N92" s="44"/>
      <c r="O92" s="44"/>
      <c r="P92" s="44"/>
      <c r="Q92" s="44"/>
      <c r="R92" s="44"/>
      <c r="S92" s="44"/>
      <c r="U92" s="90">
        <v>8.9</v>
      </c>
      <c r="V92" s="90">
        <v>-8.4846848999999995</v>
      </c>
      <c r="X92" s="6"/>
      <c r="Y92" s="77"/>
      <c r="Z92" s="44"/>
      <c r="AA92" s="44"/>
      <c r="AB92" s="44"/>
      <c r="AC92" s="44"/>
      <c r="AD92" s="44"/>
      <c r="AE92" s="44"/>
      <c r="AG92" s="44"/>
      <c r="AH92" s="44"/>
      <c r="AI92" s="44"/>
      <c r="AJ92" s="44"/>
      <c r="AK92" s="44"/>
      <c r="AL92" s="44"/>
    </row>
    <row r="93" spans="2:38" x14ac:dyDescent="0.25">
      <c r="B93" s="90">
        <v>9.6</v>
      </c>
      <c r="C93" s="90">
        <v>-7.9838671999999997</v>
      </c>
      <c r="E93" s="6"/>
      <c r="F93" s="77"/>
      <c r="G93" s="44"/>
      <c r="H93" s="44"/>
      <c r="I93" s="44"/>
      <c r="J93" s="44"/>
      <c r="K93" s="44"/>
      <c r="L93" s="44"/>
      <c r="N93" s="44"/>
      <c r="O93" s="44"/>
      <c r="P93" s="44"/>
      <c r="Q93" s="44"/>
      <c r="R93" s="44"/>
      <c r="S93" s="44"/>
      <c r="U93" s="90">
        <v>9.6</v>
      </c>
      <c r="V93" s="90">
        <v>-8.7036867000000004</v>
      </c>
      <c r="X93" s="6"/>
      <c r="Y93" s="77"/>
      <c r="Z93" s="44"/>
      <c r="AA93" s="44"/>
      <c r="AB93" s="44"/>
      <c r="AC93" s="44"/>
      <c r="AD93" s="44"/>
      <c r="AE93" s="44"/>
      <c r="AG93" s="44"/>
      <c r="AH93" s="44"/>
      <c r="AI93" s="44"/>
      <c r="AJ93" s="44"/>
      <c r="AK93" s="44"/>
      <c r="AL93" s="44"/>
    </row>
    <row r="94" spans="2:38" x14ac:dyDescent="0.25">
      <c r="B94" s="90">
        <v>10.3</v>
      </c>
      <c r="C94" s="90">
        <v>-8.4065236999999993</v>
      </c>
      <c r="E94" s="6"/>
      <c r="F94" s="77"/>
      <c r="G94" s="44"/>
      <c r="H94" s="44"/>
      <c r="I94" s="44"/>
      <c r="J94" s="44"/>
      <c r="K94" s="44"/>
      <c r="L94" s="44"/>
      <c r="N94" s="44"/>
      <c r="O94" s="44"/>
      <c r="P94" s="44"/>
      <c r="Q94" s="44"/>
      <c r="R94" s="44"/>
      <c r="S94" s="44"/>
      <c r="U94" s="90">
        <v>10.3</v>
      </c>
      <c r="V94" s="90">
        <v>-9.0088366999999998</v>
      </c>
      <c r="X94" s="6"/>
      <c r="Y94" s="77"/>
      <c r="Z94" s="44"/>
      <c r="AA94" s="44"/>
      <c r="AB94" s="44"/>
      <c r="AC94" s="44"/>
      <c r="AD94" s="44"/>
      <c r="AE94" s="44"/>
      <c r="AG94" s="44"/>
      <c r="AH94" s="44"/>
      <c r="AI94" s="44"/>
      <c r="AJ94" s="44"/>
      <c r="AK94" s="44"/>
      <c r="AL94" s="44"/>
    </row>
    <row r="95" spans="2:38" x14ac:dyDescent="0.25">
      <c r="B95" s="90">
        <v>11</v>
      </c>
      <c r="C95" s="90">
        <v>-8.8582477999999991</v>
      </c>
      <c r="E95" s="6"/>
      <c r="F95" s="77"/>
      <c r="G95" s="44"/>
      <c r="H95" s="44"/>
      <c r="I95" s="44"/>
      <c r="J95" s="44"/>
      <c r="K95" s="44"/>
      <c r="L95" s="44"/>
      <c r="N95" s="44"/>
      <c r="O95" s="44"/>
      <c r="P95" s="44"/>
      <c r="Q95" s="44"/>
      <c r="R95" s="44"/>
      <c r="S95" s="44"/>
      <c r="U95" s="90">
        <v>11</v>
      </c>
      <c r="V95" s="90">
        <v>-9.3883238000000002</v>
      </c>
      <c r="X95" s="6"/>
      <c r="Y95" s="77"/>
      <c r="Z95" s="44"/>
      <c r="AA95" s="44"/>
      <c r="AB95" s="44"/>
      <c r="AC95" s="44"/>
      <c r="AD95" s="44"/>
      <c r="AE95" s="44"/>
      <c r="AG95" s="44"/>
      <c r="AH95" s="44"/>
      <c r="AI95" s="44"/>
      <c r="AJ95" s="44"/>
      <c r="AK95" s="44"/>
      <c r="AL95" s="44"/>
    </row>
    <row r="96" spans="2:38" x14ac:dyDescent="0.25">
      <c r="B96" s="90">
        <v>11.7</v>
      </c>
      <c r="C96" s="90">
        <v>-9.3480225000000008</v>
      </c>
      <c r="E96" s="6"/>
      <c r="F96" s="77"/>
      <c r="G96" s="44"/>
      <c r="H96" s="44"/>
      <c r="I96" s="44"/>
      <c r="J96" s="44"/>
      <c r="K96" s="44"/>
      <c r="L96" s="44"/>
      <c r="N96" s="44"/>
      <c r="O96" s="44"/>
      <c r="P96" s="44"/>
      <c r="Q96" s="44"/>
      <c r="R96" s="44"/>
      <c r="S96" s="44"/>
      <c r="U96" s="90">
        <v>11.7</v>
      </c>
      <c r="V96" s="90">
        <v>-9.8202543000000002</v>
      </c>
      <c r="X96" s="6"/>
      <c r="Y96" s="77"/>
      <c r="Z96" s="44"/>
      <c r="AA96" s="44"/>
      <c r="AB96" s="44"/>
      <c r="AC96" s="44"/>
      <c r="AD96" s="44"/>
      <c r="AE96" s="44"/>
      <c r="AG96" s="44"/>
      <c r="AH96" s="44"/>
      <c r="AI96" s="44"/>
      <c r="AJ96" s="44"/>
      <c r="AK96" s="44"/>
      <c r="AL96" s="44"/>
    </row>
    <row r="97" spans="2:38" x14ac:dyDescent="0.25">
      <c r="B97" s="90">
        <v>12.4</v>
      </c>
      <c r="C97" s="90">
        <v>-9.8588266000000004</v>
      </c>
      <c r="E97" s="6"/>
      <c r="F97" s="77"/>
      <c r="G97" s="44"/>
      <c r="H97" s="44"/>
      <c r="I97" s="44"/>
      <c r="J97" s="44"/>
      <c r="K97" s="44"/>
      <c r="L97" s="44"/>
      <c r="N97" s="44"/>
      <c r="O97" s="44"/>
      <c r="P97" s="44"/>
      <c r="Q97" s="44"/>
      <c r="R97" s="44"/>
      <c r="S97" s="44"/>
      <c r="U97" s="90">
        <v>12.4</v>
      </c>
      <c r="V97" s="90">
        <v>-10.287315</v>
      </c>
      <c r="X97" s="6"/>
      <c r="Y97" s="77"/>
      <c r="Z97" s="44"/>
      <c r="AA97" s="44"/>
      <c r="AB97" s="44"/>
      <c r="AC97" s="44"/>
      <c r="AD97" s="44"/>
      <c r="AE97" s="44"/>
      <c r="AG97" s="44"/>
      <c r="AH97" s="44"/>
      <c r="AI97" s="44"/>
      <c r="AJ97" s="44"/>
      <c r="AK97" s="44"/>
      <c r="AL97" s="44"/>
    </row>
    <row r="98" spans="2:38" x14ac:dyDescent="0.25">
      <c r="B98" s="90">
        <v>13.1</v>
      </c>
      <c r="C98" s="90">
        <v>-10.384525999999999</v>
      </c>
      <c r="E98" s="6"/>
      <c r="F98" s="77"/>
      <c r="G98" s="44"/>
      <c r="H98" s="44"/>
      <c r="I98" s="44"/>
      <c r="J98" s="44"/>
      <c r="K98" s="44"/>
      <c r="L98" s="44"/>
      <c r="N98" s="44"/>
      <c r="O98" s="44"/>
      <c r="P98" s="44"/>
      <c r="Q98" s="44"/>
      <c r="R98" s="44"/>
      <c r="S98" s="44"/>
      <c r="U98" s="90">
        <v>13.1</v>
      </c>
      <c r="V98" s="90">
        <v>-10.787072999999999</v>
      </c>
      <c r="X98" s="6"/>
      <c r="Y98" s="77"/>
      <c r="Z98" s="44"/>
      <c r="AA98" s="44"/>
      <c r="AB98" s="44"/>
      <c r="AC98" s="44"/>
      <c r="AD98" s="44"/>
      <c r="AE98" s="44"/>
      <c r="AG98" s="44"/>
      <c r="AH98" s="44"/>
      <c r="AI98" s="44"/>
      <c r="AJ98" s="44"/>
      <c r="AK98" s="44"/>
      <c r="AL98" s="44"/>
    </row>
    <row r="99" spans="2:38" x14ac:dyDescent="0.25">
      <c r="B99" s="90">
        <v>13.8</v>
      </c>
      <c r="C99" s="90">
        <v>-10.932045</v>
      </c>
      <c r="E99" s="6"/>
      <c r="F99" s="77"/>
      <c r="G99" s="44"/>
      <c r="H99" s="44"/>
      <c r="I99" s="44"/>
      <c r="J99" s="44"/>
      <c r="K99" s="44"/>
      <c r="L99" s="44"/>
      <c r="N99" s="44"/>
      <c r="O99" s="44"/>
      <c r="P99" s="44"/>
      <c r="Q99" s="44"/>
      <c r="R99" s="44"/>
      <c r="S99" s="44"/>
      <c r="U99" s="90">
        <v>13.8</v>
      </c>
      <c r="V99" s="90">
        <v>-11.314797</v>
      </c>
      <c r="X99" s="6"/>
      <c r="Y99" s="77"/>
      <c r="Z99" s="44"/>
      <c r="AA99" s="44"/>
      <c r="AB99" s="44"/>
      <c r="AC99" s="44"/>
      <c r="AD99" s="44"/>
      <c r="AE99" s="44"/>
      <c r="AG99" s="44"/>
      <c r="AH99" s="44"/>
      <c r="AI99" s="44"/>
      <c r="AJ99" s="44"/>
      <c r="AK99" s="44"/>
      <c r="AL99" s="44"/>
    </row>
    <row r="100" spans="2:38" x14ac:dyDescent="0.25">
      <c r="B100" s="90">
        <v>14.5</v>
      </c>
      <c r="C100" s="90">
        <v>-11.497230999999999</v>
      </c>
      <c r="E100" s="6"/>
      <c r="F100" s="77"/>
      <c r="G100" s="44"/>
      <c r="H100" s="44"/>
      <c r="I100" s="44"/>
      <c r="J100" s="44"/>
      <c r="K100" s="44"/>
      <c r="L100" s="44"/>
      <c r="N100" s="44"/>
      <c r="O100" s="44"/>
      <c r="P100" s="44"/>
      <c r="Q100" s="44"/>
      <c r="R100" s="44"/>
      <c r="S100" s="44"/>
      <c r="U100" s="90">
        <v>14.5</v>
      </c>
      <c r="V100" s="90">
        <v>-11.855816000000001</v>
      </c>
      <c r="X100" s="6"/>
      <c r="Y100" s="77"/>
      <c r="Z100" s="44"/>
      <c r="AA100" s="44"/>
      <c r="AB100" s="44"/>
      <c r="AC100" s="44"/>
      <c r="AD100" s="44"/>
      <c r="AE100" s="44"/>
      <c r="AG100" s="44"/>
      <c r="AH100" s="44"/>
      <c r="AI100" s="44"/>
      <c r="AJ100" s="44"/>
      <c r="AK100" s="44"/>
      <c r="AL100" s="44"/>
    </row>
    <row r="101" spans="2:38" x14ac:dyDescent="0.25">
      <c r="B101" s="90">
        <v>15.2</v>
      </c>
      <c r="C101" s="90">
        <v>-12.07241</v>
      </c>
      <c r="E101" s="6"/>
      <c r="F101" s="77"/>
      <c r="G101" s="44"/>
      <c r="H101" s="44"/>
      <c r="I101" s="44"/>
      <c r="J101" s="44"/>
      <c r="K101" s="44"/>
      <c r="L101" s="44"/>
      <c r="N101" s="44"/>
      <c r="O101" s="44"/>
      <c r="P101" s="44"/>
      <c r="Q101" s="44"/>
      <c r="R101" s="44"/>
      <c r="S101" s="44"/>
      <c r="U101" s="90">
        <v>15.2</v>
      </c>
      <c r="V101" s="90">
        <v>-12.423292999999999</v>
      </c>
      <c r="X101" s="6"/>
      <c r="Y101" s="77"/>
      <c r="Z101" s="44"/>
      <c r="AA101" s="44"/>
      <c r="AB101" s="44"/>
      <c r="AC101" s="44"/>
      <c r="AD101" s="44"/>
      <c r="AE101" s="44"/>
      <c r="AG101" s="44"/>
      <c r="AH101" s="44"/>
      <c r="AI101" s="44"/>
      <c r="AJ101" s="44"/>
      <c r="AK101" s="44"/>
      <c r="AL101" s="44"/>
    </row>
    <row r="102" spans="2:38" x14ac:dyDescent="0.25">
      <c r="B102" s="90">
        <v>15.9</v>
      </c>
      <c r="C102" s="90">
        <v>-12.657242999999999</v>
      </c>
      <c r="E102" s="6"/>
      <c r="F102" s="77"/>
      <c r="G102" s="44"/>
      <c r="H102" s="44"/>
      <c r="I102" s="44"/>
      <c r="J102" s="44"/>
      <c r="K102" s="44"/>
      <c r="L102" s="44"/>
      <c r="N102" s="44"/>
      <c r="O102" s="44"/>
      <c r="P102" s="44"/>
      <c r="Q102" s="44"/>
      <c r="R102" s="44"/>
      <c r="S102" s="44"/>
      <c r="U102" s="90">
        <v>15.9</v>
      </c>
      <c r="V102" s="90">
        <v>-13.003921999999999</v>
      </c>
      <c r="X102" s="6"/>
      <c r="Y102" s="77"/>
      <c r="Z102" s="44"/>
      <c r="AA102" s="44"/>
      <c r="AB102" s="44"/>
      <c r="AC102" s="44"/>
      <c r="AD102" s="44"/>
      <c r="AE102" s="44"/>
      <c r="AG102" s="44"/>
      <c r="AH102" s="44"/>
      <c r="AI102" s="44"/>
      <c r="AJ102" s="44"/>
      <c r="AK102" s="44"/>
      <c r="AL102" s="44"/>
    </row>
    <row r="103" spans="2:38" x14ac:dyDescent="0.25">
      <c r="B103" s="90">
        <v>16.600000000000001</v>
      </c>
      <c r="C103" s="90">
        <v>-13.252858</v>
      </c>
      <c r="E103" s="6"/>
      <c r="F103" s="77"/>
      <c r="G103" s="44"/>
      <c r="H103" s="44"/>
      <c r="I103" s="44"/>
      <c r="J103" s="44"/>
      <c r="K103" s="44"/>
      <c r="L103" s="44"/>
      <c r="N103" s="44"/>
      <c r="O103" s="44"/>
      <c r="P103" s="44"/>
      <c r="Q103" s="44"/>
      <c r="R103" s="44"/>
      <c r="S103" s="44"/>
      <c r="U103" s="90">
        <v>16.600000000000001</v>
      </c>
      <c r="V103" s="90">
        <v>-13.59525</v>
      </c>
      <c r="X103" s="6"/>
      <c r="Y103" s="77"/>
      <c r="Z103" s="44"/>
      <c r="AA103" s="44"/>
      <c r="AB103" s="44"/>
      <c r="AC103" s="44"/>
      <c r="AD103" s="44"/>
      <c r="AE103" s="44"/>
      <c r="AG103" s="44"/>
      <c r="AH103" s="44"/>
      <c r="AI103" s="44"/>
      <c r="AJ103" s="44"/>
      <c r="AK103" s="44"/>
      <c r="AL103" s="44"/>
    </row>
    <row r="104" spans="2:38" x14ac:dyDescent="0.25">
      <c r="B104" s="90">
        <v>17.3</v>
      </c>
      <c r="C104" s="90">
        <v>-13.848867</v>
      </c>
      <c r="E104" s="6"/>
      <c r="F104" s="77"/>
      <c r="G104" s="44"/>
      <c r="H104" s="44"/>
      <c r="I104" s="44"/>
      <c r="J104" s="44"/>
      <c r="K104" s="44"/>
      <c r="L104" s="44"/>
      <c r="N104" s="44"/>
      <c r="O104" s="44"/>
      <c r="P104" s="44"/>
      <c r="Q104" s="44"/>
      <c r="R104" s="44"/>
      <c r="S104" s="44"/>
      <c r="U104" s="90">
        <v>17.3</v>
      </c>
      <c r="V104" s="90">
        <v>-14.194618</v>
      </c>
      <c r="X104" s="6"/>
      <c r="Y104" s="77"/>
      <c r="Z104" s="44"/>
      <c r="AA104" s="44"/>
      <c r="AB104" s="44"/>
      <c r="AC104" s="44"/>
      <c r="AD104" s="44"/>
      <c r="AE104" s="44"/>
      <c r="AG104" s="44"/>
      <c r="AH104" s="44"/>
      <c r="AI104" s="44"/>
      <c r="AJ104" s="44"/>
      <c r="AK104" s="44"/>
      <c r="AL104" s="44"/>
    </row>
    <row r="105" spans="2:38" x14ac:dyDescent="0.25">
      <c r="B105" s="90">
        <v>18</v>
      </c>
      <c r="C105" s="90">
        <v>-14.437885</v>
      </c>
      <c r="E105" s="6"/>
      <c r="F105" s="77"/>
      <c r="G105" s="44"/>
      <c r="H105" s="44"/>
      <c r="I105" s="44"/>
      <c r="J105" s="44"/>
      <c r="K105" s="44"/>
      <c r="L105" s="44"/>
      <c r="N105" s="44"/>
      <c r="O105" s="44"/>
      <c r="P105" s="44"/>
      <c r="Q105" s="44"/>
      <c r="R105" s="44"/>
      <c r="S105" s="44"/>
      <c r="U105" s="90">
        <v>18</v>
      </c>
      <c r="V105" s="90">
        <v>-14.795332</v>
      </c>
      <c r="X105" s="6"/>
      <c r="Y105" s="77"/>
      <c r="Z105" s="44"/>
      <c r="AA105" s="44"/>
      <c r="AB105" s="44"/>
      <c r="AC105" s="44"/>
      <c r="AD105" s="44"/>
      <c r="AE105" s="44"/>
      <c r="AG105" s="44"/>
      <c r="AH105" s="44"/>
      <c r="AI105" s="44"/>
      <c r="AJ105" s="44"/>
      <c r="AK105" s="44"/>
      <c r="AL105" s="44"/>
    </row>
    <row r="106" spans="2:38" x14ac:dyDescent="0.25">
      <c r="B106" s="90">
        <v>18.7</v>
      </c>
      <c r="C106" s="90">
        <v>-15.021081000000001</v>
      </c>
      <c r="E106" s="6"/>
      <c r="F106" s="77"/>
      <c r="G106" s="44"/>
      <c r="H106" s="44"/>
      <c r="I106" s="44"/>
      <c r="J106" s="44"/>
      <c r="K106" s="44"/>
      <c r="L106" s="44"/>
      <c r="N106" s="44"/>
      <c r="O106" s="44"/>
      <c r="P106" s="44"/>
      <c r="Q106" s="44"/>
      <c r="R106" s="44"/>
      <c r="S106" s="44"/>
      <c r="U106" s="90">
        <v>18.7</v>
      </c>
      <c r="V106" s="90">
        <v>-15.38923</v>
      </c>
      <c r="X106" s="6"/>
      <c r="Y106" s="77"/>
      <c r="Z106" s="44"/>
      <c r="AA106" s="44"/>
      <c r="AB106" s="44"/>
      <c r="AC106" s="44"/>
      <c r="AD106" s="44"/>
      <c r="AE106" s="44"/>
      <c r="AG106" s="44"/>
      <c r="AH106" s="44"/>
      <c r="AI106" s="44"/>
      <c r="AJ106" s="44"/>
      <c r="AK106" s="44"/>
      <c r="AL106" s="44"/>
    </row>
    <row r="107" spans="2:38" x14ac:dyDescent="0.25">
      <c r="B107" s="90">
        <v>19.399999999999999</v>
      </c>
      <c r="C107" s="90">
        <v>-15.585499</v>
      </c>
      <c r="E107" s="6"/>
      <c r="F107" s="77"/>
      <c r="G107" s="44"/>
      <c r="H107" s="44"/>
      <c r="I107" s="44"/>
      <c r="J107" s="44"/>
      <c r="K107" s="44"/>
      <c r="L107" s="44"/>
      <c r="N107" s="44"/>
      <c r="O107" s="44"/>
      <c r="P107" s="44"/>
      <c r="Q107" s="44"/>
      <c r="R107" s="44"/>
      <c r="S107" s="44"/>
      <c r="U107" s="90">
        <v>19.399999999999999</v>
      </c>
      <c r="V107" s="90">
        <v>-15.970291</v>
      </c>
      <c r="X107" s="6"/>
      <c r="Y107" s="77"/>
      <c r="Z107" s="44"/>
      <c r="AA107" s="44"/>
      <c r="AB107" s="44"/>
      <c r="AC107" s="44"/>
      <c r="AD107" s="44"/>
      <c r="AE107" s="44"/>
      <c r="AG107" s="44"/>
      <c r="AH107" s="44"/>
      <c r="AI107" s="44"/>
      <c r="AJ107" s="44"/>
      <c r="AK107" s="44"/>
      <c r="AL107" s="44"/>
    </row>
    <row r="108" spans="2:38" x14ac:dyDescent="0.25">
      <c r="B108" s="90">
        <v>20.100000000000001</v>
      </c>
      <c r="C108" s="90">
        <v>-16.115020999999999</v>
      </c>
      <c r="E108" s="6"/>
      <c r="F108" s="77"/>
      <c r="G108" s="44"/>
      <c r="H108" s="44"/>
      <c r="I108" s="44"/>
      <c r="J108" s="44"/>
      <c r="K108" s="44"/>
      <c r="L108" s="44"/>
      <c r="N108" s="44"/>
      <c r="O108" s="44"/>
      <c r="P108" s="44"/>
      <c r="Q108" s="44"/>
      <c r="R108" s="44"/>
      <c r="S108" s="44"/>
      <c r="U108" s="90">
        <v>20.100000000000001</v>
      </c>
      <c r="V108" s="90">
        <v>-16.518248</v>
      </c>
      <c r="X108" s="6"/>
      <c r="Y108" s="77"/>
      <c r="Z108" s="44"/>
      <c r="AA108" s="44"/>
      <c r="AB108" s="44"/>
      <c r="AC108" s="44"/>
      <c r="AD108" s="44"/>
      <c r="AE108" s="44"/>
      <c r="AG108" s="44"/>
      <c r="AH108" s="44"/>
      <c r="AI108" s="44"/>
      <c r="AJ108" s="44"/>
      <c r="AK108" s="44"/>
      <c r="AL108" s="44"/>
    </row>
    <row r="109" spans="2:38" x14ac:dyDescent="0.25">
      <c r="B109" s="90">
        <v>20.8</v>
      </c>
      <c r="C109" s="90">
        <v>-16.595915000000002</v>
      </c>
      <c r="E109" s="6"/>
      <c r="F109" s="77"/>
      <c r="G109" s="44"/>
      <c r="H109" s="44"/>
      <c r="I109" s="44"/>
      <c r="J109" s="44"/>
      <c r="K109" s="44"/>
      <c r="L109" s="44"/>
      <c r="N109" s="44"/>
      <c r="O109" s="44"/>
      <c r="P109" s="44"/>
      <c r="Q109" s="44"/>
      <c r="R109" s="44"/>
      <c r="S109" s="44"/>
      <c r="U109" s="90">
        <v>20.8</v>
      </c>
      <c r="V109" s="90">
        <v>-17.016808000000001</v>
      </c>
      <c r="X109" s="6"/>
      <c r="Y109" s="77"/>
      <c r="Z109" s="44"/>
      <c r="AA109" s="44"/>
      <c r="AB109" s="44"/>
      <c r="AC109" s="44"/>
      <c r="AD109" s="44"/>
      <c r="AE109" s="44"/>
      <c r="AG109" s="44"/>
      <c r="AH109" s="44"/>
      <c r="AI109" s="44"/>
      <c r="AJ109" s="44"/>
      <c r="AK109" s="44"/>
      <c r="AL109" s="44"/>
    </row>
    <row r="110" spans="2:38" x14ac:dyDescent="0.25">
      <c r="B110" s="90">
        <v>21.5</v>
      </c>
      <c r="C110" s="90">
        <v>-17.000209999999999</v>
      </c>
      <c r="E110" s="6"/>
      <c r="F110" s="77"/>
      <c r="G110" s="44"/>
      <c r="H110" s="44"/>
      <c r="I110" s="44"/>
      <c r="J110" s="44"/>
      <c r="K110" s="44"/>
      <c r="L110" s="44"/>
      <c r="N110" s="44"/>
      <c r="O110" s="44"/>
      <c r="P110" s="44"/>
      <c r="Q110" s="44"/>
      <c r="R110" s="44"/>
      <c r="S110" s="44"/>
      <c r="U110" s="90">
        <v>21.5</v>
      </c>
      <c r="V110" s="90">
        <v>-17.436775000000001</v>
      </c>
      <c r="X110" s="6"/>
      <c r="Y110" s="77"/>
      <c r="Z110" s="44"/>
      <c r="AA110" s="44"/>
      <c r="AB110" s="44"/>
      <c r="AC110" s="44"/>
      <c r="AD110" s="44"/>
      <c r="AE110" s="44"/>
      <c r="AG110" s="44"/>
      <c r="AH110" s="44"/>
      <c r="AI110" s="44"/>
      <c r="AJ110" s="44"/>
      <c r="AK110" s="44"/>
      <c r="AL110" s="44"/>
    </row>
    <row r="111" spans="2:38" x14ac:dyDescent="0.25">
      <c r="B111" s="90">
        <v>22.2</v>
      </c>
      <c r="C111" s="90">
        <v>-17.286507</v>
      </c>
      <c r="E111" s="6"/>
      <c r="F111" s="77"/>
      <c r="G111" s="44"/>
      <c r="H111" s="44"/>
      <c r="I111" s="44"/>
      <c r="J111" s="44"/>
      <c r="K111" s="44"/>
      <c r="L111" s="44"/>
      <c r="N111" s="44"/>
      <c r="O111" s="44"/>
      <c r="P111" s="44"/>
      <c r="Q111" s="44"/>
      <c r="R111" s="44"/>
      <c r="S111" s="44"/>
      <c r="U111" s="90">
        <v>22.2</v>
      </c>
      <c r="V111" s="90">
        <v>-17.743697999999998</v>
      </c>
      <c r="X111" s="6"/>
      <c r="Y111" s="77"/>
      <c r="Z111" s="44"/>
      <c r="AA111" s="44"/>
      <c r="AB111" s="44"/>
      <c r="AC111" s="44"/>
      <c r="AD111" s="44"/>
      <c r="AE111" s="44"/>
      <c r="AG111" s="44"/>
      <c r="AH111" s="44"/>
      <c r="AI111" s="44"/>
      <c r="AJ111" s="44"/>
      <c r="AK111" s="44"/>
      <c r="AL111" s="44"/>
    </row>
    <row r="112" spans="2:38" x14ac:dyDescent="0.25">
      <c r="B112" s="90">
        <v>22.9</v>
      </c>
      <c r="C112" s="90">
        <v>-17.419810999999999</v>
      </c>
      <c r="E112" s="6"/>
      <c r="F112" s="77"/>
      <c r="G112" s="44"/>
      <c r="H112" s="44"/>
      <c r="I112" s="44"/>
      <c r="J112" s="44"/>
      <c r="K112" s="44"/>
      <c r="L112" s="44"/>
      <c r="N112" s="44"/>
      <c r="O112" s="44"/>
      <c r="P112" s="44"/>
      <c r="Q112" s="44"/>
      <c r="R112" s="44"/>
      <c r="S112" s="44"/>
      <c r="U112" s="90">
        <v>22.9</v>
      </c>
      <c r="V112" s="90">
        <v>-17.886028</v>
      </c>
      <c r="X112" s="6"/>
      <c r="Y112" s="77"/>
      <c r="Z112" s="44"/>
      <c r="AA112" s="44"/>
      <c r="AB112" s="44"/>
      <c r="AC112" s="44"/>
      <c r="AD112" s="44"/>
      <c r="AE112" s="44"/>
      <c r="AG112" s="44"/>
      <c r="AH112" s="44"/>
      <c r="AI112" s="44"/>
      <c r="AJ112" s="44"/>
      <c r="AK112" s="44"/>
      <c r="AL112" s="44"/>
    </row>
    <row r="113" spans="2:38" x14ac:dyDescent="0.25">
      <c r="B113" s="90">
        <v>23.6</v>
      </c>
      <c r="C113" s="90">
        <v>-17.423914</v>
      </c>
      <c r="E113" s="6"/>
      <c r="F113" s="77"/>
      <c r="G113" s="44"/>
      <c r="H113" s="44"/>
      <c r="I113" s="44"/>
      <c r="J113" s="44"/>
      <c r="K113" s="44"/>
      <c r="L113" s="44"/>
      <c r="N113" s="44"/>
      <c r="O113" s="44"/>
      <c r="P113" s="44"/>
      <c r="Q113" s="44"/>
      <c r="R113" s="44"/>
      <c r="S113" s="44"/>
      <c r="U113" s="90">
        <v>23.6</v>
      </c>
      <c r="V113" s="90">
        <v>-17.892056</v>
      </c>
      <c r="X113" s="6"/>
      <c r="Y113" s="77"/>
      <c r="Z113" s="44"/>
      <c r="AA113" s="44"/>
      <c r="AB113" s="44"/>
      <c r="AC113" s="44"/>
      <c r="AD113" s="44"/>
      <c r="AE113" s="44"/>
      <c r="AG113" s="44"/>
      <c r="AH113" s="44"/>
      <c r="AI113" s="44"/>
      <c r="AJ113" s="44"/>
      <c r="AK113" s="44"/>
      <c r="AL113" s="44"/>
    </row>
    <row r="114" spans="2:38" x14ac:dyDescent="0.25">
      <c r="B114" s="90">
        <v>24.3</v>
      </c>
      <c r="C114" s="90">
        <v>-17.425442</v>
      </c>
      <c r="E114" s="6"/>
      <c r="F114" s="77"/>
      <c r="G114" s="44"/>
      <c r="H114" s="44"/>
      <c r="I114" s="44"/>
      <c r="J114" s="44"/>
      <c r="K114" s="44"/>
      <c r="L114" s="44"/>
      <c r="N114" s="44"/>
      <c r="O114" s="44"/>
      <c r="P114" s="44"/>
      <c r="Q114" s="44"/>
      <c r="R114" s="44"/>
      <c r="S114" s="44"/>
      <c r="U114" s="90">
        <v>24.3</v>
      </c>
      <c r="V114" s="90">
        <v>-17.893995</v>
      </c>
      <c r="X114" s="6"/>
      <c r="Y114" s="77"/>
      <c r="Z114" s="44"/>
      <c r="AA114" s="44"/>
      <c r="AB114" s="44"/>
      <c r="AC114" s="44"/>
      <c r="AD114" s="44"/>
      <c r="AE114" s="44"/>
      <c r="AG114" s="44"/>
      <c r="AH114" s="44"/>
      <c r="AI114" s="44"/>
      <c r="AJ114" s="44"/>
      <c r="AK114" s="44"/>
      <c r="AL114" s="44"/>
    </row>
    <row r="115" spans="2:38" x14ac:dyDescent="0.25">
      <c r="B115" s="90">
        <v>25</v>
      </c>
      <c r="C115" s="90">
        <v>-17.426549999999999</v>
      </c>
      <c r="E115" s="6"/>
      <c r="F115" s="77"/>
      <c r="G115" s="44"/>
      <c r="H115" s="44"/>
      <c r="I115" s="44"/>
      <c r="J115" s="44"/>
      <c r="K115" s="44"/>
      <c r="L115" s="44"/>
      <c r="N115" s="44"/>
      <c r="O115" s="44"/>
      <c r="P115" s="44"/>
      <c r="Q115" s="44"/>
      <c r="R115" s="44"/>
      <c r="S115" s="44"/>
      <c r="U115" s="90">
        <v>25</v>
      </c>
      <c r="V115" s="90">
        <v>-17.894632000000001</v>
      </c>
      <c r="X115" s="6"/>
      <c r="Y115" s="77"/>
      <c r="Z115" s="44"/>
      <c r="AA115" s="44"/>
      <c r="AB115" s="44"/>
      <c r="AC115" s="44"/>
      <c r="AD115" s="44"/>
      <c r="AE115" s="44"/>
      <c r="AG115" s="44"/>
      <c r="AH115" s="44"/>
      <c r="AI115" s="44"/>
      <c r="AJ115" s="44"/>
      <c r="AK115" s="44"/>
      <c r="AL115" s="44"/>
    </row>
    <row r="116" spans="2:38" x14ac:dyDescent="0.25">
      <c r="B116" s="90" t="s">
        <v>21</v>
      </c>
      <c r="C116" s="90"/>
      <c r="E116" s="6"/>
      <c r="F116" s="77"/>
      <c r="G116" s="44"/>
      <c r="H116" s="44"/>
      <c r="I116" s="44"/>
      <c r="J116" s="44"/>
      <c r="K116" s="44"/>
      <c r="L116" s="44"/>
      <c r="N116" s="44"/>
      <c r="O116" s="44"/>
      <c r="P116" s="44"/>
      <c r="Q116" s="44"/>
      <c r="R116" s="44"/>
      <c r="S116" s="44"/>
      <c r="U116" s="90" t="s">
        <v>21</v>
      </c>
      <c r="V116" s="90"/>
      <c r="X116" s="6"/>
      <c r="Y116" s="77"/>
      <c r="Z116" s="44"/>
      <c r="AA116" s="44"/>
      <c r="AB116" s="44"/>
      <c r="AC116" s="44"/>
      <c r="AD116" s="44"/>
      <c r="AE116" s="44"/>
      <c r="AG116" s="44"/>
      <c r="AH116" s="44"/>
      <c r="AI116" s="44"/>
      <c r="AJ116" s="44"/>
      <c r="AK116" s="44"/>
      <c r="AL116" s="44"/>
    </row>
    <row r="117" spans="2:38" x14ac:dyDescent="0.25">
      <c r="E117" s="6"/>
      <c r="F117" s="77"/>
      <c r="G117" s="44"/>
      <c r="H117" s="44"/>
      <c r="I117" s="44"/>
      <c r="J117" s="44"/>
      <c r="K117" s="44"/>
      <c r="L117" s="44"/>
      <c r="N117" s="44"/>
      <c r="O117" s="44"/>
      <c r="P117" s="44"/>
      <c r="Q117" s="44"/>
      <c r="R117" s="44"/>
      <c r="S117" s="44"/>
      <c r="X117" s="6"/>
      <c r="Y117" s="77"/>
      <c r="Z117" s="44"/>
      <c r="AA117" s="44"/>
      <c r="AB117" s="44"/>
      <c r="AC117" s="44"/>
      <c r="AD117" s="44"/>
      <c r="AE117" s="44"/>
      <c r="AG117" s="44"/>
      <c r="AH117" s="44"/>
      <c r="AI117" s="44"/>
      <c r="AJ117" s="44"/>
      <c r="AK117" s="44"/>
      <c r="AL117" s="44"/>
    </row>
    <row r="118" spans="2:38" x14ac:dyDescent="0.25">
      <c r="E118" s="6"/>
      <c r="F118" s="77"/>
      <c r="G118" s="44"/>
      <c r="H118" s="44"/>
      <c r="I118" s="44"/>
      <c r="J118" s="44"/>
      <c r="K118" s="44"/>
      <c r="L118" s="44"/>
      <c r="N118" s="44"/>
      <c r="O118" s="44"/>
      <c r="P118" s="44"/>
      <c r="Q118" s="44"/>
      <c r="R118" s="44"/>
      <c r="S118" s="44"/>
      <c r="X118" s="6"/>
      <c r="Y118" s="77"/>
      <c r="Z118" s="44"/>
      <c r="AA118" s="44"/>
      <c r="AB118" s="44"/>
      <c r="AC118" s="44"/>
      <c r="AD118" s="44"/>
      <c r="AE118" s="44"/>
      <c r="AG118" s="44"/>
      <c r="AH118" s="44"/>
      <c r="AI118" s="44"/>
      <c r="AJ118" s="44"/>
      <c r="AK118" s="44"/>
      <c r="AL118" s="44"/>
    </row>
    <row r="119" spans="2:38" x14ac:dyDescent="0.25">
      <c r="E119" s="6"/>
      <c r="F119" s="77"/>
      <c r="G119" s="44"/>
      <c r="H119" s="44"/>
      <c r="I119" s="44"/>
      <c r="J119" s="44"/>
      <c r="K119" s="44"/>
      <c r="L119" s="44"/>
      <c r="N119" s="44"/>
      <c r="O119" s="44"/>
      <c r="P119" s="44"/>
      <c r="Q119" s="44"/>
      <c r="R119" s="44"/>
      <c r="S119" s="44"/>
      <c r="X119" s="6"/>
      <c r="Y119" s="77"/>
      <c r="Z119" s="44"/>
      <c r="AA119" s="44"/>
      <c r="AB119" s="44"/>
      <c r="AC119" s="44"/>
      <c r="AD119" s="44"/>
      <c r="AE119" s="44"/>
      <c r="AG119" s="44"/>
      <c r="AH119" s="44"/>
      <c r="AI119" s="44"/>
      <c r="AJ119" s="44"/>
      <c r="AK119" s="44"/>
      <c r="AL119" s="44"/>
    </row>
    <row r="120" spans="2:38" x14ac:dyDescent="0.25">
      <c r="B120" s="90" t="s">
        <v>291</v>
      </c>
      <c r="C120" s="90" t="s">
        <v>294</v>
      </c>
      <c r="E120" s="6"/>
      <c r="F120" s="77"/>
      <c r="G120" s="44"/>
      <c r="H120" s="44"/>
      <c r="I120" s="44"/>
      <c r="J120" s="44"/>
      <c r="K120" s="44"/>
      <c r="L120" s="44"/>
      <c r="N120" s="44"/>
      <c r="O120" s="44"/>
      <c r="P120" s="44"/>
      <c r="Q120" s="44"/>
      <c r="R120" s="44"/>
      <c r="S120" s="44"/>
      <c r="U120" s="90" t="s">
        <v>291</v>
      </c>
      <c r="V120" s="90" t="s">
        <v>294</v>
      </c>
      <c r="X120" s="6"/>
      <c r="Y120" s="77"/>
      <c r="Z120" s="44"/>
      <c r="AA120" s="44"/>
      <c r="AB120" s="44"/>
      <c r="AC120" s="44"/>
      <c r="AD120" s="44"/>
      <c r="AE120" s="44"/>
      <c r="AG120" s="44"/>
      <c r="AH120" s="44"/>
      <c r="AI120" s="44"/>
      <c r="AJ120" s="44"/>
      <c r="AK120" s="44"/>
      <c r="AL120" s="44"/>
    </row>
    <row r="121" spans="2:38" x14ac:dyDescent="0.25">
      <c r="B121" s="90">
        <v>-10</v>
      </c>
      <c r="C121" s="90">
        <v>-6.9782213999999998</v>
      </c>
      <c r="E121" s="6"/>
      <c r="F121" s="77"/>
      <c r="G121" s="44"/>
      <c r="H121" s="44"/>
      <c r="I121" s="44"/>
      <c r="J121" s="44"/>
      <c r="K121" s="44"/>
      <c r="L121" s="44"/>
      <c r="N121" s="44"/>
      <c r="O121" s="44"/>
      <c r="P121" s="44"/>
      <c r="Q121" s="44"/>
      <c r="R121" s="44"/>
      <c r="S121" s="44"/>
      <c r="U121" s="90">
        <v>-10</v>
      </c>
      <c r="V121" s="90">
        <v>-8.6630324999999999</v>
      </c>
      <c r="X121" s="6"/>
      <c r="Y121" s="77"/>
      <c r="Z121" s="44"/>
      <c r="AA121" s="44"/>
      <c r="AB121" s="44"/>
      <c r="AC121" s="44"/>
      <c r="AD121" s="44"/>
      <c r="AE121" s="44"/>
      <c r="AG121" s="44"/>
      <c r="AH121" s="44"/>
      <c r="AI121" s="44"/>
      <c r="AJ121" s="44"/>
      <c r="AK121" s="44"/>
      <c r="AL121" s="44"/>
    </row>
    <row r="122" spans="2:38" x14ac:dyDescent="0.25">
      <c r="B122" s="90">
        <v>-9.3000000000000007</v>
      </c>
      <c r="C122" s="90">
        <v>-6.9778824000000004</v>
      </c>
      <c r="E122" s="6"/>
      <c r="F122" s="77"/>
      <c r="G122" s="44"/>
      <c r="H122" s="44"/>
      <c r="I122" s="44"/>
      <c r="J122" s="44"/>
      <c r="K122" s="44"/>
      <c r="L122" s="44"/>
      <c r="N122" s="44"/>
      <c r="O122" s="44"/>
      <c r="P122" s="44"/>
      <c r="Q122" s="44"/>
      <c r="R122" s="44"/>
      <c r="S122" s="44"/>
      <c r="U122" s="90">
        <v>-9.3000000000000007</v>
      </c>
      <c r="V122" s="90">
        <v>-8.6705340999999994</v>
      </c>
      <c r="X122" s="6"/>
      <c r="Y122" s="77"/>
      <c r="Z122" s="44"/>
      <c r="AA122" s="44"/>
      <c r="AB122" s="44"/>
      <c r="AC122" s="44"/>
      <c r="AD122" s="44"/>
      <c r="AE122" s="44"/>
      <c r="AG122" s="44"/>
      <c r="AH122" s="44"/>
      <c r="AI122" s="44"/>
      <c r="AJ122" s="44"/>
      <c r="AK122" s="44"/>
      <c r="AL122" s="44"/>
    </row>
    <row r="123" spans="2:38" x14ac:dyDescent="0.25">
      <c r="B123" s="90">
        <v>-8.6</v>
      </c>
      <c r="C123" s="90">
        <v>-6.9727496999999996</v>
      </c>
      <c r="E123" s="6"/>
      <c r="F123" s="77"/>
      <c r="G123" s="44"/>
      <c r="H123" s="44"/>
      <c r="I123" s="44"/>
      <c r="J123" s="44"/>
      <c r="K123" s="44"/>
      <c r="L123" s="44"/>
      <c r="N123" s="44"/>
      <c r="O123" s="44"/>
      <c r="P123" s="44"/>
      <c r="Q123" s="44"/>
      <c r="R123" s="44"/>
      <c r="S123" s="44"/>
      <c r="U123" s="90">
        <v>-8.6</v>
      </c>
      <c r="V123" s="90">
        <v>-8.6583909999999999</v>
      </c>
      <c r="X123" s="6"/>
      <c r="Y123" s="77"/>
      <c r="Z123" s="44"/>
      <c r="AA123" s="44"/>
      <c r="AB123" s="44"/>
      <c r="AC123" s="44"/>
      <c r="AD123" s="44"/>
      <c r="AE123" s="44"/>
      <c r="AG123" s="44"/>
      <c r="AH123" s="44"/>
      <c r="AI123" s="44"/>
      <c r="AJ123" s="44"/>
      <c r="AK123" s="44"/>
      <c r="AL123" s="44"/>
    </row>
    <row r="124" spans="2:38" x14ac:dyDescent="0.25">
      <c r="B124" s="90">
        <v>-7.9</v>
      </c>
      <c r="C124" s="90">
        <v>-6.9682708</v>
      </c>
      <c r="E124" s="6"/>
      <c r="F124" s="77"/>
      <c r="G124" s="44"/>
      <c r="H124" s="44"/>
      <c r="I124" s="44"/>
      <c r="J124" s="44"/>
      <c r="K124" s="44"/>
      <c r="L124" s="44"/>
      <c r="N124" s="44"/>
      <c r="O124" s="44"/>
      <c r="P124" s="44"/>
      <c r="Q124" s="44"/>
      <c r="R124" s="44"/>
      <c r="S124" s="44"/>
      <c r="U124" s="90">
        <v>-7.9</v>
      </c>
      <c r="V124" s="90">
        <v>-8.6543846000000002</v>
      </c>
      <c r="X124" s="6"/>
      <c r="Y124" s="77"/>
      <c r="Z124" s="44"/>
      <c r="AA124" s="44"/>
      <c r="AB124" s="44"/>
      <c r="AC124" s="44"/>
      <c r="AD124" s="44"/>
      <c r="AE124" s="44"/>
      <c r="AG124" s="44"/>
      <c r="AH124" s="44"/>
      <c r="AI124" s="44"/>
      <c r="AJ124" s="44"/>
      <c r="AK124" s="44"/>
      <c r="AL124" s="44"/>
    </row>
    <row r="125" spans="2:38" x14ac:dyDescent="0.25">
      <c r="B125" s="90">
        <v>-7.2</v>
      </c>
      <c r="C125" s="90">
        <v>-6.9659513999999998</v>
      </c>
      <c r="E125" s="6"/>
      <c r="F125" s="77"/>
      <c r="G125" s="44"/>
      <c r="H125" s="44"/>
      <c r="I125" s="44"/>
      <c r="J125" s="44"/>
      <c r="K125" s="44"/>
      <c r="L125" s="44"/>
      <c r="N125" s="44"/>
      <c r="O125" s="44"/>
      <c r="P125" s="44"/>
      <c r="Q125" s="44"/>
      <c r="R125" s="44"/>
      <c r="S125" s="44"/>
      <c r="U125" s="90">
        <v>-7.2</v>
      </c>
      <c r="V125" s="90">
        <v>-8.6510878000000009</v>
      </c>
      <c r="X125" s="6"/>
      <c r="Y125" s="77"/>
      <c r="Z125" s="44"/>
      <c r="AA125" s="44"/>
      <c r="AB125" s="44"/>
      <c r="AC125" s="44"/>
      <c r="AD125" s="44"/>
      <c r="AE125" s="44"/>
      <c r="AG125" s="44"/>
      <c r="AH125" s="44"/>
      <c r="AI125" s="44"/>
      <c r="AJ125" s="44"/>
      <c r="AK125" s="44"/>
      <c r="AL125" s="44"/>
    </row>
    <row r="126" spans="2:38" x14ac:dyDescent="0.25">
      <c r="B126" s="90">
        <v>-6.5</v>
      </c>
      <c r="C126" s="90">
        <v>-6.9617519000000003</v>
      </c>
      <c r="E126" s="6"/>
      <c r="F126" s="77"/>
      <c r="G126" s="44"/>
      <c r="H126" s="44"/>
      <c r="I126" s="44"/>
      <c r="J126" s="44"/>
      <c r="K126" s="44"/>
      <c r="L126" s="44"/>
      <c r="N126" s="44"/>
      <c r="O126" s="44"/>
      <c r="P126" s="44"/>
      <c r="Q126" s="44"/>
      <c r="R126" s="44"/>
      <c r="S126" s="44"/>
      <c r="U126" s="90">
        <v>-6.5</v>
      </c>
      <c r="V126" s="90">
        <v>-8.6520662000000002</v>
      </c>
      <c r="X126" s="6"/>
      <c r="Y126" s="77"/>
      <c r="Z126" s="44"/>
      <c r="AA126" s="44"/>
      <c r="AB126" s="44"/>
      <c r="AC126" s="44"/>
      <c r="AD126" s="44"/>
      <c r="AE126" s="44"/>
      <c r="AG126" s="44"/>
      <c r="AH126" s="44"/>
      <c r="AI126" s="44"/>
      <c r="AJ126" s="44"/>
      <c r="AK126" s="44"/>
      <c r="AL126" s="44"/>
    </row>
    <row r="127" spans="2:38" x14ac:dyDescent="0.25">
      <c r="B127" s="90">
        <v>-5.8</v>
      </c>
      <c r="C127" s="90">
        <v>-6.9583548999999998</v>
      </c>
      <c r="E127" s="6"/>
      <c r="F127" s="77"/>
      <c r="G127" s="44"/>
      <c r="H127" s="44"/>
      <c r="I127" s="44"/>
      <c r="J127" s="44"/>
      <c r="K127" s="44"/>
      <c r="L127" s="44"/>
      <c r="N127" s="44"/>
      <c r="O127" s="44"/>
      <c r="P127" s="44"/>
      <c r="Q127" s="44"/>
      <c r="R127" s="44"/>
      <c r="S127" s="44"/>
      <c r="U127" s="90">
        <v>-5.8</v>
      </c>
      <c r="V127" s="90">
        <v>-8.6480903999999992</v>
      </c>
      <c r="X127" s="6"/>
      <c r="Y127" s="77"/>
      <c r="Z127" s="44"/>
      <c r="AA127" s="44"/>
      <c r="AB127" s="44"/>
      <c r="AC127" s="44"/>
      <c r="AD127" s="44"/>
      <c r="AE127" s="44"/>
      <c r="AG127" s="44"/>
      <c r="AH127" s="44"/>
      <c r="AI127" s="44"/>
      <c r="AJ127" s="44"/>
      <c r="AK127" s="44"/>
      <c r="AL127" s="44"/>
    </row>
    <row r="128" spans="2:38" x14ac:dyDescent="0.25">
      <c r="B128" s="90">
        <v>-5.0999999999999996</v>
      </c>
      <c r="C128" s="90">
        <v>-6.9588622999999998</v>
      </c>
      <c r="E128" s="6"/>
      <c r="F128" s="77"/>
      <c r="G128" s="44"/>
      <c r="H128" s="44"/>
      <c r="I128" s="44"/>
      <c r="J128" s="44"/>
      <c r="K128" s="44"/>
      <c r="L128" s="44"/>
      <c r="N128" s="44"/>
      <c r="O128" s="44"/>
      <c r="P128" s="44"/>
      <c r="Q128" s="44"/>
      <c r="R128" s="44"/>
      <c r="S128" s="44"/>
      <c r="U128" s="90">
        <v>-5.0999999999999996</v>
      </c>
      <c r="V128" s="90">
        <v>-8.6471623999999991</v>
      </c>
      <c r="X128" s="6"/>
      <c r="Y128" s="77"/>
      <c r="Z128" s="44"/>
      <c r="AA128" s="44"/>
      <c r="AB128" s="44"/>
      <c r="AC128" s="44"/>
      <c r="AD128" s="44"/>
      <c r="AE128" s="44"/>
      <c r="AG128" s="44"/>
      <c r="AH128" s="44"/>
      <c r="AI128" s="44"/>
      <c r="AJ128" s="44"/>
      <c r="AK128" s="44"/>
      <c r="AL128" s="44"/>
    </row>
    <row r="129" spans="2:38" x14ac:dyDescent="0.25">
      <c r="B129" s="90">
        <v>-4.4000000000000004</v>
      </c>
      <c r="C129" s="90">
        <v>-6.9574122000000003</v>
      </c>
      <c r="E129" s="6"/>
      <c r="F129" s="77"/>
      <c r="G129" s="44"/>
      <c r="H129" s="44"/>
      <c r="I129" s="44"/>
      <c r="J129" s="44"/>
      <c r="K129" s="44"/>
      <c r="L129" s="44"/>
      <c r="N129" s="44"/>
      <c r="O129" s="44"/>
      <c r="P129" s="44"/>
      <c r="Q129" s="44"/>
      <c r="R129" s="44"/>
      <c r="S129" s="44"/>
      <c r="U129" s="90">
        <v>-4.4000000000000004</v>
      </c>
      <c r="V129" s="90">
        <v>-8.6409120999999995</v>
      </c>
      <c r="X129" s="6"/>
      <c r="Y129" s="77"/>
      <c r="Z129" s="44"/>
      <c r="AA129" s="44"/>
      <c r="AB129" s="44"/>
      <c r="AC129" s="44"/>
      <c r="AD129" s="44"/>
      <c r="AE129" s="44"/>
      <c r="AG129" s="44"/>
      <c r="AH129" s="44"/>
      <c r="AI129" s="44"/>
      <c r="AJ129" s="44"/>
      <c r="AK129" s="44"/>
      <c r="AL129" s="44"/>
    </row>
    <row r="130" spans="2:38" x14ac:dyDescent="0.25">
      <c r="B130" s="90">
        <v>-3.7</v>
      </c>
      <c r="C130" s="90">
        <v>-6.9523845</v>
      </c>
      <c r="E130" s="6"/>
      <c r="F130" s="77"/>
      <c r="G130" s="44"/>
      <c r="H130" s="44"/>
      <c r="I130" s="44"/>
      <c r="J130" s="44"/>
      <c r="K130" s="44"/>
      <c r="L130" s="44"/>
      <c r="N130" s="44"/>
      <c r="O130" s="44"/>
      <c r="P130" s="44"/>
      <c r="Q130" s="44"/>
      <c r="R130" s="44"/>
      <c r="S130" s="44"/>
      <c r="U130" s="90">
        <v>-3.7</v>
      </c>
      <c r="V130" s="90">
        <v>-8.6416903000000005</v>
      </c>
      <c r="X130" s="6"/>
      <c r="Y130" s="77"/>
      <c r="Z130" s="44"/>
      <c r="AA130" s="44"/>
      <c r="AB130" s="44"/>
      <c r="AC130" s="44"/>
      <c r="AD130" s="44"/>
      <c r="AE130" s="44"/>
      <c r="AG130" s="44"/>
      <c r="AH130" s="44"/>
      <c r="AI130" s="44"/>
      <c r="AJ130" s="44"/>
      <c r="AK130" s="44"/>
      <c r="AL130" s="44"/>
    </row>
    <row r="131" spans="2:38" x14ac:dyDescent="0.25">
      <c r="B131" s="90">
        <v>-3</v>
      </c>
      <c r="C131" s="90">
        <v>-6.9492792999999997</v>
      </c>
      <c r="E131" s="6"/>
      <c r="F131" s="77"/>
      <c r="G131" s="44"/>
      <c r="H131" s="44"/>
      <c r="I131" s="44"/>
      <c r="J131" s="44"/>
      <c r="K131" s="44"/>
      <c r="L131" s="44"/>
      <c r="N131" s="44"/>
      <c r="O131" s="44"/>
      <c r="P131" s="44"/>
      <c r="Q131" s="44"/>
      <c r="R131" s="44"/>
      <c r="S131" s="44"/>
      <c r="U131" s="90">
        <v>-3</v>
      </c>
      <c r="V131" s="90">
        <v>-8.6399516999999992</v>
      </c>
      <c r="X131" s="6"/>
      <c r="Y131" s="77"/>
      <c r="Z131" s="44"/>
      <c r="AA131" s="44"/>
      <c r="AB131" s="44"/>
      <c r="AC131" s="44"/>
      <c r="AD131" s="44"/>
      <c r="AE131" s="44"/>
      <c r="AG131" s="44"/>
      <c r="AH131" s="44"/>
      <c r="AI131" s="44"/>
      <c r="AJ131" s="44"/>
      <c r="AK131" s="44"/>
      <c r="AL131" s="44"/>
    </row>
    <row r="132" spans="2:38" x14ac:dyDescent="0.25">
      <c r="B132" s="90">
        <v>-2.2999999999999998</v>
      </c>
      <c r="C132" s="90">
        <v>-6.9462786000000003</v>
      </c>
      <c r="E132" s="6"/>
      <c r="F132" s="77"/>
      <c r="G132" s="44"/>
      <c r="H132" s="44"/>
      <c r="I132" s="44"/>
      <c r="J132" s="44"/>
      <c r="K132" s="44"/>
      <c r="L132" s="44"/>
      <c r="N132" s="44"/>
      <c r="O132" s="44"/>
      <c r="P132" s="44"/>
      <c r="Q132" s="44"/>
      <c r="R132" s="44"/>
      <c r="S132" s="44"/>
      <c r="U132" s="90">
        <v>-2.2999999999999998</v>
      </c>
      <c r="V132" s="90">
        <v>-8.6358423000000002</v>
      </c>
      <c r="X132" s="6"/>
      <c r="Y132" s="77"/>
      <c r="Z132" s="44"/>
      <c r="AA132" s="44"/>
      <c r="AB132" s="44"/>
      <c r="AC132" s="44"/>
      <c r="AD132" s="44"/>
      <c r="AE132" s="44"/>
      <c r="AG132" s="44"/>
      <c r="AH132" s="44"/>
      <c r="AI132" s="44"/>
      <c r="AJ132" s="44"/>
      <c r="AK132" s="44"/>
      <c r="AL132" s="44"/>
    </row>
    <row r="133" spans="2:38" x14ac:dyDescent="0.25">
      <c r="B133" s="90">
        <v>-1.6</v>
      </c>
      <c r="C133" s="90">
        <v>-6.9400487000000002</v>
      </c>
      <c r="E133" s="6"/>
      <c r="F133" s="77"/>
      <c r="G133" s="44"/>
      <c r="H133" s="44"/>
      <c r="I133" s="44"/>
      <c r="J133" s="44"/>
      <c r="K133" s="44"/>
      <c r="L133" s="44"/>
      <c r="N133" s="44"/>
      <c r="O133" s="44"/>
      <c r="P133" s="44"/>
      <c r="Q133" s="44"/>
      <c r="R133" s="44"/>
      <c r="S133" s="44"/>
      <c r="U133" s="90">
        <v>-1.6</v>
      </c>
      <c r="V133" s="90">
        <v>-8.6270962000000004</v>
      </c>
      <c r="X133" s="6"/>
      <c r="Y133" s="77"/>
      <c r="Z133" s="44"/>
      <c r="AA133" s="44"/>
      <c r="AB133" s="44"/>
      <c r="AC133" s="44"/>
      <c r="AD133" s="44"/>
      <c r="AE133" s="44"/>
      <c r="AG133" s="44"/>
      <c r="AH133" s="44"/>
      <c r="AI133" s="44"/>
      <c r="AJ133" s="44"/>
      <c r="AK133" s="44"/>
      <c r="AL133" s="44"/>
    </row>
    <row r="134" spans="2:38" x14ac:dyDescent="0.25">
      <c r="B134" s="90">
        <v>-0.9</v>
      </c>
      <c r="C134" s="90">
        <v>-6.9328051000000004</v>
      </c>
      <c r="E134" s="6"/>
      <c r="F134" s="77"/>
      <c r="G134" s="44"/>
      <c r="H134" s="44"/>
      <c r="I134" s="44"/>
      <c r="J134" s="44"/>
      <c r="K134" s="44"/>
      <c r="L134" s="44"/>
      <c r="N134" s="44"/>
      <c r="O134" s="44"/>
      <c r="P134" s="44"/>
      <c r="Q134" s="44"/>
      <c r="R134" s="44"/>
      <c r="S134" s="44"/>
      <c r="U134" s="90">
        <v>-0.9</v>
      </c>
      <c r="V134" s="90">
        <v>-8.6261519999999994</v>
      </c>
      <c r="X134" s="6"/>
      <c r="Y134" s="77"/>
      <c r="Z134" s="44"/>
      <c r="AA134" s="44"/>
      <c r="AB134" s="44"/>
      <c r="AC134" s="44"/>
      <c r="AD134" s="44"/>
      <c r="AE134" s="44"/>
      <c r="AG134" s="44"/>
      <c r="AH134" s="44"/>
      <c r="AI134" s="44"/>
      <c r="AJ134" s="44"/>
      <c r="AK134" s="44"/>
      <c r="AL134" s="44"/>
    </row>
    <row r="135" spans="2:38" x14ac:dyDescent="0.25">
      <c r="B135" s="90">
        <v>-0.2</v>
      </c>
      <c r="C135" s="90">
        <v>-6.9289718000000002</v>
      </c>
      <c r="E135" s="6"/>
      <c r="F135" s="77"/>
      <c r="G135" s="44"/>
      <c r="H135" s="44"/>
      <c r="I135" s="44"/>
      <c r="J135" s="44"/>
      <c r="K135" s="44"/>
      <c r="L135" s="44"/>
      <c r="N135" s="44"/>
      <c r="O135" s="44"/>
      <c r="P135" s="44"/>
      <c r="Q135" s="44"/>
      <c r="R135" s="44"/>
      <c r="S135" s="44"/>
      <c r="U135" s="90">
        <v>-0.2</v>
      </c>
      <c r="V135" s="90">
        <v>-8.6195765000000009</v>
      </c>
      <c r="X135" s="6"/>
      <c r="Y135" s="77"/>
      <c r="Z135" s="44"/>
      <c r="AA135" s="44"/>
      <c r="AB135" s="44"/>
      <c r="AC135" s="44"/>
      <c r="AD135" s="44"/>
      <c r="AE135" s="44"/>
      <c r="AG135" s="44"/>
      <c r="AH135" s="44"/>
      <c r="AI135" s="44"/>
      <c r="AJ135" s="44"/>
      <c r="AK135" s="44"/>
      <c r="AL135" s="44"/>
    </row>
    <row r="136" spans="2:38" x14ac:dyDescent="0.25">
      <c r="B136" s="90">
        <v>0.5</v>
      </c>
      <c r="C136" s="90">
        <v>-6.9238887</v>
      </c>
      <c r="E136" s="6"/>
      <c r="F136" s="77"/>
      <c r="G136" s="44"/>
      <c r="H136" s="44"/>
      <c r="I136" s="44"/>
      <c r="J136" s="44"/>
      <c r="K136" s="44"/>
      <c r="L136" s="44"/>
      <c r="N136" s="44"/>
      <c r="O136" s="44"/>
      <c r="P136" s="44"/>
      <c r="Q136" s="44"/>
      <c r="R136" s="44"/>
      <c r="S136" s="44"/>
      <c r="U136" s="90">
        <v>0.5</v>
      </c>
      <c r="V136" s="90">
        <v>-8.6163626000000004</v>
      </c>
      <c r="X136" s="6"/>
      <c r="Y136" s="77"/>
      <c r="Z136" s="44"/>
      <c r="AA136" s="44"/>
      <c r="AB136" s="44"/>
      <c r="AC136" s="44"/>
      <c r="AD136" s="44"/>
      <c r="AE136" s="44"/>
      <c r="AG136" s="44"/>
      <c r="AH136" s="44"/>
      <c r="AI136" s="44"/>
      <c r="AJ136" s="44"/>
      <c r="AK136" s="44"/>
      <c r="AL136" s="44"/>
    </row>
    <row r="137" spans="2:38" x14ac:dyDescent="0.25">
      <c r="B137" s="90">
        <v>1.2</v>
      </c>
      <c r="C137" s="90">
        <v>-6.9207067000000002</v>
      </c>
      <c r="E137" s="6"/>
      <c r="F137" s="77"/>
      <c r="G137" s="44"/>
      <c r="H137" s="44"/>
      <c r="I137" s="44"/>
      <c r="J137" s="44"/>
      <c r="K137" s="44"/>
      <c r="L137" s="44"/>
      <c r="N137" s="44"/>
      <c r="O137" s="44"/>
      <c r="P137" s="44"/>
      <c r="Q137" s="44"/>
      <c r="R137" s="44"/>
      <c r="S137" s="44"/>
      <c r="U137" s="90">
        <v>1.2</v>
      </c>
      <c r="V137" s="90">
        <v>-8.6091347000000003</v>
      </c>
      <c r="X137" s="6"/>
      <c r="Y137" s="77"/>
      <c r="Z137" s="44"/>
      <c r="AA137" s="44"/>
      <c r="AB137" s="44"/>
      <c r="AC137" s="44"/>
      <c r="AD137" s="44"/>
      <c r="AE137" s="44"/>
      <c r="AG137" s="44"/>
      <c r="AH137" s="44"/>
      <c r="AI137" s="44"/>
      <c r="AJ137" s="44"/>
      <c r="AK137" s="44"/>
      <c r="AL137" s="44"/>
    </row>
    <row r="138" spans="2:38" x14ac:dyDescent="0.25">
      <c r="B138" s="90">
        <v>1.9</v>
      </c>
      <c r="C138" s="90">
        <v>-6.9140863000000001</v>
      </c>
      <c r="E138" s="6"/>
      <c r="F138" s="77"/>
      <c r="G138" s="44"/>
      <c r="H138" s="44"/>
      <c r="I138" s="44"/>
      <c r="J138" s="44"/>
      <c r="K138" s="44"/>
      <c r="L138" s="44"/>
      <c r="N138" s="44"/>
      <c r="O138" s="44"/>
      <c r="P138" s="44"/>
      <c r="Q138" s="44"/>
      <c r="R138" s="44"/>
      <c r="S138" s="44"/>
      <c r="U138" s="90">
        <v>1.9</v>
      </c>
      <c r="V138" s="90">
        <v>-8.6022835000000004</v>
      </c>
      <c r="X138" s="6"/>
      <c r="Y138" s="77"/>
      <c r="Z138" s="44"/>
      <c r="AA138" s="44"/>
      <c r="AB138" s="44"/>
      <c r="AC138" s="44"/>
      <c r="AD138" s="44"/>
      <c r="AE138" s="44"/>
      <c r="AG138" s="44"/>
      <c r="AH138" s="44"/>
      <c r="AI138" s="44"/>
      <c r="AJ138" s="44"/>
      <c r="AK138" s="44"/>
      <c r="AL138" s="44"/>
    </row>
    <row r="139" spans="2:38" x14ac:dyDescent="0.25">
      <c r="B139" s="90">
        <v>2.6</v>
      </c>
      <c r="C139" s="90">
        <v>-6.9123749999999999</v>
      </c>
      <c r="E139" s="6"/>
      <c r="F139" s="77"/>
      <c r="G139" s="44"/>
      <c r="H139" s="44"/>
      <c r="I139" s="44"/>
      <c r="J139" s="44"/>
      <c r="K139" s="44"/>
      <c r="L139" s="44"/>
      <c r="N139" s="44"/>
      <c r="O139" s="44"/>
      <c r="P139" s="44"/>
      <c r="Q139" s="44"/>
      <c r="R139" s="44"/>
      <c r="S139" s="44"/>
      <c r="U139" s="90">
        <v>2.6</v>
      </c>
      <c r="V139" s="90">
        <v>-8.5983295000000002</v>
      </c>
      <c r="X139" s="6"/>
      <c r="Y139" s="77"/>
      <c r="Z139" s="44"/>
      <c r="AA139" s="44"/>
      <c r="AB139" s="44"/>
      <c r="AC139" s="44"/>
      <c r="AD139" s="44"/>
      <c r="AE139" s="44"/>
      <c r="AG139" s="44"/>
      <c r="AH139" s="44"/>
      <c r="AI139" s="44"/>
      <c r="AJ139" s="44"/>
      <c r="AK139" s="44"/>
      <c r="AL139" s="44"/>
    </row>
    <row r="140" spans="2:38" x14ac:dyDescent="0.25">
      <c r="B140" s="90">
        <v>3.3</v>
      </c>
      <c r="C140" s="90">
        <v>-6.9135698999999997</v>
      </c>
      <c r="E140" s="6"/>
      <c r="F140" s="77"/>
      <c r="G140" s="44"/>
      <c r="H140" s="44"/>
      <c r="I140" s="44"/>
      <c r="J140" s="44"/>
      <c r="K140" s="44"/>
      <c r="L140" s="44"/>
      <c r="N140" s="44"/>
      <c r="O140" s="44"/>
      <c r="P140" s="44"/>
      <c r="Q140" s="44"/>
      <c r="R140" s="44"/>
      <c r="S140" s="44"/>
      <c r="U140" s="90">
        <v>3.3</v>
      </c>
      <c r="V140" s="90">
        <v>-8.5888624</v>
      </c>
      <c r="X140" s="6"/>
      <c r="Y140" s="77"/>
      <c r="Z140" s="44"/>
      <c r="AA140" s="44"/>
      <c r="AB140" s="44"/>
      <c r="AC140" s="44"/>
      <c r="AD140" s="44"/>
      <c r="AE140" s="44"/>
      <c r="AG140" s="44"/>
      <c r="AH140" s="44"/>
      <c r="AI140" s="44"/>
      <c r="AJ140" s="44"/>
      <c r="AK140" s="44"/>
      <c r="AL140" s="44"/>
    </row>
    <row r="141" spans="2:38" x14ac:dyDescent="0.25">
      <c r="B141" s="90">
        <v>4</v>
      </c>
      <c r="C141" s="90">
        <v>-6.9165372999999999</v>
      </c>
      <c r="E141" s="6"/>
      <c r="F141" s="77"/>
      <c r="G141" s="44"/>
      <c r="H141" s="44"/>
      <c r="I141" s="44"/>
      <c r="J141" s="44"/>
      <c r="K141" s="44"/>
      <c r="L141" s="44"/>
      <c r="N141" s="44"/>
      <c r="O141" s="44"/>
      <c r="P141" s="44"/>
      <c r="Q141" s="44"/>
      <c r="R141" s="44"/>
      <c r="S141" s="44"/>
      <c r="U141" s="90">
        <v>4</v>
      </c>
      <c r="V141" s="90">
        <v>-8.5870609000000009</v>
      </c>
      <c r="X141" s="6"/>
      <c r="Y141" s="77"/>
      <c r="Z141" s="44"/>
      <c r="AA141" s="44"/>
      <c r="AB141" s="44"/>
      <c r="AC141" s="44"/>
      <c r="AD141" s="44"/>
      <c r="AE141" s="44"/>
      <c r="AG141" s="44"/>
      <c r="AH141" s="44"/>
      <c r="AI141" s="44"/>
      <c r="AJ141" s="44"/>
      <c r="AK141" s="44"/>
      <c r="AL141" s="44"/>
    </row>
    <row r="142" spans="2:38" x14ac:dyDescent="0.25">
      <c r="B142" s="90">
        <v>4.7</v>
      </c>
      <c r="C142" s="90">
        <v>-6.9300752000000001</v>
      </c>
      <c r="E142" s="6"/>
      <c r="F142" s="77"/>
      <c r="G142" s="44"/>
      <c r="H142" s="44"/>
      <c r="I142" s="44"/>
      <c r="J142" s="44"/>
      <c r="K142" s="44"/>
      <c r="L142" s="44"/>
      <c r="N142" s="44"/>
      <c r="O142" s="44"/>
      <c r="P142" s="44"/>
      <c r="Q142" s="44"/>
      <c r="R142" s="44"/>
      <c r="S142" s="44"/>
      <c r="U142" s="90">
        <v>4.7</v>
      </c>
      <c r="V142" s="90">
        <v>-8.5794391999999995</v>
      </c>
      <c r="X142" s="6"/>
      <c r="Y142" s="77"/>
      <c r="Z142" s="44"/>
      <c r="AA142" s="44"/>
      <c r="AB142" s="44"/>
      <c r="AC142" s="44"/>
      <c r="AD142" s="44"/>
      <c r="AE142" s="44"/>
      <c r="AG142" s="44"/>
      <c r="AH142" s="44"/>
      <c r="AI142" s="44"/>
      <c r="AJ142" s="44"/>
      <c r="AK142" s="44"/>
      <c r="AL142" s="44"/>
    </row>
    <row r="143" spans="2:38" x14ac:dyDescent="0.25">
      <c r="B143" s="90">
        <v>5.4</v>
      </c>
      <c r="C143" s="90">
        <v>-6.9559087999999996</v>
      </c>
      <c r="E143" s="6"/>
      <c r="F143" s="77"/>
      <c r="G143" s="44"/>
      <c r="H143" s="44"/>
      <c r="I143" s="44"/>
      <c r="J143" s="44"/>
      <c r="K143" s="44"/>
      <c r="L143" s="44"/>
      <c r="N143" s="44"/>
      <c r="O143" s="44"/>
      <c r="P143" s="44"/>
      <c r="Q143" s="44"/>
      <c r="R143" s="44"/>
      <c r="S143" s="44"/>
      <c r="U143" s="90">
        <v>5.4</v>
      </c>
      <c r="V143" s="90">
        <v>-8.5758265999999992</v>
      </c>
      <c r="X143" s="6"/>
      <c r="Y143" s="77"/>
      <c r="Z143" s="44"/>
      <c r="AA143" s="44"/>
      <c r="AB143" s="44"/>
      <c r="AC143" s="44"/>
      <c r="AD143" s="44"/>
      <c r="AE143" s="44"/>
      <c r="AG143" s="44"/>
      <c r="AH143" s="44"/>
      <c r="AI143" s="44"/>
      <c r="AJ143" s="44"/>
      <c r="AK143" s="44"/>
      <c r="AL143" s="44"/>
    </row>
    <row r="144" spans="2:38" x14ac:dyDescent="0.25">
      <c r="B144" s="90">
        <v>6.1</v>
      </c>
      <c r="C144" s="90">
        <v>-7.0057130000000001</v>
      </c>
      <c r="E144" s="6"/>
      <c r="F144" s="77"/>
      <c r="G144" s="44"/>
      <c r="H144" s="44"/>
      <c r="I144" s="44"/>
      <c r="J144" s="44"/>
      <c r="K144" s="44"/>
      <c r="L144" s="44"/>
      <c r="N144" s="44"/>
      <c r="O144" s="44"/>
      <c r="P144" s="44"/>
      <c r="Q144" s="44"/>
      <c r="R144" s="44"/>
      <c r="S144" s="44"/>
      <c r="U144" s="90">
        <v>6.1</v>
      </c>
      <c r="V144" s="90">
        <v>-8.5745296</v>
      </c>
      <c r="X144" s="6"/>
      <c r="Y144" s="77"/>
      <c r="Z144" s="44"/>
      <c r="AA144" s="44"/>
      <c r="AB144" s="44"/>
      <c r="AC144" s="44"/>
      <c r="AD144" s="44"/>
      <c r="AE144" s="44"/>
      <c r="AG144" s="44"/>
      <c r="AH144" s="44"/>
      <c r="AI144" s="44"/>
      <c r="AJ144" s="44"/>
      <c r="AK144" s="44"/>
      <c r="AL144" s="44"/>
    </row>
    <row r="145" spans="2:38" x14ac:dyDescent="0.25">
      <c r="B145" s="90">
        <v>6.8</v>
      </c>
      <c r="C145" s="90">
        <v>-7.1278739</v>
      </c>
      <c r="E145" s="6"/>
      <c r="F145" s="77"/>
      <c r="G145" s="44"/>
      <c r="H145" s="44"/>
      <c r="I145" s="44"/>
      <c r="J145" s="44"/>
      <c r="K145" s="44"/>
      <c r="L145" s="44"/>
      <c r="N145" s="44"/>
      <c r="O145" s="44"/>
      <c r="P145" s="44"/>
      <c r="Q145" s="44"/>
      <c r="R145" s="44"/>
      <c r="S145" s="44"/>
      <c r="U145" s="90">
        <v>6.8</v>
      </c>
      <c r="V145" s="90">
        <v>-8.5743483999999999</v>
      </c>
      <c r="X145" s="6"/>
      <c r="Y145" s="77"/>
      <c r="Z145" s="44"/>
      <c r="AA145" s="44"/>
      <c r="AB145" s="44"/>
      <c r="AC145" s="44"/>
      <c r="AD145" s="44"/>
      <c r="AE145" s="44"/>
      <c r="AG145" s="44"/>
      <c r="AH145" s="44"/>
      <c r="AI145" s="44"/>
      <c r="AJ145" s="44"/>
      <c r="AK145" s="44"/>
      <c r="AL145" s="44"/>
    </row>
    <row r="146" spans="2:38" x14ac:dyDescent="0.25">
      <c r="B146" s="90">
        <v>7.5</v>
      </c>
      <c r="C146" s="90">
        <v>-7.3472948000000002</v>
      </c>
      <c r="E146" s="6"/>
      <c r="F146" s="77"/>
      <c r="G146" s="44"/>
      <c r="H146" s="44"/>
      <c r="I146" s="44"/>
      <c r="J146" s="44"/>
      <c r="K146" s="44"/>
      <c r="L146" s="44"/>
      <c r="N146" s="44"/>
      <c r="O146" s="44"/>
      <c r="P146" s="44"/>
      <c r="Q146" s="44"/>
      <c r="R146" s="44"/>
      <c r="S146" s="44"/>
      <c r="U146" s="90">
        <v>7.5</v>
      </c>
      <c r="V146" s="90">
        <v>-8.5921249</v>
      </c>
      <c r="X146" s="6"/>
      <c r="Y146" s="77"/>
      <c r="Z146" s="44"/>
      <c r="AA146" s="44"/>
      <c r="AB146" s="44"/>
      <c r="AC146" s="44"/>
      <c r="AD146" s="44"/>
      <c r="AE146" s="44"/>
      <c r="AG146" s="44"/>
      <c r="AH146" s="44"/>
      <c r="AI146" s="44"/>
      <c r="AJ146" s="44"/>
      <c r="AK146" s="44"/>
      <c r="AL146" s="44"/>
    </row>
    <row r="147" spans="2:38" x14ac:dyDescent="0.25">
      <c r="B147" s="90">
        <v>8.1999999999999993</v>
      </c>
      <c r="C147" s="90">
        <v>-7.632854</v>
      </c>
      <c r="E147" s="6"/>
      <c r="F147" s="77"/>
      <c r="G147" s="44"/>
      <c r="H147" s="44"/>
      <c r="I147" s="44"/>
      <c r="J147" s="44"/>
      <c r="K147" s="44"/>
      <c r="L147" s="44"/>
      <c r="N147" s="44"/>
      <c r="O147" s="44"/>
      <c r="P147" s="44"/>
      <c r="Q147" s="44"/>
      <c r="R147" s="44"/>
      <c r="S147" s="44"/>
      <c r="U147" s="90">
        <v>8.1999999999999993</v>
      </c>
      <c r="V147" s="90">
        <v>-8.6416491999999998</v>
      </c>
      <c r="X147" s="6"/>
      <c r="Y147" s="77"/>
      <c r="Z147" s="44"/>
      <c r="AA147" s="44"/>
      <c r="AB147" s="44"/>
      <c r="AC147" s="44"/>
      <c r="AD147" s="44"/>
      <c r="AE147" s="44"/>
      <c r="AG147" s="44"/>
      <c r="AH147" s="44"/>
      <c r="AI147" s="44"/>
      <c r="AJ147" s="44"/>
      <c r="AK147" s="44"/>
      <c r="AL147" s="44"/>
    </row>
    <row r="148" spans="2:38" x14ac:dyDescent="0.25">
      <c r="B148" s="90">
        <v>8.9</v>
      </c>
      <c r="C148" s="90">
        <v>-7.9763698999999999</v>
      </c>
      <c r="E148" s="6"/>
      <c r="F148" s="77"/>
      <c r="G148" s="44"/>
      <c r="H148" s="44"/>
      <c r="I148" s="44"/>
      <c r="J148" s="44"/>
      <c r="K148" s="44"/>
      <c r="L148" s="44"/>
      <c r="N148" s="44"/>
      <c r="O148" s="44"/>
      <c r="P148" s="44"/>
      <c r="Q148" s="44"/>
      <c r="R148" s="44"/>
      <c r="S148" s="44"/>
      <c r="U148" s="90">
        <v>8.9</v>
      </c>
      <c r="V148" s="90">
        <v>-8.7665223999999995</v>
      </c>
      <c r="X148" s="6"/>
      <c r="Y148" s="77"/>
      <c r="Z148" s="44"/>
      <c r="AA148" s="44"/>
      <c r="AB148" s="44"/>
      <c r="AC148" s="44"/>
      <c r="AD148" s="44"/>
      <c r="AE148" s="44"/>
      <c r="AG148" s="44"/>
      <c r="AH148" s="44"/>
      <c r="AI148" s="44"/>
      <c r="AJ148" s="44"/>
      <c r="AK148" s="44"/>
      <c r="AL148" s="44"/>
    </row>
    <row r="149" spans="2:38" x14ac:dyDescent="0.25">
      <c r="B149" s="90">
        <v>9.6</v>
      </c>
      <c r="C149" s="90">
        <v>-8.3785685999999995</v>
      </c>
      <c r="E149" s="6"/>
      <c r="F149" s="77"/>
      <c r="G149" s="44"/>
      <c r="H149" s="44"/>
      <c r="I149" s="44"/>
      <c r="J149" s="44"/>
      <c r="K149" s="44"/>
      <c r="L149" s="44"/>
      <c r="N149" s="44"/>
      <c r="O149" s="44"/>
      <c r="P149" s="44"/>
      <c r="Q149" s="44"/>
      <c r="R149" s="44"/>
      <c r="S149" s="44"/>
      <c r="U149" s="90">
        <v>9.6</v>
      </c>
      <c r="V149" s="90">
        <v>-8.9939879999999999</v>
      </c>
      <c r="X149" s="6"/>
      <c r="Y149" s="77"/>
      <c r="Z149" s="44"/>
      <c r="AA149" s="44"/>
      <c r="AB149" s="44"/>
      <c r="AC149" s="44"/>
      <c r="AD149" s="44"/>
      <c r="AE149" s="44"/>
      <c r="AG149" s="44"/>
      <c r="AH149" s="44"/>
      <c r="AI149" s="44"/>
      <c r="AJ149" s="44"/>
      <c r="AK149" s="44"/>
      <c r="AL149" s="44"/>
    </row>
    <row r="150" spans="2:38" x14ac:dyDescent="0.25">
      <c r="B150" s="90">
        <v>10.3</v>
      </c>
      <c r="C150" s="90">
        <v>-8.8181466999999998</v>
      </c>
      <c r="E150" s="6"/>
      <c r="F150" s="77"/>
      <c r="G150" s="44"/>
      <c r="H150" s="44"/>
      <c r="I150" s="44"/>
      <c r="J150" s="44"/>
      <c r="K150" s="44"/>
      <c r="L150" s="44"/>
      <c r="N150" s="44"/>
      <c r="O150" s="44"/>
      <c r="P150" s="44"/>
      <c r="Q150" s="44"/>
      <c r="R150" s="44"/>
      <c r="S150" s="44"/>
      <c r="U150" s="90">
        <v>10.3</v>
      </c>
      <c r="V150" s="90">
        <v>-9.3169403000000006</v>
      </c>
      <c r="X150" s="6"/>
      <c r="Y150" s="77"/>
      <c r="Z150" s="44"/>
      <c r="AA150" s="44"/>
      <c r="AB150" s="44"/>
      <c r="AC150" s="44"/>
      <c r="AD150" s="44"/>
      <c r="AE150" s="44"/>
      <c r="AG150" s="44"/>
      <c r="AH150" s="44"/>
      <c r="AI150" s="44"/>
      <c r="AJ150" s="44"/>
      <c r="AK150" s="44"/>
      <c r="AL150" s="44"/>
    </row>
    <row r="151" spans="2:38" x14ac:dyDescent="0.25">
      <c r="B151" s="90">
        <v>11</v>
      </c>
      <c r="C151" s="90">
        <v>-9.2882747999999999</v>
      </c>
      <c r="E151" s="6"/>
      <c r="F151" s="77"/>
      <c r="G151" s="44"/>
      <c r="H151" s="44"/>
      <c r="I151" s="44"/>
      <c r="J151" s="44"/>
      <c r="K151" s="44"/>
      <c r="L151" s="44"/>
      <c r="N151" s="44"/>
      <c r="O151" s="44"/>
      <c r="P151" s="44"/>
      <c r="Q151" s="44"/>
      <c r="R151" s="44"/>
      <c r="S151" s="44"/>
      <c r="U151" s="90">
        <v>11</v>
      </c>
      <c r="V151" s="90">
        <v>-9.7120695000000001</v>
      </c>
      <c r="X151" s="6"/>
      <c r="Y151" s="77"/>
      <c r="Z151" s="44"/>
      <c r="AA151" s="44"/>
      <c r="AB151" s="44"/>
      <c r="AC151" s="44"/>
      <c r="AD151" s="44"/>
      <c r="AE151" s="44"/>
      <c r="AG151" s="44"/>
      <c r="AH151" s="44"/>
      <c r="AI151" s="44"/>
      <c r="AJ151" s="44"/>
      <c r="AK151" s="44"/>
      <c r="AL151" s="44"/>
    </row>
    <row r="152" spans="2:38" x14ac:dyDescent="0.25">
      <c r="B152" s="90">
        <v>11.7</v>
      </c>
      <c r="C152" s="90">
        <v>-9.7849158999999997</v>
      </c>
      <c r="E152" s="6"/>
      <c r="F152" s="77"/>
      <c r="G152" s="44"/>
      <c r="H152" s="44"/>
      <c r="I152" s="44"/>
      <c r="J152" s="44"/>
      <c r="K152" s="44"/>
      <c r="L152" s="44"/>
      <c r="N152" s="44"/>
      <c r="O152" s="44"/>
      <c r="P152" s="44"/>
      <c r="Q152" s="44"/>
      <c r="R152" s="44"/>
      <c r="S152" s="44"/>
      <c r="U152" s="90">
        <v>11.7</v>
      </c>
      <c r="V152" s="90">
        <v>-10.152187</v>
      </c>
      <c r="X152" s="6"/>
      <c r="Y152" s="77"/>
      <c r="Z152" s="44"/>
      <c r="AA152" s="44"/>
      <c r="AB152" s="44"/>
      <c r="AC152" s="44"/>
      <c r="AD152" s="44"/>
      <c r="AE152" s="44"/>
      <c r="AG152" s="44"/>
      <c r="AH152" s="44"/>
      <c r="AI152" s="44"/>
      <c r="AJ152" s="44"/>
      <c r="AK152" s="44"/>
      <c r="AL152" s="44"/>
    </row>
    <row r="153" spans="2:38" x14ac:dyDescent="0.25">
      <c r="B153" s="90">
        <v>12.4</v>
      </c>
      <c r="C153" s="90">
        <v>-10.307221</v>
      </c>
      <c r="E153" s="6"/>
      <c r="F153" s="77"/>
      <c r="G153" s="44"/>
      <c r="H153" s="44"/>
      <c r="I153" s="44"/>
      <c r="J153" s="44"/>
      <c r="K153" s="44"/>
      <c r="L153" s="44"/>
      <c r="N153" s="44"/>
      <c r="O153" s="44"/>
      <c r="P153" s="44"/>
      <c r="Q153" s="44"/>
      <c r="R153" s="44"/>
      <c r="S153" s="44"/>
      <c r="U153" s="90">
        <v>12.4</v>
      </c>
      <c r="V153" s="90">
        <v>-10.626861999999999</v>
      </c>
      <c r="X153" s="6"/>
      <c r="Y153" s="77"/>
      <c r="Z153" s="44"/>
      <c r="AA153" s="44"/>
      <c r="AB153" s="44"/>
      <c r="AC153" s="44"/>
      <c r="AD153" s="44"/>
      <c r="AE153" s="44"/>
      <c r="AG153" s="44"/>
      <c r="AH153" s="44"/>
      <c r="AI153" s="44"/>
      <c r="AJ153" s="44"/>
      <c r="AK153" s="44"/>
      <c r="AL153" s="44"/>
    </row>
    <row r="154" spans="2:38" x14ac:dyDescent="0.25">
      <c r="B154" s="90">
        <v>13.1</v>
      </c>
      <c r="C154" s="90">
        <v>-10.842124999999999</v>
      </c>
      <c r="E154" s="6"/>
      <c r="F154" s="77"/>
      <c r="G154" s="44"/>
      <c r="H154" s="44"/>
      <c r="I154" s="44"/>
      <c r="J154" s="44"/>
      <c r="K154" s="44"/>
      <c r="L154" s="44"/>
      <c r="N154" s="44"/>
      <c r="O154" s="44"/>
      <c r="P154" s="44"/>
      <c r="Q154" s="44"/>
      <c r="R154" s="44"/>
      <c r="S154" s="44"/>
      <c r="U154" s="90">
        <v>13.1</v>
      </c>
      <c r="V154" s="90">
        <v>-11.131071</v>
      </c>
      <c r="X154" s="6"/>
      <c r="Y154" s="77"/>
      <c r="Z154" s="44"/>
      <c r="AA154" s="44"/>
      <c r="AB154" s="44"/>
      <c r="AC154" s="44"/>
      <c r="AD154" s="44"/>
      <c r="AE154" s="44"/>
      <c r="AG154" s="44"/>
      <c r="AH154" s="44"/>
      <c r="AI154" s="44"/>
      <c r="AJ154" s="44"/>
      <c r="AK154" s="44"/>
      <c r="AL154" s="44"/>
    </row>
    <row r="155" spans="2:38" x14ac:dyDescent="0.25">
      <c r="B155" s="90">
        <v>13.8</v>
      </c>
      <c r="C155" s="90">
        <v>-11.39617</v>
      </c>
      <c r="E155" s="6"/>
      <c r="F155" s="77"/>
      <c r="G155" s="44"/>
      <c r="H155" s="44"/>
      <c r="I155" s="44"/>
      <c r="J155" s="44"/>
      <c r="K155" s="44"/>
      <c r="L155" s="44"/>
      <c r="N155" s="44"/>
      <c r="O155" s="44"/>
      <c r="P155" s="44"/>
      <c r="Q155" s="44"/>
      <c r="R155" s="44"/>
      <c r="S155" s="44"/>
      <c r="U155" s="90">
        <v>13.8</v>
      </c>
      <c r="V155" s="90">
        <v>-11.657393000000001</v>
      </c>
      <c r="X155" s="6"/>
      <c r="Y155" s="77"/>
      <c r="Z155" s="44"/>
      <c r="AA155" s="44"/>
      <c r="AB155" s="44"/>
      <c r="AC155" s="44"/>
      <c r="AD155" s="44"/>
      <c r="AE155" s="44"/>
      <c r="AG155" s="44"/>
      <c r="AH155" s="44"/>
      <c r="AI155" s="44"/>
      <c r="AJ155" s="44"/>
      <c r="AK155" s="44"/>
      <c r="AL155" s="44"/>
    </row>
    <row r="156" spans="2:38" x14ac:dyDescent="0.25">
      <c r="B156" s="90">
        <v>14.5</v>
      </c>
      <c r="C156" s="90">
        <v>-11.969212000000001</v>
      </c>
      <c r="E156" s="6"/>
      <c r="F156" s="77"/>
      <c r="G156" s="44"/>
      <c r="H156" s="44"/>
      <c r="I156" s="44"/>
      <c r="J156" s="44"/>
      <c r="K156" s="44"/>
      <c r="L156" s="44"/>
      <c r="N156" s="44"/>
      <c r="O156" s="44"/>
      <c r="P156" s="44"/>
      <c r="Q156" s="44"/>
      <c r="R156" s="44"/>
      <c r="S156" s="44"/>
      <c r="U156" s="90">
        <v>14.5</v>
      </c>
      <c r="V156" s="90">
        <v>-12.205959999999999</v>
      </c>
      <c r="X156" s="6"/>
      <c r="Y156" s="77"/>
      <c r="Z156" s="44"/>
      <c r="AA156" s="44"/>
      <c r="AB156" s="44"/>
      <c r="AC156" s="44"/>
      <c r="AD156" s="44"/>
      <c r="AE156" s="44"/>
      <c r="AG156" s="44"/>
      <c r="AH156" s="44"/>
      <c r="AI156" s="44"/>
      <c r="AJ156" s="44"/>
      <c r="AK156" s="44"/>
      <c r="AL156" s="44"/>
    </row>
    <row r="157" spans="2:38" x14ac:dyDescent="0.25">
      <c r="B157" s="90">
        <v>15.2</v>
      </c>
      <c r="C157" s="90">
        <v>-12.554529</v>
      </c>
      <c r="E157" s="6"/>
      <c r="F157" s="77"/>
      <c r="G157" s="44"/>
      <c r="H157" s="44"/>
      <c r="I157" s="44"/>
      <c r="J157" s="44"/>
      <c r="K157" s="44"/>
      <c r="L157" s="44"/>
      <c r="N157" s="44"/>
      <c r="O157" s="44"/>
      <c r="P157" s="44"/>
      <c r="Q157" s="44"/>
      <c r="R157" s="44"/>
      <c r="S157" s="44"/>
      <c r="U157" s="90">
        <v>15.2</v>
      </c>
      <c r="V157" s="90">
        <v>-12.775093</v>
      </c>
      <c r="X157" s="6"/>
      <c r="Y157" s="77"/>
      <c r="Z157" s="44"/>
      <c r="AA157" s="44"/>
      <c r="AB157" s="44"/>
      <c r="AC157" s="44"/>
      <c r="AD157" s="44"/>
      <c r="AE157" s="44"/>
      <c r="AG157" s="44"/>
      <c r="AH157" s="44"/>
      <c r="AI157" s="44"/>
      <c r="AJ157" s="44"/>
      <c r="AK157" s="44"/>
      <c r="AL157" s="44"/>
    </row>
    <row r="158" spans="2:38" x14ac:dyDescent="0.25">
      <c r="B158" s="90">
        <v>15.9</v>
      </c>
      <c r="C158" s="90">
        <v>-13.148453</v>
      </c>
      <c r="E158" s="6"/>
      <c r="F158" s="77"/>
      <c r="G158" s="44"/>
      <c r="H158" s="44"/>
      <c r="I158" s="44"/>
      <c r="J158" s="44"/>
      <c r="K158" s="44"/>
      <c r="L158" s="44"/>
      <c r="N158" s="44"/>
      <c r="O158" s="44"/>
      <c r="P158" s="44"/>
      <c r="Q158" s="44"/>
      <c r="R158" s="44"/>
      <c r="S158" s="44"/>
      <c r="U158" s="90">
        <v>15.9</v>
      </c>
      <c r="V158" s="90">
        <v>-13.358878000000001</v>
      </c>
      <c r="X158" s="6"/>
      <c r="Y158" s="77"/>
      <c r="Z158" s="44"/>
      <c r="AA158" s="44"/>
      <c r="AB158" s="44"/>
      <c r="AC158" s="44"/>
      <c r="AD158" s="44"/>
      <c r="AE158" s="44"/>
      <c r="AG158" s="44"/>
      <c r="AH158" s="44"/>
      <c r="AI158" s="44"/>
      <c r="AJ158" s="44"/>
      <c r="AK158" s="44"/>
      <c r="AL158" s="44"/>
    </row>
    <row r="159" spans="2:38" x14ac:dyDescent="0.25">
      <c r="B159" s="90">
        <v>16.600000000000001</v>
      </c>
      <c r="C159" s="90">
        <v>-13.751364000000001</v>
      </c>
      <c r="E159" s="6"/>
      <c r="F159" s="77"/>
      <c r="G159" s="44"/>
      <c r="H159" s="44"/>
      <c r="I159" s="44"/>
      <c r="J159" s="44"/>
      <c r="K159" s="44"/>
      <c r="L159" s="44"/>
      <c r="N159" s="44"/>
      <c r="O159" s="44"/>
      <c r="P159" s="44"/>
      <c r="Q159" s="44"/>
      <c r="R159" s="44"/>
      <c r="S159" s="44"/>
      <c r="U159" s="90">
        <v>16.600000000000001</v>
      </c>
      <c r="V159" s="90">
        <v>-13.958093</v>
      </c>
      <c r="X159" s="6"/>
      <c r="Y159" s="77"/>
      <c r="Z159" s="44"/>
      <c r="AA159" s="44"/>
      <c r="AB159" s="44"/>
      <c r="AC159" s="44"/>
      <c r="AD159" s="44"/>
      <c r="AE159" s="44"/>
      <c r="AG159" s="44"/>
      <c r="AH159" s="44"/>
      <c r="AI159" s="44"/>
      <c r="AJ159" s="44"/>
      <c r="AK159" s="44"/>
      <c r="AL159" s="44"/>
    </row>
    <row r="160" spans="2:38" x14ac:dyDescent="0.25">
      <c r="B160" s="90">
        <v>17.3</v>
      </c>
      <c r="C160" s="90">
        <v>-14.354832</v>
      </c>
      <c r="E160" s="6"/>
      <c r="F160" s="77"/>
      <c r="G160" s="44"/>
      <c r="H160" s="44"/>
      <c r="I160" s="44"/>
      <c r="J160" s="44"/>
      <c r="K160" s="44"/>
      <c r="L160" s="44"/>
      <c r="N160" s="44"/>
      <c r="O160" s="44"/>
      <c r="P160" s="44"/>
      <c r="Q160" s="44"/>
      <c r="R160" s="44"/>
      <c r="S160" s="44"/>
      <c r="U160" s="90">
        <v>17.3</v>
      </c>
      <c r="V160" s="90">
        <v>-14.559825</v>
      </c>
      <c r="X160" s="6"/>
      <c r="Y160" s="77"/>
      <c r="Z160" s="44"/>
      <c r="AA160" s="44"/>
      <c r="AB160" s="44"/>
      <c r="AC160" s="44"/>
      <c r="AD160" s="44"/>
      <c r="AE160" s="44"/>
      <c r="AG160" s="44"/>
      <c r="AH160" s="44"/>
      <c r="AI160" s="44"/>
      <c r="AJ160" s="44"/>
      <c r="AK160" s="44"/>
      <c r="AL160" s="44"/>
    </row>
    <row r="161" spans="2:38" x14ac:dyDescent="0.25">
      <c r="B161" s="90">
        <v>18</v>
      </c>
      <c r="C161" s="90">
        <v>-14.952088</v>
      </c>
      <c r="E161" s="6"/>
      <c r="F161" s="77"/>
      <c r="G161" s="44"/>
      <c r="H161" s="44"/>
      <c r="I161" s="44"/>
      <c r="J161" s="44"/>
      <c r="K161" s="44"/>
      <c r="L161" s="44"/>
      <c r="N161" s="44"/>
      <c r="O161" s="44"/>
      <c r="P161" s="44"/>
      <c r="Q161" s="44"/>
      <c r="R161" s="44"/>
      <c r="S161" s="44"/>
      <c r="U161" s="90">
        <v>18</v>
      </c>
      <c r="V161" s="90">
        <v>-15.161331000000001</v>
      </c>
      <c r="X161" s="6"/>
      <c r="Y161" s="77"/>
      <c r="Z161" s="44"/>
      <c r="AA161" s="44"/>
      <c r="AB161" s="44"/>
      <c r="AC161" s="44"/>
      <c r="AD161" s="44"/>
      <c r="AE161" s="44"/>
      <c r="AG161" s="44"/>
      <c r="AH161" s="44"/>
      <c r="AI161" s="44"/>
      <c r="AJ161" s="44"/>
      <c r="AK161" s="44"/>
      <c r="AL161" s="44"/>
    </row>
    <row r="162" spans="2:38" x14ac:dyDescent="0.25">
      <c r="B162" s="90">
        <v>18.7</v>
      </c>
      <c r="C162" s="90">
        <v>-15.541509</v>
      </c>
      <c r="E162" s="6"/>
      <c r="F162" s="77"/>
      <c r="G162" s="44"/>
      <c r="H162" s="44"/>
      <c r="I162" s="44"/>
      <c r="J162" s="44"/>
      <c r="K162" s="44"/>
      <c r="L162" s="44"/>
      <c r="N162" s="44"/>
      <c r="O162" s="44"/>
      <c r="P162" s="44"/>
      <c r="Q162" s="44"/>
      <c r="R162" s="44"/>
      <c r="S162" s="44"/>
      <c r="U162" s="90">
        <v>18.7</v>
      </c>
      <c r="V162" s="90">
        <v>-15.759463999999999</v>
      </c>
      <c r="X162" s="6"/>
      <c r="Y162" s="77"/>
      <c r="Z162" s="44"/>
      <c r="AA162" s="44"/>
      <c r="AB162" s="44"/>
      <c r="AC162" s="44"/>
      <c r="AD162" s="44"/>
      <c r="AE162" s="44"/>
      <c r="AG162" s="44"/>
      <c r="AH162" s="44"/>
      <c r="AI162" s="44"/>
      <c r="AJ162" s="44"/>
      <c r="AK162" s="44"/>
      <c r="AL162" s="44"/>
    </row>
    <row r="163" spans="2:38" x14ac:dyDescent="0.25">
      <c r="B163" s="90">
        <v>19.399999999999999</v>
      </c>
      <c r="C163" s="90">
        <v>-16.112781999999999</v>
      </c>
      <c r="E163" s="6"/>
      <c r="F163" s="77"/>
      <c r="G163" s="44"/>
      <c r="H163" s="44"/>
      <c r="I163" s="44"/>
      <c r="J163" s="44"/>
      <c r="K163" s="44"/>
      <c r="L163" s="44"/>
      <c r="N163" s="44"/>
      <c r="O163" s="44"/>
      <c r="P163" s="44"/>
      <c r="Q163" s="44"/>
      <c r="R163" s="44"/>
      <c r="S163" s="44"/>
      <c r="U163" s="90">
        <v>19.399999999999999</v>
      </c>
      <c r="V163" s="90">
        <v>-16.342962</v>
      </c>
      <c r="X163" s="6"/>
      <c r="Y163" s="77"/>
      <c r="Z163" s="44"/>
      <c r="AA163" s="44"/>
      <c r="AB163" s="44"/>
      <c r="AC163" s="44"/>
      <c r="AD163" s="44"/>
      <c r="AE163" s="44"/>
      <c r="AG163" s="44"/>
      <c r="AH163" s="44"/>
      <c r="AI163" s="44"/>
      <c r="AJ163" s="44"/>
      <c r="AK163" s="44"/>
      <c r="AL163" s="44"/>
    </row>
    <row r="164" spans="2:38" x14ac:dyDescent="0.25">
      <c r="B164" s="90">
        <v>20.100000000000001</v>
      </c>
      <c r="C164" s="90">
        <v>-16.649218000000001</v>
      </c>
      <c r="E164" s="6"/>
      <c r="F164" s="77"/>
      <c r="G164" s="44"/>
      <c r="H164" s="44"/>
      <c r="I164" s="44"/>
      <c r="J164" s="44"/>
      <c r="K164" s="44"/>
      <c r="L164" s="44"/>
      <c r="N164" s="44"/>
      <c r="O164" s="44"/>
      <c r="P164" s="44"/>
      <c r="Q164" s="44"/>
      <c r="R164" s="44"/>
      <c r="S164" s="44"/>
      <c r="U164" s="90">
        <v>20.100000000000001</v>
      </c>
      <c r="V164" s="90">
        <v>-16.893307</v>
      </c>
      <c r="X164" s="6"/>
      <c r="Y164" s="77"/>
      <c r="Z164" s="44"/>
      <c r="AA164" s="44"/>
      <c r="AB164" s="44"/>
      <c r="AC164" s="44"/>
      <c r="AD164" s="44"/>
      <c r="AE164" s="44"/>
      <c r="AG164" s="44"/>
      <c r="AH164" s="44"/>
      <c r="AI164" s="44"/>
      <c r="AJ164" s="44"/>
      <c r="AK164" s="44"/>
      <c r="AL164" s="44"/>
    </row>
    <row r="165" spans="2:38" x14ac:dyDescent="0.25">
      <c r="B165" s="90">
        <v>20.8</v>
      </c>
      <c r="C165" s="90">
        <v>-17.136006999999999</v>
      </c>
      <c r="E165" s="6"/>
      <c r="F165" s="77"/>
      <c r="G165" s="44"/>
      <c r="H165" s="44"/>
      <c r="I165" s="44"/>
      <c r="J165" s="44"/>
      <c r="K165" s="44"/>
      <c r="L165" s="44"/>
      <c r="N165" s="44"/>
      <c r="O165" s="44"/>
      <c r="P165" s="44"/>
      <c r="Q165" s="44"/>
      <c r="R165" s="44"/>
      <c r="S165" s="44"/>
      <c r="U165" s="90">
        <v>20.8</v>
      </c>
      <c r="V165" s="90">
        <v>-17.396159999999998</v>
      </c>
      <c r="X165" s="6"/>
      <c r="Y165" s="77"/>
      <c r="Z165" s="44"/>
      <c r="AA165" s="44"/>
      <c r="AB165" s="44"/>
      <c r="AC165" s="44"/>
      <c r="AD165" s="44"/>
      <c r="AE165" s="44"/>
      <c r="AG165" s="44"/>
      <c r="AH165" s="44"/>
      <c r="AI165" s="44"/>
      <c r="AJ165" s="44"/>
      <c r="AK165" s="44"/>
      <c r="AL165" s="44"/>
    </row>
    <row r="166" spans="2:38" x14ac:dyDescent="0.25">
      <c r="B166" s="90">
        <v>21.5</v>
      </c>
      <c r="C166" s="90">
        <v>-17.543410999999999</v>
      </c>
      <c r="E166" s="6"/>
      <c r="F166" s="77"/>
      <c r="G166" s="44"/>
      <c r="H166" s="44"/>
      <c r="I166" s="44"/>
      <c r="J166" s="44"/>
      <c r="K166" s="44"/>
      <c r="L166" s="44"/>
      <c r="N166" s="44"/>
      <c r="O166" s="44"/>
      <c r="P166" s="44"/>
      <c r="Q166" s="44"/>
      <c r="R166" s="44"/>
      <c r="S166" s="44"/>
      <c r="U166" s="90">
        <v>21.5</v>
      </c>
      <c r="V166" s="90">
        <v>-17.815436999999999</v>
      </c>
      <c r="X166" s="6"/>
      <c r="Y166" s="77"/>
      <c r="Z166" s="44"/>
      <c r="AA166" s="44"/>
      <c r="AB166" s="44"/>
      <c r="AC166" s="44"/>
      <c r="AD166" s="44"/>
      <c r="AE166" s="44"/>
      <c r="AG166" s="44"/>
      <c r="AH166" s="44"/>
      <c r="AI166" s="44"/>
      <c r="AJ166" s="44"/>
      <c r="AK166" s="44"/>
      <c r="AL166" s="44"/>
    </row>
    <row r="167" spans="2:38" x14ac:dyDescent="0.25">
      <c r="B167" s="90">
        <v>22.2</v>
      </c>
      <c r="C167" s="90">
        <v>-17.832675999999999</v>
      </c>
      <c r="E167" s="6"/>
      <c r="F167" s="77"/>
      <c r="G167" s="44"/>
      <c r="H167" s="44"/>
      <c r="I167" s="44"/>
      <c r="J167" s="44"/>
      <c r="K167" s="44"/>
      <c r="L167" s="44"/>
      <c r="N167" s="44"/>
      <c r="O167" s="44"/>
      <c r="P167" s="44"/>
      <c r="Q167" s="44"/>
      <c r="R167" s="44"/>
      <c r="S167" s="44"/>
      <c r="U167" s="90">
        <v>22.2</v>
      </c>
      <c r="V167" s="90">
        <v>-18.123798000000001</v>
      </c>
      <c r="X167" s="6"/>
      <c r="Y167" s="77"/>
      <c r="Z167" s="44"/>
      <c r="AA167" s="44"/>
      <c r="AB167" s="44"/>
      <c r="AC167" s="44"/>
      <c r="AD167" s="44"/>
      <c r="AE167" s="44"/>
      <c r="AG167" s="44"/>
      <c r="AH167" s="44"/>
      <c r="AI167" s="44"/>
      <c r="AJ167" s="44"/>
      <c r="AK167" s="44"/>
      <c r="AL167" s="44"/>
    </row>
    <row r="168" spans="2:38" x14ac:dyDescent="0.25">
      <c r="B168" s="90">
        <v>22.9</v>
      </c>
      <c r="C168" s="90">
        <v>-17.967563999999999</v>
      </c>
      <c r="E168" s="6"/>
      <c r="G168" s="44"/>
      <c r="H168" s="44"/>
      <c r="I168" s="44"/>
      <c r="J168" s="44"/>
      <c r="K168" s="44"/>
      <c r="L168" s="44"/>
      <c r="N168" s="44"/>
      <c r="O168" s="44"/>
      <c r="P168" s="44"/>
      <c r="Q168" s="44"/>
      <c r="R168" s="44"/>
      <c r="S168" s="44"/>
      <c r="U168" s="90">
        <v>22.9</v>
      </c>
      <c r="V168" s="90">
        <v>-18.266928</v>
      </c>
      <c r="X168" s="6"/>
      <c r="Y168" s="77"/>
      <c r="Z168" s="44"/>
      <c r="AA168" s="44"/>
      <c r="AB168" s="44"/>
      <c r="AC168" s="44"/>
      <c r="AD168" s="44"/>
      <c r="AE168" s="44"/>
      <c r="AG168" s="44"/>
      <c r="AH168" s="44"/>
      <c r="AI168" s="44"/>
      <c r="AJ168" s="44"/>
      <c r="AK168" s="44"/>
      <c r="AL168" s="44"/>
    </row>
    <row r="169" spans="2:38" x14ac:dyDescent="0.25">
      <c r="B169" s="90">
        <v>23.6</v>
      </c>
      <c r="C169" s="90">
        <v>-17.971478999999999</v>
      </c>
      <c r="E169" s="6"/>
      <c r="G169" s="44"/>
      <c r="H169" s="44"/>
      <c r="I169" s="44"/>
      <c r="J169" s="44"/>
      <c r="K169" s="44"/>
      <c r="L169" s="44"/>
      <c r="N169" s="44"/>
      <c r="O169" s="44"/>
      <c r="P169" s="44"/>
      <c r="Q169" s="44"/>
      <c r="R169" s="44"/>
      <c r="S169" s="44"/>
      <c r="U169" s="90">
        <v>23.6</v>
      </c>
      <c r="V169" s="90">
        <v>-18.273883999999999</v>
      </c>
      <c r="X169" s="6"/>
      <c r="Y169" s="77"/>
      <c r="Z169" s="44"/>
      <c r="AA169" s="44"/>
      <c r="AB169" s="44"/>
      <c r="AC169" s="44"/>
      <c r="AD169" s="44"/>
      <c r="AE169" s="44"/>
      <c r="AG169" s="44"/>
      <c r="AH169" s="44"/>
      <c r="AI169" s="44"/>
      <c r="AJ169" s="44"/>
      <c r="AK169" s="44"/>
      <c r="AL169" s="44"/>
    </row>
    <row r="170" spans="2:38" x14ac:dyDescent="0.25">
      <c r="B170" s="90">
        <v>24.3</v>
      </c>
      <c r="C170" s="90">
        <v>-17.97296</v>
      </c>
      <c r="E170" s="6"/>
      <c r="G170" s="44"/>
      <c r="H170" s="44"/>
      <c r="I170" s="44"/>
      <c r="J170" s="44"/>
      <c r="K170" s="44"/>
      <c r="L170" s="44"/>
      <c r="N170" s="44"/>
      <c r="O170" s="44"/>
      <c r="P170" s="44"/>
      <c r="Q170" s="44"/>
      <c r="R170" s="44"/>
      <c r="S170" s="44"/>
      <c r="U170" s="90">
        <v>24.3</v>
      </c>
      <c r="V170" s="90">
        <v>-18.274190999999998</v>
      </c>
      <c r="X170" s="6"/>
      <c r="Y170" s="77"/>
      <c r="Z170" s="44"/>
      <c r="AA170" s="44"/>
      <c r="AB170" s="44"/>
      <c r="AC170" s="44"/>
      <c r="AD170" s="44"/>
      <c r="AE170" s="44"/>
      <c r="AG170" s="44"/>
      <c r="AH170" s="44"/>
      <c r="AI170" s="44"/>
      <c r="AJ170" s="44"/>
      <c r="AK170" s="44"/>
      <c r="AL170" s="44"/>
    </row>
    <row r="171" spans="2:38" x14ac:dyDescent="0.25">
      <c r="B171" s="90">
        <v>25</v>
      </c>
      <c r="C171" s="90">
        <v>-17.974672000000002</v>
      </c>
      <c r="E171" s="6"/>
      <c r="G171" s="44"/>
      <c r="H171" s="44"/>
      <c r="I171" s="44"/>
      <c r="J171" s="44"/>
      <c r="K171" s="44"/>
      <c r="L171" s="44"/>
      <c r="N171" s="44"/>
      <c r="O171" s="44"/>
      <c r="P171" s="44"/>
      <c r="Q171" s="44"/>
      <c r="R171" s="44"/>
      <c r="S171" s="44"/>
      <c r="U171" s="90">
        <v>25</v>
      </c>
      <c r="V171" s="90">
        <v>-18.274688999999999</v>
      </c>
      <c r="X171" s="6"/>
      <c r="Y171" s="77"/>
      <c r="Z171" s="44"/>
      <c r="AA171" s="44"/>
      <c r="AB171" s="44"/>
      <c r="AC171" s="44"/>
      <c r="AD171" s="44"/>
      <c r="AE171" s="44"/>
      <c r="AG171" s="44"/>
      <c r="AH171" s="44"/>
      <c r="AI171" s="44"/>
      <c r="AJ171" s="44"/>
      <c r="AK171" s="44"/>
      <c r="AL171" s="44"/>
    </row>
    <row r="172" spans="2:38" x14ac:dyDescent="0.25">
      <c r="B172" s="90" t="s">
        <v>21</v>
      </c>
      <c r="C172" s="90"/>
      <c r="E172" s="6"/>
      <c r="G172" s="44"/>
      <c r="H172" s="44"/>
      <c r="I172" s="44"/>
      <c r="J172" s="44"/>
      <c r="K172" s="44"/>
      <c r="L172" s="44"/>
      <c r="N172" s="44"/>
      <c r="O172" s="44"/>
      <c r="P172" s="44"/>
      <c r="Q172" s="44"/>
      <c r="R172" s="44"/>
      <c r="S172" s="44"/>
      <c r="U172" s="90" t="s">
        <v>21</v>
      </c>
      <c r="V172" s="90"/>
      <c r="X172" s="6"/>
      <c r="Y172" s="77"/>
      <c r="Z172" s="44"/>
      <c r="AA172" s="44"/>
      <c r="AB172" s="44"/>
      <c r="AC172" s="44"/>
      <c r="AD172" s="44"/>
      <c r="AE172" s="44"/>
      <c r="AG172" s="44"/>
      <c r="AH172" s="44"/>
      <c r="AI172" s="44"/>
      <c r="AJ172" s="44"/>
      <c r="AK172" s="44"/>
      <c r="AL172" s="44"/>
    </row>
    <row r="173" spans="2:38" x14ac:dyDescent="0.25">
      <c r="E173" s="6"/>
      <c r="G173" s="44"/>
      <c r="H173" s="44"/>
      <c r="I173" s="44"/>
      <c r="J173" s="44"/>
      <c r="K173" s="44"/>
      <c r="L173" s="44"/>
      <c r="N173" s="44"/>
      <c r="O173" s="44"/>
      <c r="P173" s="44"/>
      <c r="Q173" s="44"/>
      <c r="R173" s="44"/>
      <c r="S173" s="44"/>
      <c r="X173" s="6"/>
      <c r="Y173" s="77"/>
      <c r="Z173" s="44"/>
      <c r="AA173" s="44"/>
      <c r="AB173" s="44"/>
      <c r="AC173" s="44"/>
      <c r="AD173" s="44"/>
      <c r="AE173" s="44"/>
      <c r="AG173" s="44"/>
      <c r="AH173" s="44"/>
      <c r="AI173" s="44"/>
      <c r="AJ173" s="44"/>
      <c r="AK173" s="44"/>
      <c r="AL173" s="44"/>
    </row>
    <row r="174" spans="2:38" x14ac:dyDescent="0.25">
      <c r="E174" s="6"/>
      <c r="G174" s="44"/>
      <c r="H174" s="44"/>
      <c r="I174" s="44"/>
      <c r="J174" s="44"/>
      <c r="K174" s="44"/>
      <c r="L174" s="44"/>
      <c r="N174" s="44"/>
      <c r="O174" s="44"/>
      <c r="P174" s="44"/>
      <c r="Q174" s="44"/>
      <c r="R174" s="44"/>
      <c r="S174" s="44"/>
      <c r="X174" s="6"/>
      <c r="Y174" s="77"/>
      <c r="Z174" s="44"/>
      <c r="AA174" s="44"/>
      <c r="AB174" s="44"/>
      <c r="AC174" s="44"/>
      <c r="AD174" s="44"/>
      <c r="AE174" s="44"/>
      <c r="AG174" s="44"/>
      <c r="AH174" s="44"/>
      <c r="AI174" s="44"/>
      <c r="AJ174" s="44"/>
      <c r="AK174" s="44"/>
      <c r="AL174" s="44"/>
    </row>
    <row r="175" spans="2:38" x14ac:dyDescent="0.25">
      <c r="E175" s="6"/>
      <c r="G175" s="44"/>
      <c r="H175" s="44"/>
      <c r="I175" s="44"/>
      <c r="J175" s="44"/>
      <c r="K175" s="44"/>
      <c r="L175" s="44"/>
      <c r="N175" s="44"/>
      <c r="O175" s="44"/>
      <c r="P175" s="44"/>
      <c r="Q175" s="44"/>
      <c r="R175" s="44"/>
      <c r="S175" s="44"/>
      <c r="X175" s="6"/>
      <c r="Y175" s="77"/>
      <c r="Z175" s="44"/>
      <c r="AA175" s="44"/>
      <c r="AB175" s="44"/>
      <c r="AC175" s="44"/>
      <c r="AD175" s="44"/>
      <c r="AE175" s="44"/>
      <c r="AG175" s="44"/>
      <c r="AH175" s="44"/>
      <c r="AI175" s="44"/>
      <c r="AJ175" s="44"/>
      <c r="AK175" s="44"/>
      <c r="AL175" s="44"/>
    </row>
    <row r="176" spans="2:38" x14ac:dyDescent="0.25">
      <c r="B176" s="90" t="s">
        <v>291</v>
      </c>
      <c r="C176" s="90" t="s">
        <v>295</v>
      </c>
      <c r="E176" s="6"/>
      <c r="G176" s="44"/>
      <c r="H176" s="44"/>
      <c r="I176" s="44"/>
      <c r="J176" s="44"/>
      <c r="K176" s="44"/>
      <c r="L176" s="44"/>
      <c r="N176" s="44"/>
      <c r="O176" s="44"/>
      <c r="P176" s="44"/>
      <c r="Q176" s="44"/>
      <c r="R176" s="44"/>
      <c r="S176" s="44"/>
      <c r="U176" s="90" t="s">
        <v>291</v>
      </c>
      <c r="V176" s="90" t="s">
        <v>295</v>
      </c>
      <c r="X176" s="6"/>
      <c r="Y176" s="77"/>
      <c r="Z176" s="44"/>
      <c r="AA176" s="44"/>
      <c r="AB176" s="44"/>
      <c r="AC176" s="44"/>
      <c r="AD176" s="44"/>
      <c r="AE176" s="44"/>
      <c r="AG176" s="44"/>
      <c r="AH176" s="44"/>
      <c r="AI176" s="44"/>
      <c r="AJ176" s="44"/>
      <c r="AK176" s="44"/>
      <c r="AL176" s="44"/>
    </row>
    <row r="177" spans="2:38" x14ac:dyDescent="0.25">
      <c r="B177" s="90">
        <v>-10</v>
      </c>
      <c r="C177" s="90">
        <v>-7.2632523000000004</v>
      </c>
      <c r="E177" s="6"/>
      <c r="G177" s="44"/>
      <c r="H177" s="44"/>
      <c r="I177" s="44"/>
      <c r="J177" s="44"/>
      <c r="K177" s="44"/>
      <c r="L177" s="44"/>
      <c r="N177" s="44"/>
      <c r="O177" s="44"/>
      <c r="P177" s="44"/>
      <c r="Q177" s="44"/>
      <c r="R177" s="44"/>
      <c r="S177" s="44"/>
      <c r="U177" s="90">
        <v>-10</v>
      </c>
      <c r="V177" s="90">
        <v>-8.9145278999999995</v>
      </c>
      <c r="X177" s="6"/>
      <c r="Y177" s="77"/>
      <c r="Z177" s="44"/>
      <c r="AA177" s="44"/>
      <c r="AB177" s="44"/>
      <c r="AC177" s="44"/>
      <c r="AD177" s="44"/>
      <c r="AE177" s="44"/>
      <c r="AG177" s="44"/>
      <c r="AH177" s="44"/>
      <c r="AI177" s="44"/>
      <c r="AJ177" s="44"/>
      <c r="AK177" s="44"/>
      <c r="AL177" s="44"/>
    </row>
    <row r="178" spans="2:38" x14ac:dyDescent="0.25">
      <c r="B178" s="90">
        <v>-9.3000000000000007</v>
      </c>
      <c r="C178" s="90">
        <v>-7.2669077</v>
      </c>
      <c r="E178" s="6"/>
      <c r="G178" s="44"/>
      <c r="H178" s="44"/>
      <c r="I178" s="44"/>
      <c r="J178" s="44"/>
      <c r="K178" s="44"/>
      <c r="L178" s="44"/>
      <c r="N178" s="44"/>
      <c r="O178" s="44"/>
      <c r="P178" s="44"/>
      <c r="Q178" s="44"/>
      <c r="R178" s="44"/>
      <c r="S178" s="44"/>
      <c r="U178" s="90">
        <v>-9.3000000000000007</v>
      </c>
      <c r="V178" s="90">
        <v>-8.9064502999999995</v>
      </c>
      <c r="X178" s="6"/>
      <c r="Y178" s="77"/>
      <c r="Z178" s="44"/>
      <c r="AA178" s="44"/>
      <c r="AB178" s="44"/>
      <c r="AC178" s="44"/>
      <c r="AD178" s="44"/>
      <c r="AE178" s="44"/>
      <c r="AG178" s="44"/>
      <c r="AH178" s="44"/>
      <c r="AI178" s="44"/>
      <c r="AJ178" s="44"/>
      <c r="AK178" s="44"/>
      <c r="AL178" s="44"/>
    </row>
    <row r="179" spans="2:38" x14ac:dyDescent="0.25">
      <c r="B179" s="90">
        <v>-8.6</v>
      </c>
      <c r="C179" s="90">
        <v>-7.2629662000000001</v>
      </c>
      <c r="E179" s="6"/>
      <c r="G179" s="44"/>
      <c r="H179" s="44"/>
      <c r="I179" s="44"/>
      <c r="J179" s="44"/>
      <c r="K179" s="44"/>
      <c r="L179" s="44"/>
      <c r="N179" s="44"/>
      <c r="O179" s="44"/>
      <c r="P179" s="44"/>
      <c r="Q179" s="44"/>
      <c r="R179" s="44"/>
      <c r="S179" s="44"/>
      <c r="U179" s="90">
        <v>-8.6</v>
      </c>
      <c r="V179" s="90">
        <v>-8.9011859999999992</v>
      </c>
      <c r="X179" s="6"/>
      <c r="Y179" s="77"/>
      <c r="Z179" s="44"/>
      <c r="AA179" s="44"/>
      <c r="AB179" s="44"/>
      <c r="AC179" s="44"/>
      <c r="AD179" s="44"/>
      <c r="AE179" s="44"/>
      <c r="AG179" s="44"/>
      <c r="AH179" s="44"/>
      <c r="AI179" s="44"/>
      <c r="AJ179" s="44"/>
      <c r="AK179" s="44"/>
      <c r="AL179" s="44"/>
    </row>
    <row r="180" spans="2:38" x14ac:dyDescent="0.25">
      <c r="B180" s="90">
        <v>-7.9</v>
      </c>
      <c r="C180" s="90">
        <v>-7.2543091999999998</v>
      </c>
      <c r="E180" s="6"/>
      <c r="G180" s="44"/>
      <c r="H180" s="44"/>
      <c r="I180" s="44"/>
      <c r="J180" s="44"/>
      <c r="K180" s="44"/>
      <c r="L180" s="44"/>
      <c r="N180" s="44"/>
      <c r="O180" s="44"/>
      <c r="P180" s="44"/>
      <c r="Q180" s="44"/>
      <c r="R180" s="44"/>
      <c r="S180" s="44"/>
      <c r="U180" s="90">
        <v>-7.9</v>
      </c>
      <c r="V180" s="90">
        <v>-8.9002905000000005</v>
      </c>
      <c r="X180" s="6"/>
      <c r="Y180" s="77"/>
      <c r="Z180" s="44"/>
      <c r="AA180" s="44"/>
      <c r="AB180" s="44"/>
      <c r="AC180" s="44"/>
      <c r="AD180" s="44"/>
      <c r="AE180" s="44"/>
      <c r="AG180" s="44"/>
      <c r="AH180" s="44"/>
      <c r="AI180" s="44"/>
      <c r="AJ180" s="44"/>
      <c r="AK180" s="44"/>
      <c r="AL180" s="44"/>
    </row>
    <row r="181" spans="2:38" x14ac:dyDescent="0.25">
      <c r="B181" s="90">
        <v>-7.2</v>
      </c>
      <c r="C181" s="90">
        <v>-7.2555623000000002</v>
      </c>
      <c r="E181" s="6"/>
      <c r="G181" s="44"/>
      <c r="H181" s="44"/>
      <c r="I181" s="44"/>
      <c r="J181" s="44"/>
      <c r="K181" s="44"/>
      <c r="L181" s="44"/>
      <c r="N181" s="44"/>
      <c r="O181" s="44"/>
      <c r="P181" s="44"/>
      <c r="Q181" s="44"/>
      <c r="R181" s="44"/>
      <c r="S181" s="44"/>
      <c r="U181" s="90">
        <v>-7.2</v>
      </c>
      <c r="V181" s="90">
        <v>-8.9020785999999994</v>
      </c>
      <c r="X181" s="6"/>
      <c r="Y181" s="77"/>
      <c r="Z181" s="44"/>
      <c r="AA181" s="44"/>
      <c r="AB181" s="44"/>
      <c r="AC181" s="44"/>
      <c r="AD181" s="44"/>
      <c r="AE181" s="44"/>
      <c r="AG181" s="44"/>
      <c r="AH181" s="44"/>
      <c r="AI181" s="44"/>
      <c r="AJ181" s="44"/>
      <c r="AK181" s="44"/>
      <c r="AL181" s="44"/>
    </row>
    <row r="182" spans="2:38" x14ac:dyDescent="0.25">
      <c r="B182" s="90">
        <v>-6.5</v>
      </c>
      <c r="C182" s="90">
        <v>-7.2572001999999998</v>
      </c>
      <c r="E182" s="6"/>
      <c r="G182" s="44"/>
      <c r="H182" s="44"/>
      <c r="I182" s="44"/>
      <c r="J182" s="44"/>
      <c r="K182" s="44"/>
      <c r="L182" s="44"/>
      <c r="N182" s="44"/>
      <c r="O182" s="44"/>
      <c r="P182" s="44"/>
      <c r="Q182" s="44"/>
      <c r="R182" s="44"/>
      <c r="S182" s="44"/>
      <c r="U182" s="90">
        <v>-6.5</v>
      </c>
      <c r="V182" s="90">
        <v>-8.9029521999999996</v>
      </c>
      <c r="X182" s="6"/>
      <c r="Y182" s="77"/>
      <c r="Z182" s="44"/>
      <c r="AA182" s="44"/>
      <c r="AB182" s="44"/>
      <c r="AC182" s="44"/>
      <c r="AD182" s="44"/>
      <c r="AE182" s="44"/>
      <c r="AG182" s="44"/>
      <c r="AH182" s="44"/>
      <c r="AI182" s="44"/>
      <c r="AJ182" s="44"/>
      <c r="AK182" s="44"/>
      <c r="AL182" s="44"/>
    </row>
    <row r="183" spans="2:38" x14ac:dyDescent="0.25">
      <c r="B183" s="90">
        <v>-5.8</v>
      </c>
      <c r="C183" s="90">
        <v>-7.2530346000000003</v>
      </c>
      <c r="E183" s="6"/>
      <c r="G183" s="44"/>
      <c r="H183" s="44"/>
      <c r="I183" s="44"/>
      <c r="J183" s="44"/>
      <c r="K183" s="44"/>
      <c r="L183" s="44"/>
      <c r="N183" s="44"/>
      <c r="O183" s="44"/>
      <c r="P183" s="44"/>
      <c r="Q183" s="44"/>
      <c r="R183" s="44"/>
      <c r="S183" s="44"/>
      <c r="U183" s="90">
        <v>-5.8</v>
      </c>
      <c r="V183" s="90">
        <v>-8.8995142000000005</v>
      </c>
      <c r="X183" s="6"/>
      <c r="Y183" s="77"/>
      <c r="Z183" s="44"/>
      <c r="AA183" s="44"/>
      <c r="AB183" s="44"/>
      <c r="AC183" s="44"/>
      <c r="AD183" s="44"/>
      <c r="AE183" s="44"/>
      <c r="AG183" s="44"/>
      <c r="AH183" s="44"/>
      <c r="AI183" s="44"/>
      <c r="AJ183" s="44"/>
      <c r="AK183" s="44"/>
      <c r="AL183" s="44"/>
    </row>
    <row r="184" spans="2:38" x14ac:dyDescent="0.25">
      <c r="B184" s="90">
        <v>-5.0999999999999996</v>
      </c>
      <c r="C184" s="90">
        <v>-7.2527356000000003</v>
      </c>
      <c r="E184" s="6"/>
      <c r="G184" s="44"/>
      <c r="H184" s="44"/>
      <c r="I184" s="44"/>
      <c r="J184" s="44"/>
      <c r="K184" s="44"/>
      <c r="L184" s="44"/>
      <c r="N184" s="44"/>
      <c r="O184" s="44"/>
      <c r="P184" s="44"/>
      <c r="Q184" s="44"/>
      <c r="R184" s="44"/>
      <c r="S184" s="44"/>
      <c r="U184" s="90">
        <v>-5.0999999999999996</v>
      </c>
      <c r="V184" s="90">
        <v>-8.8994160000000004</v>
      </c>
      <c r="X184" s="6"/>
      <c r="Y184" s="77"/>
      <c r="Z184" s="44"/>
      <c r="AA184" s="44"/>
      <c r="AB184" s="44"/>
      <c r="AC184" s="44"/>
      <c r="AD184" s="44"/>
      <c r="AE184" s="44"/>
      <c r="AG184" s="44"/>
      <c r="AH184" s="44"/>
      <c r="AI184" s="44"/>
      <c r="AJ184" s="44"/>
      <c r="AK184" s="44"/>
      <c r="AL184" s="44"/>
    </row>
    <row r="185" spans="2:38" x14ac:dyDescent="0.25">
      <c r="B185" s="90">
        <v>-4.4000000000000004</v>
      </c>
      <c r="C185" s="90">
        <v>-7.2591013999999996</v>
      </c>
      <c r="E185" s="6"/>
      <c r="G185" s="44"/>
      <c r="H185" s="44"/>
      <c r="I185" s="44"/>
      <c r="J185" s="44"/>
      <c r="K185" s="44"/>
      <c r="L185" s="44"/>
      <c r="N185" s="44"/>
      <c r="O185" s="44"/>
      <c r="P185" s="44"/>
      <c r="Q185" s="44"/>
      <c r="R185" s="44"/>
      <c r="S185" s="44"/>
      <c r="U185" s="90">
        <v>-4.4000000000000004</v>
      </c>
      <c r="V185" s="90">
        <v>-8.8900757000000006</v>
      </c>
      <c r="X185" s="6"/>
      <c r="Y185" s="77"/>
      <c r="Z185" s="44"/>
      <c r="AA185" s="44"/>
      <c r="AB185" s="44"/>
      <c r="AC185" s="44"/>
      <c r="AD185" s="44"/>
      <c r="AE185" s="44"/>
      <c r="AG185" s="44"/>
      <c r="AH185" s="44"/>
      <c r="AI185" s="44"/>
      <c r="AJ185" s="44"/>
      <c r="AK185" s="44"/>
      <c r="AL185" s="44"/>
    </row>
    <row r="186" spans="2:38" x14ac:dyDescent="0.25">
      <c r="B186" s="90">
        <v>-3.7</v>
      </c>
      <c r="C186" s="90">
        <v>-7.2527856999999996</v>
      </c>
      <c r="E186" s="6"/>
      <c r="G186" s="44"/>
      <c r="H186" s="44"/>
      <c r="I186" s="44"/>
      <c r="J186" s="44"/>
      <c r="K186" s="44"/>
      <c r="L186" s="44"/>
      <c r="N186" s="44"/>
      <c r="O186" s="44"/>
      <c r="P186" s="44"/>
      <c r="Q186" s="44"/>
      <c r="R186" s="44"/>
      <c r="S186" s="44"/>
      <c r="U186" s="90">
        <v>-3.7</v>
      </c>
      <c r="V186" s="90">
        <v>-8.8923921999999997</v>
      </c>
      <c r="X186" s="6"/>
      <c r="Y186" s="77"/>
      <c r="Z186" s="44"/>
      <c r="AA186" s="44"/>
      <c r="AB186" s="44"/>
      <c r="AC186" s="44"/>
      <c r="AD186" s="44"/>
      <c r="AE186" s="44"/>
      <c r="AG186" s="44"/>
      <c r="AH186" s="44"/>
      <c r="AI186" s="44"/>
      <c r="AJ186" s="44"/>
      <c r="AK186" s="44"/>
      <c r="AL186" s="44"/>
    </row>
    <row r="187" spans="2:38" x14ac:dyDescent="0.25">
      <c r="B187" s="90">
        <v>-3</v>
      </c>
      <c r="C187" s="90">
        <v>-7.253933</v>
      </c>
      <c r="E187" s="6"/>
      <c r="G187" s="44"/>
      <c r="H187" s="44"/>
      <c r="I187" s="44"/>
      <c r="J187" s="44"/>
      <c r="K187" s="44"/>
      <c r="L187" s="44"/>
      <c r="N187" s="44"/>
      <c r="O187" s="44"/>
      <c r="P187" s="44"/>
      <c r="Q187" s="44"/>
      <c r="R187" s="44"/>
      <c r="S187" s="44"/>
      <c r="U187" s="90">
        <v>-3</v>
      </c>
      <c r="V187" s="90">
        <v>-8.8921136999999995</v>
      </c>
      <c r="X187" s="6"/>
      <c r="Y187" s="77"/>
      <c r="Z187" s="44"/>
      <c r="AA187" s="44"/>
      <c r="AB187" s="44"/>
      <c r="AC187" s="44"/>
      <c r="AD187" s="44"/>
      <c r="AE187" s="44"/>
      <c r="AG187" s="44"/>
      <c r="AH187" s="44"/>
      <c r="AI187" s="44"/>
      <c r="AJ187" s="44"/>
      <c r="AK187" s="44"/>
      <c r="AL187" s="44"/>
    </row>
    <row r="188" spans="2:38" x14ac:dyDescent="0.25">
      <c r="B188" s="90">
        <v>-2.2999999999999998</v>
      </c>
      <c r="C188" s="90">
        <v>-7.2567691999999999</v>
      </c>
      <c r="E188" s="6"/>
      <c r="G188" s="44"/>
      <c r="H188" s="44"/>
      <c r="I188" s="44"/>
      <c r="J188" s="44"/>
      <c r="K188" s="44"/>
      <c r="L188" s="44"/>
      <c r="N188" s="44"/>
      <c r="O188" s="44"/>
      <c r="P188" s="44"/>
      <c r="Q188" s="44"/>
      <c r="R188" s="44"/>
      <c r="S188" s="44"/>
      <c r="U188" s="90">
        <v>-2.2999999999999998</v>
      </c>
      <c r="V188" s="90">
        <v>-8.8849049000000004</v>
      </c>
      <c r="X188" s="6"/>
      <c r="Y188" s="77"/>
      <c r="Z188" s="44"/>
      <c r="AA188" s="44"/>
      <c r="AB188" s="44"/>
      <c r="AC188" s="44"/>
      <c r="AD188" s="44"/>
      <c r="AE188" s="44"/>
      <c r="AG188" s="44"/>
      <c r="AH188" s="44"/>
      <c r="AI188" s="44"/>
      <c r="AJ188" s="44"/>
      <c r="AK188" s="44"/>
      <c r="AL188" s="44"/>
    </row>
    <row r="189" spans="2:38" x14ac:dyDescent="0.25">
      <c r="B189" s="90">
        <v>-1.6</v>
      </c>
      <c r="C189" s="90">
        <v>-7.2618555999999996</v>
      </c>
      <c r="E189" s="6"/>
      <c r="G189" s="44"/>
      <c r="H189" s="44"/>
      <c r="I189" s="44"/>
      <c r="J189" s="44"/>
      <c r="K189" s="44"/>
      <c r="L189" s="44"/>
      <c r="N189" s="44"/>
      <c r="O189" s="44"/>
      <c r="P189" s="44"/>
      <c r="Q189" s="44"/>
      <c r="R189" s="44"/>
      <c r="S189" s="44"/>
      <c r="U189" s="90">
        <v>-1.6</v>
      </c>
      <c r="V189" s="90">
        <v>-8.8840389000000002</v>
      </c>
      <c r="X189" s="6"/>
      <c r="Y189" s="77"/>
      <c r="Z189" s="44"/>
      <c r="AA189" s="44"/>
      <c r="AB189" s="44"/>
      <c r="AC189" s="44"/>
      <c r="AD189" s="44"/>
      <c r="AE189" s="44"/>
      <c r="AG189" s="44"/>
      <c r="AH189" s="44"/>
      <c r="AI189" s="44"/>
      <c r="AJ189" s="44"/>
      <c r="AK189" s="44"/>
      <c r="AL189" s="44"/>
    </row>
    <row r="190" spans="2:38" x14ac:dyDescent="0.25">
      <c r="B190" s="90">
        <v>-0.9</v>
      </c>
      <c r="C190" s="90">
        <v>-7.2633004000000003</v>
      </c>
      <c r="E190" s="6"/>
      <c r="G190" s="44"/>
      <c r="H190" s="44"/>
      <c r="I190" s="44"/>
      <c r="J190" s="44"/>
      <c r="K190" s="44"/>
      <c r="L190" s="44"/>
      <c r="N190" s="44"/>
      <c r="O190" s="44"/>
      <c r="P190" s="44"/>
      <c r="Q190" s="44"/>
      <c r="R190" s="44"/>
      <c r="S190" s="44"/>
      <c r="U190" s="90">
        <v>-0.9</v>
      </c>
      <c r="V190" s="90">
        <v>-8.8802099000000005</v>
      </c>
      <c r="X190" s="6"/>
      <c r="Y190" s="77"/>
      <c r="Z190" s="44"/>
      <c r="AA190" s="44"/>
      <c r="AB190" s="44"/>
      <c r="AC190" s="44"/>
      <c r="AD190" s="44"/>
      <c r="AE190" s="44"/>
      <c r="AG190" s="44"/>
      <c r="AH190" s="44"/>
      <c r="AI190" s="44"/>
      <c r="AJ190" s="44"/>
      <c r="AK190" s="44"/>
      <c r="AL190" s="44"/>
    </row>
    <row r="191" spans="2:38" x14ac:dyDescent="0.25">
      <c r="B191" s="90">
        <v>-0.2</v>
      </c>
      <c r="C191" s="90">
        <v>-7.2634844999999997</v>
      </c>
      <c r="E191" s="6"/>
      <c r="G191" s="44"/>
      <c r="H191" s="44"/>
      <c r="I191" s="44"/>
      <c r="J191" s="44"/>
      <c r="K191" s="44"/>
      <c r="L191" s="44"/>
      <c r="N191" s="44"/>
      <c r="O191" s="44"/>
      <c r="P191" s="44"/>
      <c r="Q191" s="44"/>
      <c r="R191" s="44"/>
      <c r="S191" s="44"/>
      <c r="U191" s="90">
        <v>-0.2</v>
      </c>
      <c r="V191" s="90">
        <v>-8.8756761999999991</v>
      </c>
      <c r="X191" s="6"/>
      <c r="Y191" s="77"/>
      <c r="Z191" s="44"/>
      <c r="AA191" s="44"/>
      <c r="AB191" s="44"/>
      <c r="AC191" s="44"/>
      <c r="AD191" s="44"/>
      <c r="AE191" s="44"/>
      <c r="AG191" s="44"/>
      <c r="AH191" s="44"/>
      <c r="AI191" s="44"/>
      <c r="AJ191" s="44"/>
      <c r="AK191" s="44"/>
      <c r="AL191" s="44"/>
    </row>
    <row r="192" spans="2:38" x14ac:dyDescent="0.25">
      <c r="B192" s="90">
        <v>0.5</v>
      </c>
      <c r="C192" s="90">
        <v>-7.2658338999999996</v>
      </c>
      <c r="E192" s="6"/>
      <c r="G192" s="44"/>
      <c r="H192" s="44"/>
      <c r="I192" s="44"/>
      <c r="J192" s="44"/>
      <c r="K192" s="44"/>
      <c r="L192" s="44"/>
      <c r="N192" s="44"/>
      <c r="O192" s="44"/>
      <c r="P192" s="44"/>
      <c r="Q192" s="44"/>
      <c r="R192" s="44"/>
      <c r="S192" s="44"/>
      <c r="U192" s="90">
        <v>0.5</v>
      </c>
      <c r="V192" s="90">
        <v>-8.8725156999999992</v>
      </c>
      <c r="X192" s="6"/>
      <c r="Y192" s="77"/>
      <c r="Z192" s="44"/>
      <c r="AA192" s="44"/>
      <c r="AB192" s="44"/>
      <c r="AC192" s="44"/>
      <c r="AD192" s="44"/>
      <c r="AE192" s="44"/>
      <c r="AG192" s="44"/>
      <c r="AH192" s="44"/>
      <c r="AI192" s="44"/>
      <c r="AJ192" s="44"/>
      <c r="AK192" s="44"/>
      <c r="AL192" s="44"/>
    </row>
    <row r="193" spans="2:38" x14ac:dyDescent="0.25">
      <c r="B193" s="90">
        <v>1.2</v>
      </c>
      <c r="C193" s="90">
        <v>-7.2724013000000003</v>
      </c>
      <c r="E193" s="6"/>
      <c r="G193" s="44"/>
      <c r="H193" s="44"/>
      <c r="I193" s="44"/>
      <c r="J193" s="44"/>
      <c r="K193" s="44"/>
      <c r="L193" s="44"/>
      <c r="N193" s="44"/>
      <c r="O193" s="44"/>
      <c r="P193" s="44"/>
      <c r="Q193" s="44"/>
      <c r="R193" s="44"/>
      <c r="S193" s="44"/>
      <c r="U193" s="90">
        <v>1.2</v>
      </c>
      <c r="V193" s="90">
        <v>-8.8688096999999999</v>
      </c>
      <c r="X193" s="6"/>
      <c r="Y193" s="77"/>
      <c r="Z193" s="44"/>
      <c r="AA193" s="44"/>
      <c r="AB193" s="44"/>
      <c r="AC193" s="44"/>
      <c r="AD193" s="44"/>
      <c r="AE193" s="44"/>
      <c r="AG193" s="44"/>
      <c r="AH193" s="44"/>
      <c r="AI193" s="44"/>
      <c r="AJ193" s="44"/>
      <c r="AK193" s="44"/>
      <c r="AL193" s="44"/>
    </row>
    <row r="194" spans="2:38" x14ac:dyDescent="0.25">
      <c r="B194" s="90">
        <v>1.9</v>
      </c>
      <c r="C194" s="90">
        <v>-7.2762899000000001</v>
      </c>
      <c r="E194" s="6"/>
      <c r="G194" s="44"/>
      <c r="H194" s="44"/>
      <c r="I194" s="44"/>
      <c r="J194" s="44"/>
      <c r="K194" s="44"/>
      <c r="L194" s="44"/>
      <c r="N194" s="44"/>
      <c r="O194" s="44"/>
      <c r="P194" s="44"/>
      <c r="Q194" s="44"/>
      <c r="R194" s="44"/>
      <c r="S194" s="44"/>
      <c r="U194" s="90">
        <v>1.9</v>
      </c>
      <c r="V194" s="90">
        <v>-8.8602419000000001</v>
      </c>
      <c r="X194" s="6"/>
      <c r="Y194" s="77"/>
      <c r="Z194" s="44"/>
      <c r="AA194" s="44"/>
      <c r="AB194" s="44"/>
      <c r="AC194" s="44"/>
      <c r="AD194" s="44"/>
      <c r="AE194" s="44"/>
      <c r="AG194" s="44"/>
      <c r="AH194" s="44"/>
      <c r="AI194" s="44"/>
      <c r="AJ194" s="44"/>
      <c r="AK194" s="44"/>
      <c r="AL194" s="44"/>
    </row>
    <row r="195" spans="2:38" x14ac:dyDescent="0.25">
      <c r="B195" s="90">
        <v>2.6</v>
      </c>
      <c r="C195" s="90">
        <v>-7.2867373999999998</v>
      </c>
      <c r="E195" s="6"/>
      <c r="G195" s="44"/>
      <c r="H195" s="44"/>
      <c r="I195" s="44"/>
      <c r="J195" s="44"/>
      <c r="K195" s="44"/>
      <c r="L195" s="44"/>
      <c r="N195" s="44"/>
      <c r="O195" s="44"/>
      <c r="P195" s="44"/>
      <c r="Q195" s="44"/>
      <c r="R195" s="44"/>
      <c r="S195" s="44"/>
      <c r="U195" s="90">
        <v>2.6</v>
      </c>
      <c r="V195" s="90">
        <v>-8.8556185000000003</v>
      </c>
      <c r="X195" s="6"/>
      <c r="Y195" s="77"/>
      <c r="Z195" s="44"/>
      <c r="AA195" s="44"/>
      <c r="AB195" s="44"/>
      <c r="AC195" s="44"/>
      <c r="AD195" s="44"/>
      <c r="AE195" s="44"/>
      <c r="AG195" s="44"/>
      <c r="AH195" s="44"/>
      <c r="AI195" s="44"/>
      <c r="AJ195" s="44"/>
      <c r="AK195" s="44"/>
      <c r="AL195" s="44"/>
    </row>
    <row r="196" spans="2:38" x14ac:dyDescent="0.25">
      <c r="B196" s="90">
        <v>3.3</v>
      </c>
      <c r="C196" s="90">
        <v>-7.2978024000000001</v>
      </c>
      <c r="E196" s="6"/>
      <c r="G196" s="44"/>
      <c r="H196" s="44"/>
      <c r="I196" s="44"/>
      <c r="J196" s="44"/>
      <c r="K196" s="44"/>
      <c r="L196" s="44"/>
      <c r="N196" s="44"/>
      <c r="O196" s="44"/>
      <c r="P196" s="44"/>
      <c r="Q196" s="44"/>
      <c r="R196" s="44"/>
      <c r="S196" s="44"/>
      <c r="U196" s="90">
        <v>3.3</v>
      </c>
      <c r="V196" s="90">
        <v>-8.8501062000000008</v>
      </c>
      <c r="X196" s="6"/>
      <c r="Y196" s="77"/>
      <c r="Z196" s="44"/>
      <c r="AA196" s="44"/>
      <c r="AB196" s="44"/>
      <c r="AC196" s="44"/>
      <c r="AD196" s="44"/>
      <c r="AE196" s="44"/>
      <c r="AG196" s="44"/>
      <c r="AH196" s="44"/>
      <c r="AI196" s="44"/>
      <c r="AJ196" s="44"/>
      <c r="AK196" s="44"/>
      <c r="AL196" s="44"/>
    </row>
    <row r="197" spans="2:38" x14ac:dyDescent="0.25">
      <c r="B197" s="90">
        <v>4</v>
      </c>
      <c r="C197" s="90">
        <v>-7.3141046000000003</v>
      </c>
      <c r="E197" s="6"/>
      <c r="G197" s="44"/>
      <c r="H197" s="44"/>
      <c r="I197" s="44"/>
      <c r="J197" s="44"/>
      <c r="K197" s="44"/>
      <c r="L197" s="44"/>
      <c r="N197" s="44"/>
      <c r="O197" s="44"/>
      <c r="P197" s="44"/>
      <c r="Q197" s="44"/>
      <c r="R197" s="44"/>
      <c r="S197" s="44"/>
      <c r="U197" s="90">
        <v>4</v>
      </c>
      <c r="V197" s="90">
        <v>-8.8477736</v>
      </c>
      <c r="X197" s="6"/>
      <c r="Y197" s="77"/>
      <c r="Z197" s="44"/>
      <c r="AA197" s="44"/>
      <c r="AB197" s="44"/>
      <c r="AC197" s="44"/>
      <c r="AD197" s="44"/>
      <c r="AE197" s="44"/>
      <c r="AG197" s="44"/>
      <c r="AH197" s="44"/>
      <c r="AI197" s="44"/>
      <c r="AJ197" s="44"/>
      <c r="AK197" s="44"/>
      <c r="AL197" s="44"/>
    </row>
    <row r="198" spans="2:38" x14ac:dyDescent="0.25">
      <c r="B198" s="90">
        <v>4.7</v>
      </c>
      <c r="C198" s="90">
        <v>-7.3344822000000001</v>
      </c>
      <c r="E198" s="6"/>
      <c r="G198" s="44"/>
      <c r="H198" s="44"/>
      <c r="I198" s="44"/>
      <c r="J198" s="44"/>
      <c r="K198" s="44"/>
      <c r="L198" s="44"/>
      <c r="N198" s="44"/>
      <c r="O198" s="44"/>
      <c r="P198" s="44"/>
      <c r="Q198" s="44"/>
      <c r="R198" s="44"/>
      <c r="S198" s="44"/>
      <c r="U198" s="90">
        <v>4.7</v>
      </c>
      <c r="V198" s="90">
        <v>-8.8445806999999999</v>
      </c>
      <c r="X198" s="6"/>
      <c r="Y198" s="77"/>
      <c r="Z198" s="44"/>
      <c r="AA198" s="44"/>
      <c r="AB198" s="44"/>
      <c r="AC198" s="44"/>
      <c r="AD198" s="44"/>
      <c r="AE198" s="44"/>
      <c r="AG198" s="44"/>
      <c r="AH198" s="44"/>
      <c r="AI198" s="44"/>
      <c r="AJ198" s="44"/>
      <c r="AK198" s="44"/>
      <c r="AL198" s="44"/>
    </row>
    <row r="199" spans="2:38" x14ac:dyDescent="0.25">
      <c r="B199" s="90">
        <v>5.4</v>
      </c>
      <c r="C199" s="90">
        <v>-7.380681</v>
      </c>
      <c r="E199" s="6"/>
      <c r="G199" s="44"/>
      <c r="H199" s="44"/>
      <c r="I199" s="44"/>
      <c r="J199" s="44"/>
      <c r="K199" s="44"/>
      <c r="L199" s="44"/>
      <c r="N199" s="44"/>
      <c r="O199" s="44"/>
      <c r="P199" s="44"/>
      <c r="Q199" s="44"/>
      <c r="R199" s="44"/>
      <c r="S199" s="44"/>
      <c r="U199" s="90">
        <v>5.4</v>
      </c>
      <c r="V199" s="90">
        <v>-8.8425273999999998</v>
      </c>
      <c r="X199" s="6"/>
      <c r="Y199" s="77"/>
      <c r="Z199" s="44"/>
      <c r="AA199" s="44"/>
      <c r="AB199" s="44"/>
      <c r="AC199" s="44"/>
      <c r="AD199" s="44"/>
      <c r="AE199" s="44"/>
      <c r="AG199" s="44"/>
      <c r="AH199" s="44"/>
      <c r="AI199" s="44"/>
      <c r="AJ199" s="44"/>
      <c r="AK199" s="44"/>
      <c r="AL199" s="44"/>
    </row>
    <row r="200" spans="2:38" x14ac:dyDescent="0.25">
      <c r="B200" s="90">
        <v>6.1</v>
      </c>
      <c r="C200" s="90">
        <v>-7.4614763000000002</v>
      </c>
      <c r="E200" s="6"/>
      <c r="G200" s="44"/>
      <c r="H200" s="44"/>
      <c r="I200" s="44"/>
      <c r="J200" s="44"/>
      <c r="K200" s="44"/>
      <c r="L200" s="44"/>
      <c r="N200" s="44"/>
      <c r="O200" s="44"/>
      <c r="P200" s="44"/>
      <c r="Q200" s="44"/>
      <c r="R200" s="44"/>
      <c r="S200" s="44"/>
      <c r="U200" s="90">
        <v>6.1</v>
      </c>
      <c r="V200" s="90">
        <v>-8.8450184000000007</v>
      </c>
      <c r="X200" s="6"/>
      <c r="Y200" s="77"/>
      <c r="Z200" s="44"/>
      <c r="AA200" s="44"/>
      <c r="AB200" s="44"/>
      <c r="AC200" s="44"/>
      <c r="AD200" s="44"/>
      <c r="AE200" s="44"/>
      <c r="AG200" s="44"/>
      <c r="AH200" s="44"/>
      <c r="AI200" s="44"/>
      <c r="AJ200" s="44"/>
      <c r="AK200" s="44"/>
      <c r="AL200" s="44"/>
    </row>
    <row r="201" spans="2:38" x14ac:dyDescent="0.25">
      <c r="B201" s="90">
        <v>6.8</v>
      </c>
      <c r="C201" s="90">
        <v>-7.6167506999999999</v>
      </c>
      <c r="E201" s="6"/>
      <c r="G201" s="44"/>
      <c r="H201" s="44"/>
      <c r="I201" s="44"/>
      <c r="J201" s="44"/>
      <c r="K201" s="44"/>
      <c r="L201" s="44"/>
      <c r="N201" s="44"/>
      <c r="O201" s="44"/>
      <c r="P201" s="44"/>
      <c r="Q201" s="44"/>
      <c r="R201" s="44"/>
      <c r="S201" s="44"/>
      <c r="U201" s="90">
        <v>6.8</v>
      </c>
      <c r="V201" s="90">
        <v>-8.8519640000000006</v>
      </c>
      <c r="X201" s="6"/>
      <c r="Y201" s="77"/>
      <c r="Z201" s="44"/>
      <c r="AA201" s="44"/>
      <c r="AB201" s="44"/>
      <c r="AC201" s="44"/>
      <c r="AD201" s="44"/>
      <c r="AE201" s="44"/>
      <c r="AG201" s="44"/>
      <c r="AH201" s="44"/>
      <c r="AI201" s="44"/>
      <c r="AJ201" s="44"/>
      <c r="AK201" s="44"/>
      <c r="AL201" s="44"/>
    </row>
    <row r="202" spans="2:38" x14ac:dyDescent="0.25">
      <c r="B202" s="90">
        <v>7.5</v>
      </c>
      <c r="C202" s="90">
        <v>-7.8667068000000002</v>
      </c>
      <c r="E202" s="6"/>
      <c r="G202" s="44"/>
      <c r="H202" s="44"/>
      <c r="I202" s="44"/>
      <c r="J202" s="44"/>
      <c r="K202" s="44"/>
      <c r="L202" s="44"/>
      <c r="N202" s="44"/>
      <c r="O202" s="44"/>
      <c r="P202" s="44"/>
      <c r="Q202" s="44"/>
      <c r="R202" s="44"/>
      <c r="S202" s="44"/>
      <c r="U202" s="90">
        <v>7.5</v>
      </c>
      <c r="V202" s="90">
        <v>-8.8736829999999998</v>
      </c>
      <c r="X202" s="6"/>
      <c r="Y202" s="77"/>
      <c r="Z202" s="44"/>
      <c r="AA202" s="44"/>
      <c r="AB202" s="44"/>
      <c r="AC202" s="44"/>
      <c r="AD202" s="44"/>
      <c r="AE202" s="44"/>
      <c r="AG202" s="44"/>
      <c r="AH202" s="44"/>
      <c r="AI202" s="44"/>
      <c r="AJ202" s="44"/>
      <c r="AK202" s="44"/>
      <c r="AL202" s="44"/>
    </row>
    <row r="203" spans="2:38" x14ac:dyDescent="0.25">
      <c r="B203" s="90">
        <v>8.1999999999999993</v>
      </c>
      <c r="C203" s="90">
        <v>-8.1901150000000005</v>
      </c>
      <c r="E203" s="6"/>
      <c r="G203" s="44"/>
      <c r="H203" s="44"/>
      <c r="I203" s="44"/>
      <c r="J203" s="44"/>
      <c r="K203" s="44"/>
      <c r="L203" s="44"/>
      <c r="N203" s="44"/>
      <c r="O203" s="44"/>
      <c r="P203" s="44"/>
      <c r="Q203" s="44"/>
      <c r="R203" s="44"/>
      <c r="S203" s="44"/>
      <c r="U203" s="90">
        <v>8.1999999999999993</v>
      </c>
      <c r="V203" s="90">
        <v>-8.9414215000000006</v>
      </c>
      <c r="X203" s="6"/>
      <c r="Y203" s="77"/>
      <c r="Z203" s="44"/>
      <c r="AA203" s="44"/>
      <c r="AB203" s="44"/>
      <c r="AC203" s="44"/>
      <c r="AD203" s="44"/>
      <c r="AE203" s="44"/>
      <c r="AG203" s="44"/>
      <c r="AH203" s="44"/>
      <c r="AI203" s="44"/>
      <c r="AJ203" s="44"/>
      <c r="AK203" s="44"/>
      <c r="AL203" s="44"/>
    </row>
    <row r="204" spans="2:38" x14ac:dyDescent="0.25">
      <c r="B204" s="90">
        <v>8.9</v>
      </c>
      <c r="C204" s="90">
        <v>-8.5615691999999992</v>
      </c>
      <c r="E204" s="6"/>
      <c r="G204" s="44"/>
      <c r="H204" s="44"/>
      <c r="I204" s="44"/>
      <c r="J204" s="44"/>
      <c r="K204" s="44"/>
      <c r="L204" s="44"/>
      <c r="N204" s="44"/>
      <c r="O204" s="44"/>
      <c r="P204" s="44"/>
      <c r="Q204" s="44"/>
      <c r="R204" s="44"/>
      <c r="S204" s="44"/>
      <c r="U204" s="90">
        <v>8.9</v>
      </c>
      <c r="V204" s="90">
        <v>-9.0792494000000001</v>
      </c>
      <c r="X204" s="6"/>
      <c r="Y204" s="77"/>
      <c r="Z204" s="44"/>
      <c r="AA204" s="44"/>
      <c r="AB204" s="44"/>
      <c r="AC204" s="44"/>
      <c r="AD204" s="44"/>
      <c r="AE204" s="44"/>
      <c r="AG204" s="44"/>
      <c r="AH204" s="44"/>
      <c r="AI204" s="44"/>
      <c r="AJ204" s="44"/>
      <c r="AK204" s="44"/>
      <c r="AL204" s="44"/>
    </row>
    <row r="205" spans="2:38" x14ac:dyDescent="0.25">
      <c r="B205" s="90">
        <v>9.6</v>
      </c>
      <c r="C205" s="90">
        <v>-8.9809464999999999</v>
      </c>
      <c r="E205" s="6"/>
      <c r="G205" s="44"/>
      <c r="H205" s="44"/>
      <c r="I205" s="44"/>
      <c r="J205" s="44"/>
      <c r="K205" s="44"/>
      <c r="L205" s="44"/>
      <c r="N205" s="44"/>
      <c r="O205" s="44"/>
      <c r="P205" s="44"/>
      <c r="Q205" s="44"/>
      <c r="R205" s="44"/>
      <c r="S205" s="44"/>
      <c r="U205" s="90">
        <v>9.6</v>
      </c>
      <c r="V205" s="90">
        <v>-9.3345851999999994</v>
      </c>
      <c r="X205" s="6"/>
      <c r="Y205" s="77"/>
      <c r="Z205" s="44"/>
      <c r="AA205" s="44"/>
      <c r="AB205" s="44"/>
      <c r="AC205" s="44"/>
      <c r="AD205" s="44"/>
      <c r="AE205" s="44"/>
      <c r="AG205" s="44"/>
      <c r="AH205" s="44"/>
      <c r="AI205" s="44"/>
      <c r="AJ205" s="44"/>
      <c r="AK205" s="44"/>
      <c r="AL205" s="44"/>
    </row>
    <row r="206" spans="2:38" x14ac:dyDescent="0.25">
      <c r="B206" s="90">
        <v>10.3</v>
      </c>
      <c r="C206" s="90">
        <v>-9.4440536000000002</v>
      </c>
      <c r="U206" s="90">
        <v>10.3</v>
      </c>
      <c r="V206" s="90">
        <v>-9.6833334000000004</v>
      </c>
    </row>
    <row r="207" spans="2:38" x14ac:dyDescent="0.25">
      <c r="B207" s="90">
        <v>11</v>
      </c>
      <c r="C207" s="90">
        <v>-9.9349679999999996</v>
      </c>
      <c r="U207" s="90">
        <v>11</v>
      </c>
      <c r="V207" s="90">
        <v>-10.094855000000001</v>
      </c>
    </row>
    <row r="208" spans="2:38" x14ac:dyDescent="0.25">
      <c r="B208" s="90">
        <v>11.7</v>
      </c>
      <c r="C208" s="90">
        <v>-10.443612999999999</v>
      </c>
      <c r="U208" s="90">
        <v>11.7</v>
      </c>
      <c r="V208" s="90">
        <v>-10.549362</v>
      </c>
    </row>
    <row r="209" spans="2:22" x14ac:dyDescent="0.25">
      <c r="B209" s="90">
        <v>12.4</v>
      </c>
      <c r="C209" s="90">
        <v>-10.974068000000001</v>
      </c>
      <c r="U209" s="90">
        <v>12.4</v>
      </c>
      <c r="V209" s="90">
        <v>-11.039764999999999</v>
      </c>
    </row>
    <row r="210" spans="2:22" x14ac:dyDescent="0.25">
      <c r="B210" s="90">
        <v>13.1</v>
      </c>
      <c r="C210" s="90">
        <v>-11.524521999999999</v>
      </c>
      <c r="U210" s="90">
        <v>13.1</v>
      </c>
      <c r="V210" s="90">
        <v>-11.550959000000001</v>
      </c>
    </row>
    <row r="211" spans="2:22" x14ac:dyDescent="0.25">
      <c r="B211" s="90">
        <v>13.8</v>
      </c>
      <c r="C211" s="90">
        <v>-12.091620000000001</v>
      </c>
      <c r="U211" s="90">
        <v>13.8</v>
      </c>
      <c r="V211" s="90">
        <v>-12.087789000000001</v>
      </c>
    </row>
    <row r="212" spans="2:22" x14ac:dyDescent="0.25">
      <c r="B212" s="90">
        <v>14.5</v>
      </c>
      <c r="C212" s="90">
        <v>-12.675114000000001</v>
      </c>
      <c r="U212" s="90">
        <v>14.5</v>
      </c>
      <c r="V212" s="90">
        <v>-12.644569000000001</v>
      </c>
    </row>
    <row r="213" spans="2:22" x14ac:dyDescent="0.25">
      <c r="B213" s="90">
        <v>15.2</v>
      </c>
      <c r="C213" s="90">
        <v>-13.271822</v>
      </c>
      <c r="U213" s="90">
        <v>15.2</v>
      </c>
      <c r="V213" s="90">
        <v>-13.219746000000001</v>
      </c>
    </row>
    <row r="214" spans="2:22" x14ac:dyDescent="0.25">
      <c r="B214" s="90">
        <v>15.9</v>
      </c>
      <c r="C214" s="90">
        <v>-13.878371</v>
      </c>
      <c r="U214" s="90">
        <v>15.9</v>
      </c>
      <c r="V214" s="90">
        <v>-13.81527</v>
      </c>
    </row>
    <row r="215" spans="2:22" x14ac:dyDescent="0.25">
      <c r="B215" s="90">
        <v>16.600000000000001</v>
      </c>
      <c r="C215" s="90">
        <v>-14.489167</v>
      </c>
      <c r="U215" s="90">
        <v>16.600000000000001</v>
      </c>
      <c r="V215" s="90">
        <v>-14.421645</v>
      </c>
    </row>
    <row r="216" spans="2:22" x14ac:dyDescent="0.25">
      <c r="B216" s="90">
        <v>17.3</v>
      </c>
      <c r="C216" s="90">
        <v>-15.102316999999999</v>
      </c>
      <c r="U216" s="90">
        <v>17.3</v>
      </c>
      <c r="V216" s="90">
        <v>-15.030644000000001</v>
      </c>
    </row>
    <row r="217" spans="2:22" x14ac:dyDescent="0.25">
      <c r="B217" s="90">
        <v>18</v>
      </c>
      <c r="C217" s="90">
        <v>-15.710718</v>
      </c>
      <c r="U217" s="90">
        <v>18</v>
      </c>
      <c r="V217" s="90">
        <v>-15.641565999999999</v>
      </c>
    </row>
    <row r="218" spans="2:22" x14ac:dyDescent="0.25">
      <c r="B218" s="90">
        <v>18.7</v>
      </c>
      <c r="C218" s="90">
        <v>-16.311807999999999</v>
      </c>
      <c r="U218" s="90">
        <v>18.7</v>
      </c>
      <c r="V218" s="90">
        <v>-16.244668999999998</v>
      </c>
    </row>
    <row r="219" spans="2:22" x14ac:dyDescent="0.25">
      <c r="B219" s="90">
        <v>19.399999999999999</v>
      </c>
      <c r="C219" s="90">
        <v>-16.891024000000002</v>
      </c>
      <c r="U219" s="90">
        <v>19.399999999999999</v>
      </c>
      <c r="V219" s="90">
        <v>-16.834478000000001</v>
      </c>
    </row>
    <row r="220" spans="2:22" x14ac:dyDescent="0.25">
      <c r="B220" s="90">
        <v>20.100000000000001</v>
      </c>
      <c r="C220" s="90">
        <v>-17.436159</v>
      </c>
      <c r="U220" s="90">
        <v>20.100000000000001</v>
      </c>
      <c r="V220" s="90">
        <v>-17.392900000000001</v>
      </c>
    </row>
    <row r="221" spans="2:22" x14ac:dyDescent="0.25">
      <c r="B221" s="90">
        <v>20.8</v>
      </c>
      <c r="C221" s="90">
        <v>-17.930371999999998</v>
      </c>
      <c r="U221" s="90">
        <v>20.8</v>
      </c>
      <c r="V221" s="90">
        <v>-17.899107000000001</v>
      </c>
    </row>
    <row r="222" spans="2:22" x14ac:dyDescent="0.25">
      <c r="B222" s="90">
        <v>21.5</v>
      </c>
      <c r="C222" s="90">
        <v>-18.344912999999998</v>
      </c>
      <c r="U222" s="90">
        <v>21.5</v>
      </c>
      <c r="V222" s="90">
        <v>-18.323706000000001</v>
      </c>
    </row>
    <row r="223" spans="2:22" x14ac:dyDescent="0.25">
      <c r="B223" s="90">
        <v>22.2</v>
      </c>
      <c r="C223" s="90">
        <v>-18.6388</v>
      </c>
      <c r="U223" s="90">
        <v>22.2</v>
      </c>
      <c r="V223" s="90">
        <v>-18.635368</v>
      </c>
    </row>
    <row r="224" spans="2:22" x14ac:dyDescent="0.25">
      <c r="B224" s="90">
        <v>22.9</v>
      </c>
      <c r="C224" s="90">
        <v>-18.774602999999999</v>
      </c>
      <c r="U224" s="90">
        <v>22.9</v>
      </c>
      <c r="V224" s="90">
        <v>-18.77853</v>
      </c>
    </row>
    <row r="225" spans="2:22" x14ac:dyDescent="0.25">
      <c r="B225" s="90">
        <v>23.6</v>
      </c>
      <c r="C225" s="90">
        <v>-18.780704</v>
      </c>
      <c r="U225" s="90">
        <v>23.6</v>
      </c>
      <c r="V225" s="90">
        <v>-18.783791000000001</v>
      </c>
    </row>
    <row r="226" spans="2:22" x14ac:dyDescent="0.25">
      <c r="B226" s="90">
        <v>24.3</v>
      </c>
      <c r="C226" s="90">
        <v>-18.779909</v>
      </c>
      <c r="U226" s="90">
        <v>24.3</v>
      </c>
      <c r="V226" s="90">
        <v>-18.786448</v>
      </c>
    </row>
    <row r="227" spans="2:22" x14ac:dyDescent="0.25">
      <c r="B227" s="90">
        <v>25</v>
      </c>
      <c r="C227" s="90">
        <v>-18.781918999999998</v>
      </c>
      <c r="U227" s="90">
        <v>25</v>
      </c>
      <c r="V227" s="90">
        <v>-18.787307999999999</v>
      </c>
    </row>
    <row r="228" spans="2:22" x14ac:dyDescent="0.25">
      <c r="B228" s="90" t="s">
        <v>21</v>
      </c>
      <c r="C228" s="90"/>
      <c r="U228" s="90" t="s">
        <v>21</v>
      </c>
      <c r="V228" s="90"/>
    </row>
    <row r="232" spans="2:22" x14ac:dyDescent="0.25">
      <c r="B232" s="90" t="s">
        <v>291</v>
      </c>
      <c r="C232" s="90" t="s">
        <v>296</v>
      </c>
      <c r="U232" s="90" t="s">
        <v>291</v>
      </c>
      <c r="V232" s="90" t="s">
        <v>296</v>
      </c>
    </row>
    <row r="233" spans="2:22" x14ac:dyDescent="0.25">
      <c r="B233" s="90">
        <v>-10</v>
      </c>
      <c r="C233" s="90">
        <v>-7.9759164</v>
      </c>
      <c r="U233" s="90">
        <v>-10</v>
      </c>
      <c r="V233" s="90">
        <v>-9.1106291000000006</v>
      </c>
    </row>
    <row r="234" spans="2:22" x14ac:dyDescent="0.25">
      <c r="B234" s="90">
        <v>-9.3000000000000007</v>
      </c>
      <c r="C234" s="90">
        <v>-7.9695825999999999</v>
      </c>
      <c r="U234" s="90">
        <v>-9.3000000000000007</v>
      </c>
      <c r="V234" s="90">
        <v>-9.1135100999999992</v>
      </c>
    </row>
    <row r="235" spans="2:22" x14ac:dyDescent="0.25">
      <c r="B235" s="90">
        <v>-8.6</v>
      </c>
      <c r="C235" s="90">
        <v>-7.9655876000000001</v>
      </c>
      <c r="U235" s="90">
        <v>-8.6</v>
      </c>
      <c r="V235" s="90">
        <v>-9.1104078000000008</v>
      </c>
    </row>
    <row r="236" spans="2:22" x14ac:dyDescent="0.25">
      <c r="B236" s="90">
        <v>-7.9</v>
      </c>
      <c r="C236" s="90">
        <v>-7.9577841999999999</v>
      </c>
      <c r="U236" s="90">
        <v>-7.9</v>
      </c>
      <c r="V236" s="90">
        <v>-9.1073579999999996</v>
      </c>
    </row>
    <row r="237" spans="2:22" x14ac:dyDescent="0.25">
      <c r="B237" s="90">
        <v>-7.2</v>
      </c>
      <c r="C237" s="90">
        <v>-7.9518393999999999</v>
      </c>
      <c r="U237" s="90">
        <v>-7.2</v>
      </c>
      <c r="V237" s="90">
        <v>-9.1063080000000003</v>
      </c>
    </row>
    <row r="238" spans="2:22" x14ac:dyDescent="0.25">
      <c r="B238" s="90">
        <v>-6.5</v>
      </c>
      <c r="C238" s="90">
        <v>-7.9528213000000001</v>
      </c>
      <c r="U238" s="90">
        <v>-6.5</v>
      </c>
      <c r="V238" s="90">
        <v>-9.1049194</v>
      </c>
    </row>
    <row r="239" spans="2:22" x14ac:dyDescent="0.25">
      <c r="B239" s="90">
        <v>-5.8</v>
      </c>
      <c r="C239" s="90">
        <v>-7.9385018000000001</v>
      </c>
      <c r="U239" s="90">
        <v>-5.8</v>
      </c>
      <c r="V239" s="90">
        <v>-9.1083526999999993</v>
      </c>
    </row>
    <row r="240" spans="2:22" x14ac:dyDescent="0.25">
      <c r="B240" s="90">
        <v>-5.0999999999999996</v>
      </c>
      <c r="C240" s="90">
        <v>-7.9335507999999999</v>
      </c>
      <c r="U240" s="90">
        <v>-5.0999999999999996</v>
      </c>
      <c r="V240" s="90">
        <v>-9.1080874999999999</v>
      </c>
    </row>
    <row r="241" spans="2:22" x14ac:dyDescent="0.25">
      <c r="B241" s="90">
        <v>-4.4000000000000004</v>
      </c>
      <c r="C241" s="90">
        <v>-7.9263839999999997</v>
      </c>
      <c r="U241" s="90">
        <v>-4.4000000000000004</v>
      </c>
      <c r="V241" s="90">
        <v>-9.1096163000000008</v>
      </c>
    </row>
    <row r="242" spans="2:22" x14ac:dyDescent="0.25">
      <c r="B242" s="90">
        <v>-3.7</v>
      </c>
      <c r="C242" s="90">
        <v>-7.9208654999999997</v>
      </c>
      <c r="U242" s="90">
        <v>-3.7</v>
      </c>
      <c r="V242" s="90">
        <v>-9.1134623999999995</v>
      </c>
    </row>
    <row r="243" spans="2:22" x14ac:dyDescent="0.25">
      <c r="B243" s="90">
        <v>-3</v>
      </c>
      <c r="C243" s="90">
        <v>-7.9160833000000004</v>
      </c>
      <c r="U243" s="90">
        <v>-3</v>
      </c>
      <c r="V243" s="90">
        <v>-9.1158867000000008</v>
      </c>
    </row>
    <row r="244" spans="2:22" x14ac:dyDescent="0.25">
      <c r="B244" s="90">
        <v>-2.2999999999999998</v>
      </c>
      <c r="C244" s="90">
        <v>-7.9130044000000002</v>
      </c>
      <c r="U244" s="90">
        <v>-2.2999999999999998</v>
      </c>
      <c r="V244" s="90">
        <v>-9.1176081</v>
      </c>
    </row>
    <row r="245" spans="2:22" x14ac:dyDescent="0.25">
      <c r="B245" s="90">
        <v>-1.6</v>
      </c>
      <c r="C245" s="90">
        <v>-7.9121366000000002</v>
      </c>
      <c r="U245" s="90">
        <v>-1.6</v>
      </c>
      <c r="V245" s="90">
        <v>-9.1177454000000004</v>
      </c>
    </row>
    <row r="246" spans="2:22" x14ac:dyDescent="0.25">
      <c r="B246" s="90">
        <v>-0.9</v>
      </c>
      <c r="C246" s="90">
        <v>-7.9102725999999999</v>
      </c>
      <c r="U246" s="90">
        <v>-0.9</v>
      </c>
      <c r="V246" s="90">
        <v>-9.1230229999999999</v>
      </c>
    </row>
    <row r="247" spans="2:22" x14ac:dyDescent="0.25">
      <c r="B247" s="90">
        <v>-0.2</v>
      </c>
      <c r="C247" s="90">
        <v>-7.9122995999999999</v>
      </c>
      <c r="U247" s="90">
        <v>-0.2</v>
      </c>
      <c r="V247" s="90">
        <v>-9.1248702999999995</v>
      </c>
    </row>
    <row r="248" spans="2:22" x14ac:dyDescent="0.25">
      <c r="B248" s="90">
        <v>0.5</v>
      </c>
      <c r="C248" s="90">
        <v>-7.9108114</v>
      </c>
      <c r="U248" s="90">
        <v>0.5</v>
      </c>
      <c r="V248" s="90">
        <v>-9.1286354000000003</v>
      </c>
    </row>
    <row r="249" spans="2:22" x14ac:dyDescent="0.25">
      <c r="B249" s="90">
        <v>1.2</v>
      </c>
      <c r="C249" s="90">
        <v>-7.9175138</v>
      </c>
      <c r="U249" s="90">
        <v>1.2</v>
      </c>
      <c r="V249" s="90">
        <v>-9.1326207999999998</v>
      </c>
    </row>
    <row r="250" spans="2:22" x14ac:dyDescent="0.25">
      <c r="B250" s="90">
        <v>1.9</v>
      </c>
      <c r="C250" s="90">
        <v>-7.9292593</v>
      </c>
      <c r="U250" s="90">
        <v>1.9</v>
      </c>
      <c r="V250" s="90">
        <v>-9.1378249999999994</v>
      </c>
    </row>
    <row r="251" spans="2:22" x14ac:dyDescent="0.25">
      <c r="B251" s="90">
        <v>2.6</v>
      </c>
      <c r="C251" s="90">
        <v>-7.9402480000000004</v>
      </c>
      <c r="U251" s="90">
        <v>2.6</v>
      </c>
      <c r="V251" s="90">
        <v>-9.1436814999999996</v>
      </c>
    </row>
    <row r="252" spans="2:22" x14ac:dyDescent="0.25">
      <c r="B252" s="90">
        <v>3.3</v>
      </c>
      <c r="C252" s="90">
        <v>-7.9563879999999996</v>
      </c>
      <c r="U252" s="90">
        <v>3.3</v>
      </c>
      <c r="V252" s="90">
        <v>-9.1539058999999998</v>
      </c>
    </row>
    <row r="253" spans="2:22" x14ac:dyDescent="0.25">
      <c r="B253" s="90">
        <v>4</v>
      </c>
      <c r="C253" s="90">
        <v>-7.9861994000000003</v>
      </c>
      <c r="U253" s="90">
        <v>4</v>
      </c>
      <c r="V253" s="90">
        <v>-9.1626759</v>
      </c>
    </row>
    <row r="254" spans="2:22" x14ac:dyDescent="0.25">
      <c r="B254" s="90">
        <v>4.7</v>
      </c>
      <c r="C254" s="90">
        <v>-8.0303812000000008</v>
      </c>
      <c r="U254" s="90">
        <v>4.7</v>
      </c>
      <c r="V254" s="90">
        <v>-9.1727295000000009</v>
      </c>
    </row>
    <row r="255" spans="2:22" x14ac:dyDescent="0.25">
      <c r="B255" s="90">
        <v>5.4</v>
      </c>
      <c r="C255" s="90">
        <v>-8.0966796999999993</v>
      </c>
      <c r="U255" s="90">
        <v>5.4</v>
      </c>
      <c r="V255" s="90">
        <v>-9.1857518999999996</v>
      </c>
    </row>
    <row r="256" spans="2:22" x14ac:dyDescent="0.25">
      <c r="B256" s="90">
        <v>6.1</v>
      </c>
      <c r="C256" s="90">
        <v>-8.2306031999999991</v>
      </c>
      <c r="U256" s="90">
        <v>6.1</v>
      </c>
      <c r="V256" s="90">
        <v>-9.2059888999999995</v>
      </c>
    </row>
    <row r="257" spans="2:22" x14ac:dyDescent="0.25">
      <c r="B257" s="90">
        <v>6.8</v>
      </c>
      <c r="C257" s="90">
        <v>-8.4537010000000006</v>
      </c>
      <c r="U257" s="90">
        <v>6.8</v>
      </c>
      <c r="V257" s="90">
        <v>-9.2426519000000003</v>
      </c>
    </row>
    <row r="258" spans="2:22" x14ac:dyDescent="0.25">
      <c r="B258" s="90">
        <v>7.5</v>
      </c>
      <c r="C258" s="90">
        <v>-8.7530470000000005</v>
      </c>
      <c r="U258" s="90">
        <v>7.5</v>
      </c>
      <c r="V258" s="90">
        <v>-9.2919806999999999</v>
      </c>
    </row>
    <row r="259" spans="2:22" x14ac:dyDescent="0.25">
      <c r="B259" s="90">
        <v>8.1999999999999993</v>
      </c>
      <c r="C259" s="90">
        <v>-9.1109027999999999</v>
      </c>
      <c r="U259" s="90">
        <v>8.1999999999999993</v>
      </c>
      <c r="V259" s="90">
        <v>-9.3805180000000004</v>
      </c>
    </row>
    <row r="260" spans="2:22" x14ac:dyDescent="0.25">
      <c r="B260" s="90">
        <v>8.9</v>
      </c>
      <c r="C260" s="90">
        <v>-9.5178098999999996</v>
      </c>
      <c r="U260" s="90">
        <v>8.9</v>
      </c>
      <c r="V260" s="90">
        <v>-9.5568875999999996</v>
      </c>
    </row>
    <row r="261" spans="2:22" x14ac:dyDescent="0.25">
      <c r="B261" s="90">
        <v>9.6</v>
      </c>
      <c r="C261" s="90">
        <v>-9.9712782000000004</v>
      </c>
      <c r="U261" s="90">
        <v>9.6</v>
      </c>
      <c r="V261" s="90">
        <v>-9.8497781999999994</v>
      </c>
    </row>
    <row r="262" spans="2:22" x14ac:dyDescent="0.25">
      <c r="B262" s="90">
        <v>10.3</v>
      </c>
      <c r="C262" s="90">
        <v>-10.454401000000001</v>
      </c>
      <c r="U262" s="90">
        <v>10.3</v>
      </c>
      <c r="V262" s="90">
        <v>-10.229449000000001</v>
      </c>
    </row>
    <row r="263" spans="2:22" x14ac:dyDescent="0.25">
      <c r="B263" s="90">
        <v>11</v>
      </c>
      <c r="C263" s="90">
        <v>-10.964093</v>
      </c>
      <c r="U263" s="90">
        <v>11</v>
      </c>
      <c r="V263" s="90">
        <v>-10.666596</v>
      </c>
    </row>
    <row r="264" spans="2:22" x14ac:dyDescent="0.25">
      <c r="B264" s="90">
        <v>11.7</v>
      </c>
      <c r="C264" s="90">
        <v>-11.493744</v>
      </c>
      <c r="U264" s="90">
        <v>11.7</v>
      </c>
      <c r="V264" s="90">
        <v>-11.144185</v>
      </c>
    </row>
    <row r="265" spans="2:22" x14ac:dyDescent="0.25">
      <c r="B265" s="90">
        <v>12.4</v>
      </c>
      <c r="C265" s="90">
        <v>-12.042878</v>
      </c>
      <c r="U265" s="90">
        <v>12.4</v>
      </c>
      <c r="V265" s="90">
        <v>-11.650634999999999</v>
      </c>
    </row>
    <row r="266" spans="2:22" x14ac:dyDescent="0.25">
      <c r="B266" s="90">
        <v>13.1</v>
      </c>
      <c r="C266" s="90">
        <v>-12.611408000000001</v>
      </c>
      <c r="U266" s="90">
        <v>13.1</v>
      </c>
      <c r="V266" s="90">
        <v>-12.179360000000001</v>
      </c>
    </row>
    <row r="267" spans="2:22" x14ac:dyDescent="0.25">
      <c r="B267" s="90">
        <v>13.8</v>
      </c>
      <c r="C267" s="90">
        <v>-13.197516</v>
      </c>
      <c r="U267" s="90">
        <v>13.8</v>
      </c>
      <c r="V267" s="90">
        <v>-12.729983000000001</v>
      </c>
    </row>
    <row r="268" spans="2:22" x14ac:dyDescent="0.25">
      <c r="B268" s="90">
        <v>14.5</v>
      </c>
      <c r="C268" s="90">
        <v>-13.798018000000001</v>
      </c>
      <c r="U268" s="90">
        <v>14.5</v>
      </c>
      <c r="V268" s="90">
        <v>-13.300027</v>
      </c>
    </row>
    <row r="269" spans="2:22" x14ac:dyDescent="0.25">
      <c r="B269" s="90">
        <v>15.2</v>
      </c>
      <c r="C269" s="90">
        <v>-14.413376</v>
      </c>
      <c r="U269" s="90">
        <v>15.2</v>
      </c>
      <c r="V269" s="90">
        <v>-13.89508</v>
      </c>
    </row>
    <row r="270" spans="2:22" x14ac:dyDescent="0.25">
      <c r="B270" s="90">
        <v>15.9</v>
      </c>
      <c r="C270" s="90">
        <v>-15.03656</v>
      </c>
      <c r="U270" s="90">
        <v>15.9</v>
      </c>
      <c r="V270" s="90">
        <v>-14.506187000000001</v>
      </c>
    </row>
    <row r="271" spans="2:22" x14ac:dyDescent="0.25">
      <c r="B271" s="90">
        <v>16.600000000000001</v>
      </c>
      <c r="C271" s="90">
        <v>-15.666039</v>
      </c>
      <c r="U271" s="90">
        <v>16.600000000000001</v>
      </c>
      <c r="V271" s="90">
        <v>-15.128506</v>
      </c>
    </row>
    <row r="272" spans="2:22" x14ac:dyDescent="0.25">
      <c r="B272" s="90">
        <v>17.3</v>
      </c>
      <c r="C272" s="90">
        <v>-16.297353999999999</v>
      </c>
      <c r="U272" s="90">
        <v>17.3</v>
      </c>
      <c r="V272" s="90">
        <v>-15.757343000000001</v>
      </c>
    </row>
    <row r="273" spans="2:22" x14ac:dyDescent="0.25">
      <c r="B273" s="90">
        <v>18</v>
      </c>
      <c r="C273" s="90">
        <v>-16.920096999999998</v>
      </c>
      <c r="U273" s="90">
        <v>18</v>
      </c>
      <c r="V273" s="90">
        <v>-16.383016999999999</v>
      </c>
    </row>
    <row r="274" spans="2:22" x14ac:dyDescent="0.25">
      <c r="B274" s="90">
        <v>18.7</v>
      </c>
      <c r="C274" s="90">
        <v>-17.534808999999999</v>
      </c>
      <c r="U274" s="90">
        <v>18.7</v>
      </c>
      <c r="V274" s="90">
        <v>-17.005098</v>
      </c>
    </row>
    <row r="275" spans="2:22" x14ac:dyDescent="0.25">
      <c r="B275" s="90">
        <v>19.399999999999999</v>
      </c>
      <c r="C275" s="90">
        <v>-18.131495999999999</v>
      </c>
      <c r="U275" s="90">
        <v>19.399999999999999</v>
      </c>
      <c r="V275" s="90">
        <v>-17.608035999999998</v>
      </c>
    </row>
    <row r="276" spans="2:22" x14ac:dyDescent="0.25">
      <c r="B276" s="90">
        <v>20.100000000000001</v>
      </c>
      <c r="C276" s="90">
        <v>-18.693377999999999</v>
      </c>
      <c r="U276" s="90">
        <v>20.100000000000001</v>
      </c>
      <c r="V276" s="90">
        <v>-18.182127000000001</v>
      </c>
    </row>
    <row r="277" spans="2:22" x14ac:dyDescent="0.25">
      <c r="B277" s="90">
        <v>20.8</v>
      </c>
      <c r="C277" s="90">
        <v>-19.200023999999999</v>
      </c>
      <c r="U277" s="90">
        <v>20.8</v>
      </c>
      <c r="V277" s="90">
        <v>-18.704712000000001</v>
      </c>
    </row>
    <row r="278" spans="2:22" x14ac:dyDescent="0.25">
      <c r="B278" s="90">
        <v>21.5</v>
      </c>
      <c r="C278" s="90">
        <v>-19.623407</v>
      </c>
      <c r="U278" s="90">
        <v>21.5</v>
      </c>
      <c r="V278" s="90">
        <v>-19.143405999999999</v>
      </c>
    </row>
    <row r="279" spans="2:22" x14ac:dyDescent="0.25">
      <c r="B279" s="90">
        <v>22.2</v>
      </c>
      <c r="C279" s="90">
        <v>-19.925062</v>
      </c>
      <c r="U279" s="90">
        <v>22.2</v>
      </c>
      <c r="V279" s="90">
        <v>-19.466142999999999</v>
      </c>
    </row>
    <row r="280" spans="2:22" x14ac:dyDescent="0.25">
      <c r="B280" s="90">
        <v>22.9</v>
      </c>
      <c r="C280" s="90">
        <v>-20.065262000000001</v>
      </c>
      <c r="U280" s="90">
        <v>22.9</v>
      </c>
      <c r="V280" s="90">
        <v>-19.612846000000001</v>
      </c>
    </row>
    <row r="281" spans="2:22" x14ac:dyDescent="0.25">
      <c r="B281" s="90">
        <v>23.6</v>
      </c>
      <c r="C281" s="90">
        <v>-20.069403000000001</v>
      </c>
      <c r="U281" s="90">
        <v>23.6</v>
      </c>
      <c r="V281" s="90">
        <v>-19.619067999999999</v>
      </c>
    </row>
    <row r="282" spans="2:22" x14ac:dyDescent="0.25">
      <c r="B282" s="90">
        <v>24.3</v>
      </c>
      <c r="C282" s="90">
        <v>-20.070941999999999</v>
      </c>
      <c r="U282" s="90">
        <v>24.3</v>
      </c>
      <c r="V282" s="90">
        <v>-19.620768000000002</v>
      </c>
    </row>
    <row r="283" spans="2:22" x14ac:dyDescent="0.25">
      <c r="B283" s="90">
        <v>25</v>
      </c>
      <c r="C283" s="90">
        <v>-20.071141999999998</v>
      </c>
      <c r="U283" s="90">
        <v>25</v>
      </c>
      <c r="V283" s="90">
        <v>-19.624065000000002</v>
      </c>
    </row>
    <row r="284" spans="2:22" x14ac:dyDescent="0.25">
      <c r="B284" s="90" t="s">
        <v>21</v>
      </c>
      <c r="C284" s="90"/>
      <c r="U284" s="90" t="s">
        <v>21</v>
      </c>
      <c r="V284" s="90"/>
    </row>
    <row r="288" spans="2:22" x14ac:dyDescent="0.25">
      <c r="B288" s="90" t="s">
        <v>291</v>
      </c>
      <c r="C288" s="90" t="s">
        <v>297</v>
      </c>
      <c r="U288" s="90" t="s">
        <v>291</v>
      </c>
      <c r="V288" s="90" t="s">
        <v>297</v>
      </c>
    </row>
    <row r="289" spans="2:22" x14ac:dyDescent="0.25">
      <c r="B289" s="90">
        <v>-10</v>
      </c>
      <c r="C289" s="90">
        <v>-10.09263</v>
      </c>
      <c r="U289" s="90">
        <v>-10</v>
      </c>
      <c r="V289" s="90">
        <v>-9.7097157999999997</v>
      </c>
    </row>
    <row r="290" spans="2:22" x14ac:dyDescent="0.25">
      <c r="B290" s="90">
        <v>-9.3000000000000007</v>
      </c>
      <c r="C290" s="90">
        <v>-10.065906999999999</v>
      </c>
      <c r="U290" s="90">
        <v>-9.3000000000000007</v>
      </c>
      <c r="V290" s="90">
        <v>-9.7018527999999993</v>
      </c>
    </row>
    <row r="291" spans="2:22" x14ac:dyDescent="0.25">
      <c r="B291" s="90">
        <v>-8.6</v>
      </c>
      <c r="C291" s="90">
        <v>-10.043081000000001</v>
      </c>
      <c r="U291" s="90">
        <v>-8.6</v>
      </c>
      <c r="V291" s="90">
        <v>-9.7040787000000002</v>
      </c>
    </row>
    <row r="292" spans="2:22" x14ac:dyDescent="0.25">
      <c r="B292" s="90">
        <v>-7.9</v>
      </c>
      <c r="C292" s="90">
        <v>-10.014936000000001</v>
      </c>
      <c r="U292" s="90">
        <v>-7.9</v>
      </c>
      <c r="V292" s="90">
        <v>-9.6933164999999999</v>
      </c>
    </row>
    <row r="293" spans="2:22" x14ac:dyDescent="0.25">
      <c r="B293" s="90">
        <v>-7.2</v>
      </c>
      <c r="C293" s="90">
        <v>-9.9861088000000002</v>
      </c>
      <c r="U293" s="90">
        <v>-7.2</v>
      </c>
      <c r="V293" s="90">
        <v>-9.6981344000000007</v>
      </c>
    </row>
    <row r="294" spans="2:22" x14ac:dyDescent="0.25">
      <c r="B294" s="90">
        <v>-6.5</v>
      </c>
      <c r="C294" s="90">
        <v>-9.9554328999999999</v>
      </c>
      <c r="U294" s="90">
        <v>-6.5</v>
      </c>
      <c r="V294" s="90">
        <v>-9.6968651000000001</v>
      </c>
    </row>
    <row r="295" spans="2:22" x14ac:dyDescent="0.25">
      <c r="B295" s="90">
        <v>-5.8</v>
      </c>
      <c r="C295" s="90">
        <v>-9.9137696999999996</v>
      </c>
      <c r="U295" s="90">
        <v>-5.8</v>
      </c>
      <c r="V295" s="90">
        <v>-9.6961098000000003</v>
      </c>
    </row>
    <row r="296" spans="2:22" x14ac:dyDescent="0.25">
      <c r="B296" s="90">
        <v>-5.0999999999999996</v>
      </c>
      <c r="C296" s="90">
        <v>-9.8819531999999999</v>
      </c>
      <c r="U296" s="90">
        <v>-5.0999999999999996</v>
      </c>
      <c r="V296" s="90">
        <v>-9.6962718999999993</v>
      </c>
    </row>
    <row r="297" spans="2:22" x14ac:dyDescent="0.25">
      <c r="B297" s="90">
        <v>-4.4000000000000004</v>
      </c>
      <c r="C297" s="90">
        <v>-9.8474263999999998</v>
      </c>
      <c r="U297" s="90">
        <v>-4.4000000000000004</v>
      </c>
      <c r="V297" s="90">
        <v>-9.6920338000000008</v>
      </c>
    </row>
    <row r="298" spans="2:22" x14ac:dyDescent="0.25">
      <c r="B298" s="90">
        <v>-3.7</v>
      </c>
      <c r="C298" s="90">
        <v>-9.8094196</v>
      </c>
      <c r="U298" s="90">
        <v>-3.7</v>
      </c>
      <c r="V298" s="90">
        <v>-9.6993732000000001</v>
      </c>
    </row>
    <row r="299" spans="2:22" x14ac:dyDescent="0.25">
      <c r="B299" s="90">
        <v>-3</v>
      </c>
      <c r="C299" s="90">
        <v>-9.7708157999999994</v>
      </c>
      <c r="U299" s="90">
        <v>-3</v>
      </c>
      <c r="V299" s="90">
        <v>-9.7021999000000001</v>
      </c>
    </row>
    <row r="300" spans="2:22" x14ac:dyDescent="0.25">
      <c r="B300" s="90">
        <v>-2.2999999999999998</v>
      </c>
      <c r="C300" s="90">
        <v>-9.7340040000000005</v>
      </c>
      <c r="U300" s="90">
        <v>-2.2999999999999998</v>
      </c>
      <c r="V300" s="90">
        <v>-9.7053727999999992</v>
      </c>
    </row>
    <row r="301" spans="2:22" x14ac:dyDescent="0.25">
      <c r="B301" s="90">
        <v>-1.6</v>
      </c>
      <c r="C301" s="90">
        <v>-9.6914663000000001</v>
      </c>
      <c r="U301" s="90">
        <v>-1.6</v>
      </c>
      <c r="V301" s="90">
        <v>-9.7104081999999998</v>
      </c>
    </row>
    <row r="302" spans="2:22" x14ac:dyDescent="0.25">
      <c r="B302" s="90">
        <v>-0.9</v>
      </c>
      <c r="C302" s="90">
        <v>-9.6469126000000003</v>
      </c>
      <c r="U302" s="90">
        <v>-0.9</v>
      </c>
      <c r="V302" s="90">
        <v>-9.7202663000000005</v>
      </c>
    </row>
    <row r="303" spans="2:22" x14ac:dyDescent="0.25">
      <c r="B303" s="90">
        <v>-0.2</v>
      </c>
      <c r="C303" s="90">
        <v>-9.6043091</v>
      </c>
      <c r="U303" s="90">
        <v>-0.2</v>
      </c>
      <c r="V303" s="90">
        <v>-9.7222986000000002</v>
      </c>
    </row>
    <row r="304" spans="2:22" x14ac:dyDescent="0.25">
      <c r="B304" s="90">
        <v>0.5</v>
      </c>
      <c r="C304" s="90">
        <v>-9.5591717000000003</v>
      </c>
      <c r="U304" s="90">
        <v>0.5</v>
      </c>
      <c r="V304" s="90">
        <v>-9.7328662999999995</v>
      </c>
    </row>
    <row r="305" spans="2:22" x14ac:dyDescent="0.25">
      <c r="B305" s="90">
        <v>1.2</v>
      </c>
      <c r="C305" s="90">
        <v>-9.5138987999999998</v>
      </c>
      <c r="U305" s="90">
        <v>1.2</v>
      </c>
      <c r="V305" s="90">
        <v>-9.7445745000000006</v>
      </c>
    </row>
    <row r="306" spans="2:22" x14ac:dyDescent="0.25">
      <c r="B306" s="90">
        <v>1.9</v>
      </c>
      <c r="C306" s="90">
        <v>-9.4697437000000004</v>
      </c>
      <c r="U306" s="90">
        <v>1.9</v>
      </c>
      <c r="V306" s="90">
        <v>-9.7599669000000002</v>
      </c>
    </row>
    <row r="307" spans="2:22" x14ac:dyDescent="0.25">
      <c r="B307" s="90">
        <v>2.6</v>
      </c>
      <c r="C307" s="90">
        <v>-9.4397325999999993</v>
      </c>
      <c r="U307" s="90">
        <v>2.6</v>
      </c>
      <c r="V307" s="90">
        <v>-9.7744818000000002</v>
      </c>
    </row>
    <row r="308" spans="2:22" x14ac:dyDescent="0.25">
      <c r="B308" s="90">
        <v>3.3</v>
      </c>
      <c r="C308" s="90">
        <v>-9.4115219000000003</v>
      </c>
      <c r="U308" s="90">
        <v>3.3</v>
      </c>
      <c r="V308" s="90">
        <v>-9.7954749999999997</v>
      </c>
    </row>
    <row r="309" spans="2:22" x14ac:dyDescent="0.25">
      <c r="B309" s="90">
        <v>4</v>
      </c>
      <c r="C309" s="90">
        <v>-9.3961000000000006</v>
      </c>
      <c r="U309" s="90">
        <v>4</v>
      </c>
      <c r="V309" s="90">
        <v>-9.8195952999999996</v>
      </c>
    </row>
    <row r="310" spans="2:22" x14ac:dyDescent="0.25">
      <c r="B310" s="90">
        <v>4.7</v>
      </c>
      <c r="C310" s="90">
        <v>-9.4167985999999999</v>
      </c>
      <c r="U310" s="90">
        <v>4.7</v>
      </c>
      <c r="V310" s="90">
        <v>-9.8514985999999993</v>
      </c>
    </row>
    <row r="311" spans="2:22" x14ac:dyDescent="0.25">
      <c r="B311" s="90">
        <v>5.4</v>
      </c>
      <c r="C311" s="90">
        <v>-9.5063534000000001</v>
      </c>
      <c r="U311" s="90">
        <v>5.4</v>
      </c>
      <c r="V311" s="90">
        <v>-9.8932971999999992</v>
      </c>
    </row>
    <row r="312" spans="2:22" x14ac:dyDescent="0.25">
      <c r="B312" s="90">
        <v>6.1</v>
      </c>
      <c r="C312" s="90">
        <v>-9.6933231000000006</v>
      </c>
      <c r="U312" s="90">
        <v>6.1</v>
      </c>
      <c r="V312" s="90">
        <v>-9.9396047999999997</v>
      </c>
    </row>
    <row r="313" spans="2:22" x14ac:dyDescent="0.25">
      <c r="B313" s="90">
        <v>6.8</v>
      </c>
      <c r="C313" s="90">
        <v>-9.9679832000000008</v>
      </c>
      <c r="U313" s="90">
        <v>6.8</v>
      </c>
      <c r="V313" s="90">
        <v>-10.011521999999999</v>
      </c>
    </row>
    <row r="314" spans="2:22" x14ac:dyDescent="0.25">
      <c r="B314" s="90">
        <v>7.5</v>
      </c>
      <c r="C314" s="90">
        <v>-10.311173999999999</v>
      </c>
      <c r="U314" s="90">
        <v>7.5</v>
      </c>
      <c r="V314" s="90">
        <v>-10.113918999999999</v>
      </c>
    </row>
    <row r="315" spans="2:22" x14ac:dyDescent="0.25">
      <c r="B315" s="90">
        <v>8.1999999999999993</v>
      </c>
      <c r="C315" s="90">
        <v>-10.707363000000001</v>
      </c>
      <c r="U315" s="90">
        <v>8.1999999999999993</v>
      </c>
      <c r="V315" s="90">
        <v>-10.265055</v>
      </c>
    </row>
    <row r="316" spans="2:22" x14ac:dyDescent="0.25">
      <c r="B316" s="90">
        <v>8.9</v>
      </c>
      <c r="C316" s="90">
        <v>-11.147361</v>
      </c>
      <c r="U316" s="90">
        <v>8.9</v>
      </c>
      <c r="V316" s="90">
        <v>-10.516271</v>
      </c>
    </row>
    <row r="317" spans="2:22" x14ac:dyDescent="0.25">
      <c r="B317" s="90">
        <v>9.6</v>
      </c>
      <c r="C317" s="90">
        <v>-11.627027999999999</v>
      </c>
      <c r="U317" s="90">
        <v>9.6</v>
      </c>
      <c r="V317" s="90">
        <v>-10.874579000000001</v>
      </c>
    </row>
    <row r="318" spans="2:22" x14ac:dyDescent="0.25">
      <c r="B318" s="90">
        <v>10.3</v>
      </c>
      <c r="C318" s="90">
        <v>-12.13306</v>
      </c>
      <c r="U318" s="90">
        <v>10.3</v>
      </c>
      <c r="V318" s="90">
        <v>-11.305198000000001</v>
      </c>
    </row>
    <row r="319" spans="2:22" x14ac:dyDescent="0.25">
      <c r="B319" s="90">
        <v>11</v>
      </c>
      <c r="C319" s="90">
        <v>-12.664819</v>
      </c>
      <c r="U319" s="90">
        <v>11</v>
      </c>
      <c r="V319" s="90">
        <v>-11.787414</v>
      </c>
    </row>
    <row r="320" spans="2:22" x14ac:dyDescent="0.25">
      <c r="B320" s="90">
        <v>11.7</v>
      </c>
      <c r="C320" s="90">
        <v>-13.211933999999999</v>
      </c>
      <c r="U320" s="90">
        <v>11.7</v>
      </c>
      <c r="V320" s="90">
        <v>-12.297184</v>
      </c>
    </row>
    <row r="321" spans="2:22" x14ac:dyDescent="0.25">
      <c r="B321" s="90">
        <v>12.4</v>
      </c>
      <c r="C321" s="90">
        <v>-13.780060000000001</v>
      </c>
      <c r="U321" s="90">
        <v>12.4</v>
      </c>
      <c r="V321" s="90">
        <v>-12.833513999999999</v>
      </c>
    </row>
    <row r="322" spans="2:22" x14ac:dyDescent="0.25">
      <c r="B322" s="90">
        <v>13.1</v>
      </c>
      <c r="C322" s="90">
        <v>-14.366595</v>
      </c>
      <c r="U322" s="90">
        <v>13.1</v>
      </c>
      <c r="V322" s="90">
        <v>-13.393488</v>
      </c>
    </row>
    <row r="323" spans="2:22" x14ac:dyDescent="0.25">
      <c r="B323" s="90">
        <v>13.8</v>
      </c>
      <c r="C323" s="90">
        <v>-14.965665</v>
      </c>
      <c r="U323" s="90">
        <v>13.8</v>
      </c>
      <c r="V323" s="90">
        <v>-13.967895</v>
      </c>
    </row>
    <row r="324" spans="2:22" x14ac:dyDescent="0.25">
      <c r="B324" s="90">
        <v>14.5</v>
      </c>
      <c r="C324" s="90">
        <v>-15.578975</v>
      </c>
      <c r="U324" s="90">
        <v>14.5</v>
      </c>
      <c r="V324" s="90">
        <v>-14.568097</v>
      </c>
    </row>
    <row r="325" spans="2:22" x14ac:dyDescent="0.25">
      <c r="B325" s="90">
        <v>15.2</v>
      </c>
      <c r="C325" s="90">
        <v>-16.204166000000001</v>
      </c>
      <c r="U325" s="90">
        <v>15.2</v>
      </c>
      <c r="V325" s="90">
        <v>-15.194511</v>
      </c>
    </row>
    <row r="326" spans="2:22" x14ac:dyDescent="0.25">
      <c r="B326" s="90">
        <v>15.9</v>
      </c>
      <c r="C326" s="90">
        <v>-16.838775999999999</v>
      </c>
      <c r="U326" s="90">
        <v>15.9</v>
      </c>
      <c r="V326" s="90">
        <v>-15.832625</v>
      </c>
    </row>
    <row r="327" spans="2:22" x14ac:dyDescent="0.25">
      <c r="B327" s="90">
        <v>16.600000000000001</v>
      </c>
      <c r="C327" s="90">
        <v>-17.474959999999999</v>
      </c>
      <c r="U327" s="90">
        <v>16.600000000000001</v>
      </c>
      <c r="V327" s="90">
        <v>-16.485647</v>
      </c>
    </row>
    <row r="328" spans="2:22" x14ac:dyDescent="0.25">
      <c r="B328" s="90">
        <v>17.3</v>
      </c>
      <c r="C328" s="90">
        <v>-18.111557000000001</v>
      </c>
      <c r="U328" s="90">
        <v>17.3</v>
      </c>
      <c r="V328" s="90">
        <v>-17.141514000000001</v>
      </c>
    </row>
    <row r="329" spans="2:22" x14ac:dyDescent="0.25">
      <c r="B329" s="90">
        <v>18</v>
      </c>
      <c r="C329" s="90">
        <v>-18.74305</v>
      </c>
      <c r="U329" s="90">
        <v>18</v>
      </c>
      <c r="V329" s="90">
        <v>-17.791929</v>
      </c>
    </row>
    <row r="330" spans="2:22" x14ac:dyDescent="0.25">
      <c r="B330" s="90">
        <v>18.7</v>
      </c>
      <c r="C330" s="90">
        <v>-19.363392000000001</v>
      </c>
      <c r="U330" s="90">
        <v>18.7</v>
      </c>
      <c r="V330" s="90">
        <v>-18.440349999999999</v>
      </c>
    </row>
    <row r="331" spans="2:22" x14ac:dyDescent="0.25">
      <c r="B331" s="90">
        <v>19.399999999999999</v>
      </c>
      <c r="C331" s="90">
        <v>-19.966073999999999</v>
      </c>
      <c r="U331" s="90">
        <v>19.399999999999999</v>
      </c>
      <c r="V331" s="90">
        <v>-19.069996</v>
      </c>
    </row>
    <row r="332" spans="2:22" x14ac:dyDescent="0.25">
      <c r="B332" s="90">
        <v>20.100000000000001</v>
      </c>
      <c r="C332" s="90">
        <v>-20.530401000000001</v>
      </c>
      <c r="U332" s="90">
        <v>20.100000000000001</v>
      </c>
      <c r="V332" s="90">
        <v>-19.665977000000002</v>
      </c>
    </row>
    <row r="333" spans="2:22" x14ac:dyDescent="0.25">
      <c r="B333" s="90">
        <v>20.8</v>
      </c>
      <c r="C333" s="90">
        <v>-21.040088999999998</v>
      </c>
      <c r="U333" s="90">
        <v>20.8</v>
      </c>
      <c r="V333" s="90">
        <v>-20.208936999999999</v>
      </c>
    </row>
    <row r="334" spans="2:22" x14ac:dyDescent="0.25">
      <c r="B334" s="90">
        <v>21.5</v>
      </c>
      <c r="C334" s="90">
        <v>-21.465575999999999</v>
      </c>
      <c r="U334" s="90">
        <v>21.5</v>
      </c>
      <c r="V334" s="90">
        <v>-20.662672000000001</v>
      </c>
    </row>
    <row r="335" spans="2:22" x14ac:dyDescent="0.25">
      <c r="B335" s="90">
        <v>22.2</v>
      </c>
      <c r="C335" s="90">
        <v>-21.769943000000001</v>
      </c>
      <c r="U335" s="90">
        <v>22.2</v>
      </c>
      <c r="V335" s="90">
        <v>-20.996790000000001</v>
      </c>
    </row>
    <row r="336" spans="2:22" x14ac:dyDescent="0.25">
      <c r="B336" s="90">
        <v>22.9</v>
      </c>
      <c r="C336" s="90">
        <v>-21.908753999999998</v>
      </c>
      <c r="U336" s="90">
        <v>22.9</v>
      </c>
      <c r="V336" s="90">
        <v>-21.151593999999999</v>
      </c>
    </row>
    <row r="337" spans="2:22" x14ac:dyDescent="0.25">
      <c r="B337" s="90">
        <v>23.6</v>
      </c>
      <c r="C337" s="90">
        <v>-21.911776</v>
      </c>
      <c r="U337" s="90">
        <v>23.6</v>
      </c>
      <c r="V337" s="90">
        <v>-21.156696</v>
      </c>
    </row>
    <row r="338" spans="2:22" x14ac:dyDescent="0.25">
      <c r="B338" s="90">
        <v>24.3</v>
      </c>
      <c r="C338" s="90">
        <v>-21.913712</v>
      </c>
      <c r="U338" s="90">
        <v>24.3</v>
      </c>
      <c r="V338" s="90">
        <v>-21.157301</v>
      </c>
    </row>
    <row r="339" spans="2:22" x14ac:dyDescent="0.25">
      <c r="B339" s="90">
        <v>25</v>
      </c>
      <c r="C339" s="90">
        <v>-21.915005000000001</v>
      </c>
      <c r="U339" s="90">
        <v>25</v>
      </c>
      <c r="V339" s="90">
        <v>-21.158114999999999</v>
      </c>
    </row>
    <row r="340" spans="2:22" x14ac:dyDescent="0.25">
      <c r="B340" s="90" t="s">
        <v>21</v>
      </c>
      <c r="C340" s="90"/>
      <c r="U340" s="90" t="s">
        <v>21</v>
      </c>
      <c r="V340" s="90"/>
    </row>
    <row r="344" spans="2:22" x14ac:dyDescent="0.25">
      <c r="B344" s="90" t="s">
        <v>291</v>
      </c>
      <c r="C344" s="90" t="s">
        <v>298</v>
      </c>
      <c r="U344" s="90" t="s">
        <v>291</v>
      </c>
      <c r="V344" s="90" t="s">
        <v>298</v>
      </c>
    </row>
    <row r="345" spans="2:22" x14ac:dyDescent="0.25">
      <c r="B345" s="90">
        <v>-10</v>
      </c>
      <c r="C345" s="90">
        <v>-18.806335000000001</v>
      </c>
      <c r="U345" s="90">
        <v>-10</v>
      </c>
      <c r="V345" s="90">
        <v>-11.393468</v>
      </c>
    </row>
    <row r="346" spans="2:22" x14ac:dyDescent="0.25">
      <c r="B346" s="90">
        <v>-9.3000000000000007</v>
      </c>
      <c r="C346" s="90">
        <v>-18.385521000000001</v>
      </c>
      <c r="U346" s="90">
        <v>-9.3000000000000007</v>
      </c>
      <c r="V346" s="90">
        <v>-11.395783</v>
      </c>
    </row>
    <row r="347" spans="2:22" x14ac:dyDescent="0.25">
      <c r="B347" s="90">
        <v>-8.6</v>
      </c>
      <c r="C347" s="90">
        <v>-17.953333000000001</v>
      </c>
      <c r="U347" s="90">
        <v>-8.6</v>
      </c>
      <c r="V347" s="90">
        <v>-11.389068</v>
      </c>
    </row>
    <row r="348" spans="2:22" x14ac:dyDescent="0.25">
      <c r="B348" s="90">
        <v>-7.9</v>
      </c>
      <c r="C348" s="90">
        <v>-17.534593999999998</v>
      </c>
      <c r="U348" s="90">
        <v>-7.9</v>
      </c>
      <c r="V348" s="90">
        <v>-11.385082000000001</v>
      </c>
    </row>
    <row r="349" spans="2:22" x14ac:dyDescent="0.25">
      <c r="B349" s="90">
        <v>-7.2</v>
      </c>
      <c r="C349" s="90">
        <v>-17.088771999999999</v>
      </c>
      <c r="U349" s="90">
        <v>-7.2</v>
      </c>
      <c r="V349" s="90">
        <v>-11.386023</v>
      </c>
    </row>
    <row r="350" spans="2:22" x14ac:dyDescent="0.25">
      <c r="B350" s="90">
        <v>-6.5</v>
      </c>
      <c r="C350" s="90">
        <v>-16.641838</v>
      </c>
      <c r="U350" s="90">
        <v>-6.5</v>
      </c>
      <c r="V350" s="90">
        <v>-11.379642</v>
      </c>
    </row>
    <row r="351" spans="2:22" x14ac:dyDescent="0.25">
      <c r="B351" s="90">
        <v>-5.8</v>
      </c>
      <c r="C351" s="90">
        <v>-16.202259000000002</v>
      </c>
      <c r="U351" s="90">
        <v>-5.8</v>
      </c>
      <c r="V351" s="90">
        <v>-11.383399000000001</v>
      </c>
    </row>
    <row r="352" spans="2:22" x14ac:dyDescent="0.25">
      <c r="B352" s="90">
        <v>-5.0999999999999996</v>
      </c>
      <c r="C352" s="90">
        <v>-15.764965</v>
      </c>
      <c r="U352" s="90">
        <v>-5.0999999999999996</v>
      </c>
      <c r="V352" s="90">
        <v>-11.380164000000001</v>
      </c>
    </row>
    <row r="353" spans="2:22" x14ac:dyDescent="0.25">
      <c r="B353" s="90">
        <v>-4.4000000000000004</v>
      </c>
      <c r="C353" s="90">
        <v>-15.345952</v>
      </c>
      <c r="U353" s="90">
        <v>-4.4000000000000004</v>
      </c>
      <c r="V353" s="90">
        <v>-11.380889</v>
      </c>
    </row>
    <row r="354" spans="2:22" x14ac:dyDescent="0.25">
      <c r="B354" s="90">
        <v>-3.7</v>
      </c>
      <c r="C354" s="90">
        <v>-14.926968</v>
      </c>
      <c r="U354" s="90">
        <v>-3.7</v>
      </c>
      <c r="V354" s="90">
        <v>-11.386808</v>
      </c>
    </row>
    <row r="355" spans="2:22" x14ac:dyDescent="0.25">
      <c r="B355" s="90">
        <v>-3</v>
      </c>
      <c r="C355" s="90">
        <v>-14.517666</v>
      </c>
      <c r="U355" s="90">
        <v>-3</v>
      </c>
      <c r="V355" s="90">
        <v>-11.390712000000001</v>
      </c>
    </row>
    <row r="356" spans="2:22" x14ac:dyDescent="0.25">
      <c r="B356" s="90">
        <v>-2.2999999999999998</v>
      </c>
      <c r="C356" s="90">
        <v>-14.115104000000001</v>
      </c>
      <c r="U356" s="90">
        <v>-2.2999999999999998</v>
      </c>
      <c r="V356" s="90">
        <v>-11.401757999999999</v>
      </c>
    </row>
    <row r="357" spans="2:22" x14ac:dyDescent="0.25">
      <c r="B357" s="90">
        <v>-1.6</v>
      </c>
      <c r="C357" s="90">
        <v>-13.725587000000001</v>
      </c>
      <c r="U357" s="90">
        <v>-1.6</v>
      </c>
      <c r="V357" s="90">
        <v>-11.415374</v>
      </c>
    </row>
    <row r="358" spans="2:22" x14ac:dyDescent="0.25">
      <c r="B358" s="90">
        <v>-0.9</v>
      </c>
      <c r="C358" s="90">
        <v>-13.348599</v>
      </c>
      <c r="U358" s="90">
        <v>-0.9</v>
      </c>
      <c r="V358" s="90">
        <v>-11.428338</v>
      </c>
    </row>
    <row r="359" spans="2:22" x14ac:dyDescent="0.25">
      <c r="B359" s="90">
        <v>-0.2</v>
      </c>
      <c r="C359" s="90">
        <v>-12.989341</v>
      </c>
      <c r="U359" s="90">
        <v>-0.2</v>
      </c>
      <c r="V359" s="90">
        <v>-11.452780000000001</v>
      </c>
    </row>
    <row r="360" spans="2:22" x14ac:dyDescent="0.25">
      <c r="B360" s="90">
        <v>0.5</v>
      </c>
      <c r="C360" s="90">
        <v>-12.641387</v>
      </c>
      <c r="U360" s="90">
        <v>0.5</v>
      </c>
      <c r="V360" s="90">
        <v>-11.481071</v>
      </c>
    </row>
    <row r="361" spans="2:22" x14ac:dyDescent="0.25">
      <c r="B361" s="90">
        <v>1.2</v>
      </c>
      <c r="C361" s="90">
        <v>-12.321933</v>
      </c>
      <c r="U361" s="90">
        <v>1.2</v>
      </c>
      <c r="V361" s="90">
        <v>-11.506299</v>
      </c>
    </row>
    <row r="362" spans="2:22" x14ac:dyDescent="0.25">
      <c r="B362" s="90">
        <v>1.9</v>
      </c>
      <c r="C362" s="90">
        <v>-12.021020999999999</v>
      </c>
      <c r="U362" s="90">
        <v>1.9</v>
      </c>
      <c r="V362" s="90">
        <v>-11.540901</v>
      </c>
    </row>
    <row r="363" spans="2:22" x14ac:dyDescent="0.25">
      <c r="B363" s="90">
        <v>2.6</v>
      </c>
      <c r="C363" s="90">
        <v>-11.745732</v>
      </c>
      <c r="U363" s="90">
        <v>2.6</v>
      </c>
      <c r="V363" s="90">
        <v>-11.572960999999999</v>
      </c>
    </row>
    <row r="364" spans="2:22" x14ac:dyDescent="0.25">
      <c r="B364" s="90">
        <v>3.3</v>
      </c>
      <c r="C364" s="90">
        <v>-11.518464</v>
      </c>
      <c r="U364" s="90">
        <v>3.3</v>
      </c>
      <c r="V364" s="90">
        <v>-11.599892000000001</v>
      </c>
    </row>
    <row r="365" spans="2:22" x14ac:dyDescent="0.25">
      <c r="B365" s="90">
        <v>4</v>
      </c>
      <c r="C365" s="90">
        <v>-11.347015000000001</v>
      </c>
      <c r="U365" s="90">
        <v>4</v>
      </c>
      <c r="V365" s="90">
        <v>-11.630279</v>
      </c>
    </row>
    <row r="366" spans="2:22" x14ac:dyDescent="0.25">
      <c r="B366" s="90">
        <v>4.7</v>
      </c>
      <c r="C366" s="90">
        <v>-11.291235</v>
      </c>
      <c r="U366" s="90">
        <v>4.7</v>
      </c>
      <c r="V366" s="90">
        <v>-11.655298</v>
      </c>
    </row>
    <row r="367" spans="2:22" x14ac:dyDescent="0.25">
      <c r="B367" s="90">
        <v>5.4</v>
      </c>
      <c r="C367" s="90">
        <v>-11.382813000000001</v>
      </c>
      <c r="U367" s="90">
        <v>5.4</v>
      </c>
      <c r="V367" s="90">
        <v>-11.678228000000001</v>
      </c>
    </row>
    <row r="368" spans="2:22" x14ac:dyDescent="0.25">
      <c r="B368" s="90">
        <v>6.1</v>
      </c>
      <c r="C368" s="90">
        <v>-11.588737</v>
      </c>
      <c r="U368" s="90">
        <v>6.1</v>
      </c>
      <c r="V368" s="90">
        <v>-11.713734000000001</v>
      </c>
    </row>
    <row r="369" spans="2:22" x14ac:dyDescent="0.25">
      <c r="B369" s="90">
        <v>6.8</v>
      </c>
      <c r="C369" s="90">
        <v>-11.878372000000001</v>
      </c>
      <c r="U369" s="90">
        <v>6.8</v>
      </c>
      <c r="V369" s="90">
        <v>-11.752882</v>
      </c>
    </row>
    <row r="370" spans="2:22" x14ac:dyDescent="0.25">
      <c r="B370" s="90">
        <v>7.5</v>
      </c>
      <c r="C370" s="90">
        <v>-12.240662</v>
      </c>
      <c r="U370" s="90">
        <v>7.5</v>
      </c>
      <c r="V370" s="90">
        <v>-11.829647</v>
      </c>
    </row>
    <row r="371" spans="2:22" x14ac:dyDescent="0.25">
      <c r="B371" s="90">
        <v>8.1999999999999993</v>
      </c>
      <c r="C371" s="90">
        <v>-12.651987</v>
      </c>
      <c r="U371" s="90">
        <v>8.1999999999999993</v>
      </c>
      <c r="V371" s="90">
        <v>-12.001402000000001</v>
      </c>
    </row>
    <row r="372" spans="2:22" x14ac:dyDescent="0.25">
      <c r="B372" s="90">
        <v>8.9</v>
      </c>
      <c r="C372" s="90">
        <v>-13.095712000000001</v>
      </c>
      <c r="U372" s="90">
        <v>8.9</v>
      </c>
      <c r="V372" s="90">
        <v>-12.289954</v>
      </c>
    </row>
    <row r="373" spans="2:22" x14ac:dyDescent="0.25">
      <c r="B373" s="90">
        <v>9.6</v>
      </c>
      <c r="C373" s="90">
        <v>-13.58497</v>
      </c>
      <c r="U373" s="90">
        <v>9.6</v>
      </c>
      <c r="V373" s="90">
        <v>-12.677479</v>
      </c>
    </row>
    <row r="374" spans="2:22" x14ac:dyDescent="0.25">
      <c r="B374" s="90">
        <v>10.3</v>
      </c>
      <c r="C374" s="90">
        <v>-14.101073</v>
      </c>
      <c r="U374" s="90">
        <v>10.3</v>
      </c>
      <c r="V374" s="90">
        <v>-13.130487</v>
      </c>
    </row>
    <row r="375" spans="2:22" x14ac:dyDescent="0.25">
      <c r="B375" s="90">
        <v>11</v>
      </c>
      <c r="C375" s="90">
        <v>-14.625318999999999</v>
      </c>
      <c r="U375" s="90">
        <v>11</v>
      </c>
      <c r="V375" s="90">
        <v>-13.626927</v>
      </c>
    </row>
    <row r="376" spans="2:22" x14ac:dyDescent="0.25">
      <c r="B376" s="90">
        <v>11.7</v>
      </c>
      <c r="C376" s="90">
        <v>-15.178138000000001</v>
      </c>
      <c r="U376" s="90">
        <v>11.7</v>
      </c>
      <c r="V376" s="90">
        <v>-14.153407</v>
      </c>
    </row>
    <row r="377" spans="2:22" x14ac:dyDescent="0.25">
      <c r="B377" s="90">
        <v>12.4</v>
      </c>
      <c r="C377" s="90">
        <v>-15.754085999999999</v>
      </c>
      <c r="U377" s="90">
        <v>12.4</v>
      </c>
      <c r="V377" s="90">
        <v>-14.697874000000001</v>
      </c>
    </row>
    <row r="378" spans="2:22" x14ac:dyDescent="0.25">
      <c r="B378" s="90">
        <v>13.1</v>
      </c>
      <c r="C378" s="90">
        <v>-16.338152000000001</v>
      </c>
      <c r="U378" s="90">
        <v>13.1</v>
      </c>
      <c r="V378" s="90">
        <v>-15.262638000000001</v>
      </c>
    </row>
    <row r="379" spans="2:22" x14ac:dyDescent="0.25">
      <c r="B379" s="90">
        <v>13.8</v>
      </c>
      <c r="C379" s="90">
        <v>-16.936478000000001</v>
      </c>
      <c r="U379" s="90">
        <v>13.8</v>
      </c>
      <c r="V379" s="90">
        <v>-15.849845</v>
      </c>
    </row>
    <row r="380" spans="2:22" x14ac:dyDescent="0.25">
      <c r="B380" s="90">
        <v>14.5</v>
      </c>
      <c r="C380" s="90">
        <v>-17.554324999999999</v>
      </c>
      <c r="U380" s="90">
        <v>14.5</v>
      </c>
      <c r="V380" s="90">
        <v>-16.457626000000001</v>
      </c>
    </row>
    <row r="381" spans="2:22" x14ac:dyDescent="0.25">
      <c r="B381" s="90">
        <v>15.2</v>
      </c>
      <c r="C381" s="90">
        <v>-18.180669999999999</v>
      </c>
      <c r="U381" s="90">
        <v>15.2</v>
      </c>
      <c r="V381" s="90">
        <v>-17.088259000000001</v>
      </c>
    </row>
    <row r="382" spans="2:22" x14ac:dyDescent="0.25">
      <c r="B382" s="90">
        <v>15.9</v>
      </c>
      <c r="C382" s="90">
        <v>-18.812049999999999</v>
      </c>
      <c r="U382" s="90">
        <v>15.9</v>
      </c>
      <c r="V382" s="90">
        <v>-17.736217</v>
      </c>
    </row>
    <row r="383" spans="2:22" x14ac:dyDescent="0.25">
      <c r="B383" s="90">
        <v>16.600000000000001</v>
      </c>
      <c r="C383" s="90">
        <v>-19.453551999999998</v>
      </c>
      <c r="U383" s="90">
        <v>16.600000000000001</v>
      </c>
      <c r="V383" s="90">
        <v>-18.394995000000002</v>
      </c>
    </row>
    <row r="384" spans="2:22" x14ac:dyDescent="0.25">
      <c r="B384" s="90">
        <v>17.3</v>
      </c>
      <c r="C384" s="90">
        <v>-20.087463</v>
      </c>
      <c r="U384" s="90">
        <v>17.3</v>
      </c>
      <c r="V384" s="90">
        <v>-19.054933999999999</v>
      </c>
    </row>
    <row r="385" spans="1:22" x14ac:dyDescent="0.25">
      <c r="B385" s="90">
        <v>18</v>
      </c>
      <c r="C385" s="90">
        <v>-20.720638000000001</v>
      </c>
      <c r="U385" s="90">
        <v>18</v>
      </c>
      <c r="V385" s="90">
        <v>-19.712667</v>
      </c>
    </row>
    <row r="386" spans="1:22" x14ac:dyDescent="0.25">
      <c r="B386" s="90">
        <v>18.7</v>
      </c>
      <c r="C386" s="90">
        <v>-21.343498</v>
      </c>
      <c r="U386" s="90">
        <v>18.7</v>
      </c>
      <c r="V386" s="90">
        <v>-20.360938999999998</v>
      </c>
    </row>
    <row r="387" spans="1:22" x14ac:dyDescent="0.25">
      <c r="B387" s="90">
        <v>19.399999999999999</v>
      </c>
      <c r="C387" s="90">
        <v>-21.944120000000002</v>
      </c>
      <c r="U387" s="90">
        <v>19.399999999999999</v>
      </c>
      <c r="V387" s="90">
        <v>-20.995874000000001</v>
      </c>
    </row>
    <row r="388" spans="1:22" x14ac:dyDescent="0.25">
      <c r="B388" s="90">
        <v>20.100000000000001</v>
      </c>
      <c r="C388" s="90">
        <v>-22.507204000000002</v>
      </c>
      <c r="U388" s="90">
        <v>20.100000000000001</v>
      </c>
      <c r="V388" s="90">
        <v>-21.593102999999999</v>
      </c>
    </row>
    <row r="389" spans="1:22" x14ac:dyDescent="0.25">
      <c r="B389" s="90">
        <v>20.8</v>
      </c>
      <c r="C389" s="90">
        <v>-23.021609999999999</v>
      </c>
      <c r="U389" s="90">
        <v>20.8</v>
      </c>
      <c r="V389" s="90">
        <v>-22.142204</v>
      </c>
    </row>
    <row r="390" spans="1:22" x14ac:dyDescent="0.25">
      <c r="B390" s="90">
        <v>21.5</v>
      </c>
      <c r="C390" s="90">
        <v>-23.448260999999999</v>
      </c>
      <c r="U390" s="90">
        <v>21.5</v>
      </c>
      <c r="V390" s="90">
        <v>-22.59693</v>
      </c>
    </row>
    <row r="391" spans="1:22" x14ac:dyDescent="0.25">
      <c r="B391" s="90">
        <v>22.2</v>
      </c>
      <c r="C391" s="90">
        <v>-23.749663999999999</v>
      </c>
      <c r="U391" s="90">
        <v>22.2</v>
      </c>
      <c r="V391" s="90">
        <v>-22.933744000000001</v>
      </c>
    </row>
    <row r="392" spans="1:22" x14ac:dyDescent="0.25">
      <c r="B392" s="90">
        <v>22.9</v>
      </c>
      <c r="C392" s="90">
        <v>-23.889790999999999</v>
      </c>
      <c r="U392" s="90">
        <v>22.9</v>
      </c>
      <c r="V392" s="90">
        <v>-23.088369</v>
      </c>
    </row>
    <row r="393" spans="1:22" x14ac:dyDescent="0.25">
      <c r="B393" s="90">
        <v>23.6</v>
      </c>
      <c r="C393" s="90">
        <v>-23.894210999999999</v>
      </c>
      <c r="U393" s="90">
        <v>23.6</v>
      </c>
      <c r="V393" s="90">
        <v>-23.092099999999999</v>
      </c>
    </row>
    <row r="394" spans="1:22" x14ac:dyDescent="0.25">
      <c r="B394" s="90">
        <v>24.3</v>
      </c>
      <c r="C394" s="90">
        <v>-23.895337999999999</v>
      </c>
      <c r="U394" s="90">
        <v>24.3</v>
      </c>
      <c r="V394" s="90">
        <v>-23.094158</v>
      </c>
    </row>
    <row r="395" spans="1:22" x14ac:dyDescent="0.25">
      <c r="B395" s="90">
        <v>25</v>
      </c>
      <c r="C395" s="90">
        <v>-23.896183000000001</v>
      </c>
      <c r="U395" s="90">
        <v>25</v>
      </c>
      <c r="V395" s="90">
        <v>-23.09515</v>
      </c>
    </row>
    <row r="396" spans="1:22" x14ac:dyDescent="0.25">
      <c r="B396" s="90" t="s">
        <v>21</v>
      </c>
      <c r="C396" s="90"/>
      <c r="U396" s="90" t="s">
        <v>21</v>
      </c>
      <c r="V396" s="90"/>
    </row>
    <row r="399" spans="1:22" x14ac:dyDescent="0.25">
      <c r="A399" s="39" t="s">
        <v>228</v>
      </c>
      <c r="T399" s="39" t="s">
        <v>228</v>
      </c>
    </row>
    <row r="1243" spans="1:20" x14ac:dyDescent="0.25">
      <c r="A1243" s="39" t="s">
        <v>214</v>
      </c>
      <c r="T1243" s="39" t="s">
        <v>215</v>
      </c>
    </row>
  </sheetData>
  <mergeCells count="4">
    <mergeCell ref="Y1:AD1"/>
    <mergeCell ref="AG1:AL1"/>
    <mergeCell ref="F1:K1"/>
    <mergeCell ref="N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09"/>
  <sheetViews>
    <sheetView workbookViewId="0">
      <selection activeCell="Q7" sqref="Q7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1" max="11" width="2.140625" style="19" customWidth="1"/>
    <col min="12" max="17" width="10.7109375" style="6" customWidth="1"/>
    <col min="18" max="18" width="13.7109375" style="40" customWidth="1"/>
    <col min="19" max="19" width="10" customWidth="1"/>
    <col min="20" max="20" width="1.7109375" style="19" customWidth="1"/>
    <col min="28" max="28" width="2.140625" style="19" customWidth="1"/>
    <col min="29" max="34" width="10.7109375" style="6" customWidth="1"/>
    <col min="35" max="35" width="1.7109375" style="19" customWidth="1"/>
  </cols>
  <sheetData>
    <row r="1" spans="1:35" x14ac:dyDescent="0.25">
      <c r="D1" s="106" t="s">
        <v>230</v>
      </c>
      <c r="E1" s="106"/>
      <c r="F1" s="106"/>
      <c r="G1" s="106"/>
      <c r="H1" s="106"/>
      <c r="I1" s="106"/>
      <c r="J1" s="106"/>
      <c r="K1" s="42"/>
      <c r="L1" s="106" t="s">
        <v>229</v>
      </c>
      <c r="M1" s="106"/>
      <c r="N1" s="106"/>
      <c r="O1" s="106"/>
      <c r="P1" s="106"/>
      <c r="Q1" s="106"/>
      <c r="U1" s="106" t="s">
        <v>231</v>
      </c>
      <c r="V1" s="106"/>
      <c r="W1" s="106"/>
      <c r="X1" s="106"/>
      <c r="Y1" s="106"/>
      <c r="Z1" s="106"/>
      <c r="AA1" s="85"/>
      <c r="AB1" s="42"/>
      <c r="AC1" s="106" t="s">
        <v>232</v>
      </c>
      <c r="AD1" s="106"/>
      <c r="AE1" s="106"/>
      <c r="AF1" s="106"/>
      <c r="AG1" s="106"/>
      <c r="AH1" s="106"/>
    </row>
    <row r="2" spans="1:35" x14ac:dyDescent="0.25">
      <c r="A2" s="39" t="s">
        <v>101</v>
      </c>
      <c r="B2" t="s">
        <v>221</v>
      </c>
      <c r="D2" s="70">
        <v>17</v>
      </c>
      <c r="E2" s="70">
        <v>15</v>
      </c>
      <c r="F2" s="70">
        <v>13</v>
      </c>
      <c r="G2" s="70">
        <v>11</v>
      </c>
      <c r="H2" s="70">
        <v>9</v>
      </c>
      <c r="I2" s="70">
        <v>7</v>
      </c>
      <c r="J2" s="70">
        <v>5</v>
      </c>
      <c r="L2" s="70">
        <v>25</v>
      </c>
      <c r="M2" s="70">
        <v>22</v>
      </c>
      <c r="N2" s="70">
        <v>19</v>
      </c>
      <c r="O2" s="70">
        <v>16</v>
      </c>
      <c r="P2" s="70">
        <v>13</v>
      </c>
      <c r="Q2" s="70" t="s">
        <v>224</v>
      </c>
      <c r="R2" s="39" t="s">
        <v>102</v>
      </c>
      <c r="U2" s="70">
        <v>17</v>
      </c>
      <c r="V2" s="70">
        <v>15</v>
      </c>
      <c r="W2" s="70">
        <v>13</v>
      </c>
      <c r="X2" s="70">
        <v>11</v>
      </c>
      <c r="Y2" s="70">
        <v>9</v>
      </c>
      <c r="Z2" s="70">
        <v>7</v>
      </c>
      <c r="AA2" s="70">
        <v>5</v>
      </c>
      <c r="AC2" s="70" t="s">
        <v>212</v>
      </c>
      <c r="AD2" s="70" t="s">
        <v>213</v>
      </c>
      <c r="AE2" s="70" t="s">
        <v>206</v>
      </c>
      <c r="AF2" s="70" t="s">
        <v>207</v>
      </c>
      <c r="AG2" s="70" t="s">
        <v>208</v>
      </c>
      <c r="AH2" s="70" t="s">
        <v>209</v>
      </c>
    </row>
    <row r="3" spans="1:35" x14ac:dyDescent="0.25">
      <c r="D3" s="44" t="str">
        <f>'P1dB CL'!C8</f>
        <v>P1dB +17dBm LO Log Mag(dB)</v>
      </c>
      <c r="E3" s="44" t="str">
        <f>'P1dB CL'!C64</f>
        <v>P1dB +15dBm LO Log Mag(dB)</v>
      </c>
      <c r="F3" s="44" t="str">
        <f>'P1dB CL'!C120</f>
        <v>P1dB +13dBm LO Log Mag(dB)</v>
      </c>
      <c r="G3" s="44" t="str">
        <f>'P1dB CL'!C176</f>
        <v>P1dB +11dBm Log Mag(dB)</v>
      </c>
      <c r="H3" s="44" t="str">
        <f>'P1dB CL'!C232</f>
        <v>P1dB +9dBm Log Mag(dB)</v>
      </c>
      <c r="I3" s="44" t="str">
        <f>'P1dB CL'!C288</f>
        <v>P1dB +7dBm LO Log Mag(dB)</v>
      </c>
      <c r="J3" s="44" t="str">
        <f>'P1dB CL'!C344</f>
        <v>P1dB +5dBm LO Log Mag(dB)</v>
      </c>
      <c r="L3" s="44">
        <f>'P1dB CL'!C399</f>
        <v>0</v>
      </c>
      <c r="M3" s="44">
        <f>'P1dB CL'!C454</f>
        <v>0</v>
      </c>
      <c r="N3" s="44">
        <f>'P1dB CL'!C509</f>
        <v>0</v>
      </c>
      <c r="O3" s="44">
        <f>'P1dB CL'!C564</f>
        <v>0</v>
      </c>
      <c r="P3" s="44">
        <f>'P1dB CL'!C619</f>
        <v>0</v>
      </c>
      <c r="Q3" s="44">
        <f>'P1dB CL'!C670</f>
        <v>0</v>
      </c>
      <c r="U3" s="44" t="str">
        <f>'P1dB CL'!V8</f>
        <v>P1dB +17dBm LO Log Mag(dB)</v>
      </c>
      <c r="V3" s="44" t="str">
        <f>'P1dB CL'!V64</f>
        <v>P1dB +15dBm LO Log Mag(dB)</v>
      </c>
      <c r="W3" s="44" t="str">
        <f>'P1dB CL'!V120</f>
        <v>P1dB +13dBm LO Log Mag(dB)</v>
      </c>
      <c r="X3" s="44" t="str">
        <f>'P1dB CL'!V176</f>
        <v>P1dB +11dBm Log Mag(dB)</v>
      </c>
      <c r="Y3" s="44" t="str">
        <f>'P1dB CL'!V232</f>
        <v>P1dB +9dBm Log Mag(dB)</v>
      </c>
      <c r="Z3" s="44" t="str">
        <f>'P1dB CL'!V288</f>
        <v>P1dB +7dBm LO Log Mag(dB)</v>
      </c>
      <c r="AA3" s="44">
        <f>'P1dB CL'!V345</f>
        <v>-11.393468</v>
      </c>
      <c r="AC3" s="44">
        <f>'P1dB CL'!V399</f>
        <v>0</v>
      </c>
      <c r="AD3" s="44">
        <f>'P1dB CL'!V454</f>
        <v>0</v>
      </c>
      <c r="AE3" s="44">
        <f>'P1dB CL'!V509</f>
        <v>0</v>
      </c>
      <c r="AF3" s="44">
        <f>'P1dB CL'!V564</f>
        <v>0</v>
      </c>
      <c r="AG3" s="44">
        <f>'P1dB CL'!V621</f>
        <v>0</v>
      </c>
      <c r="AH3" s="44">
        <f>'P1dB CL'!V674</f>
        <v>0</v>
      </c>
    </row>
    <row r="5" spans="1:35" x14ac:dyDescent="0.25">
      <c r="B5" t="s">
        <v>220</v>
      </c>
      <c r="C5" s="20"/>
      <c r="D5" s="44">
        <f>MAX('P1dB CL'!F5:F55)</f>
        <v>-6.4399533</v>
      </c>
      <c r="E5" s="44">
        <f>MAX('P1dB CL'!G5:G55)</f>
        <v>-6.656898</v>
      </c>
      <c r="F5" s="44">
        <f>MAX('P1dB CL'!H5:H55)</f>
        <v>-6.9123749999999999</v>
      </c>
      <c r="G5" s="44">
        <f>MAX('P1dB CL'!I5:I55)</f>
        <v>-7.2527356000000003</v>
      </c>
      <c r="H5" s="44">
        <f>MAX('P1dB CL'!J5:J55)</f>
        <v>-7.9102725999999999</v>
      </c>
      <c r="I5" s="44">
        <f>MAX('P1dB CL'!K5:K55)</f>
        <v>-9.3961000000000006</v>
      </c>
      <c r="J5" s="44">
        <f>MAX('P1dB CL'!L5:L55)</f>
        <v>-11.291235</v>
      </c>
      <c r="K5" s="78"/>
      <c r="L5" s="44">
        <f>MAX('P1dB CL'!N5:N55)</f>
        <v>0</v>
      </c>
      <c r="M5" s="44">
        <f>MAX('P1dB CL'!O5:O55)</f>
        <v>0</v>
      </c>
      <c r="N5" s="44">
        <f>MAX('P1dB CL'!P5:P55)</f>
        <v>0</v>
      </c>
      <c r="O5" s="44">
        <f>MAX('P1dB CL'!Q5:Q55)</f>
        <v>0</v>
      </c>
      <c r="P5" s="44">
        <f>MAX('P1dB CL'!R5:R55)</f>
        <v>0</v>
      </c>
      <c r="Q5" s="44">
        <f>MAX('P1dB CL'!S5:S55)</f>
        <v>0</v>
      </c>
      <c r="S5" t="s">
        <v>220</v>
      </c>
      <c r="T5" s="20"/>
      <c r="U5" s="44">
        <f>MAX('P1dB CL'!Y5:Y55)</f>
        <v>-8.0652199000000007</v>
      </c>
      <c r="V5" s="44">
        <f>MAX('P1dB CL'!Z5:Z55)</f>
        <v>-8.3069077</v>
      </c>
      <c r="W5" s="44">
        <f>MAX('P1dB CL'!AA5:AA55)</f>
        <v>-8.5743483999999999</v>
      </c>
      <c r="X5" s="44">
        <f>MAX('P1dB CL'!AB5:AB55)</f>
        <v>-8.8425273999999998</v>
      </c>
      <c r="Y5" s="44">
        <f>MAX('P1dB CL'!AC5:AC55)</f>
        <v>-9.1049194</v>
      </c>
      <c r="Z5" s="44">
        <f>MAX('P1dB CL'!AD5:AD55)</f>
        <v>-9.6920338000000008</v>
      </c>
      <c r="AA5" s="44">
        <f>MAX('P1dB CL'!AE5:AE55)</f>
        <v>-11.379642</v>
      </c>
      <c r="AB5" s="20"/>
      <c r="AC5" s="44">
        <v>-7.5583109999999998</v>
      </c>
      <c r="AD5" s="44">
        <v>-7.6491132000000004</v>
      </c>
      <c r="AE5" s="44">
        <v>-7.9301237999999996</v>
      </c>
      <c r="AF5" s="44">
        <v>-8.5125426999999991</v>
      </c>
      <c r="AG5" s="44">
        <v>-9.7261609999999994</v>
      </c>
      <c r="AH5" s="44">
        <v>0</v>
      </c>
      <c r="AI5" s="20"/>
    </row>
    <row r="6" spans="1:35" x14ac:dyDescent="0.25">
      <c r="B6" t="s">
        <v>222</v>
      </c>
      <c r="C6" s="20"/>
      <c r="D6" s="72">
        <f>D7+INDEX('P1dB CL'!F5:'P1dB CL'!F55,MATCH(TRUE,INDEX(D9:D59&gt;1,0),))+1</f>
        <v>2.7241293999999989</v>
      </c>
      <c r="E6" s="72">
        <f>E7+INDEX('P1dB CL'!G5:'P1dB CL'!G55,MATCH(TRUE,INDEX(E9:E59&gt;1,0),))+1</f>
        <v>-0.1838671999999999</v>
      </c>
      <c r="F6" s="72">
        <f>F7+INDEX('P1dB CL'!H5:'P1dB CL'!H55,MATCH(TRUE,INDEX(F9:F59&gt;1,0),))+1</f>
        <v>-0.77636989999999972</v>
      </c>
      <c r="G6" s="72">
        <f>G7+INDEX('P1dB CL'!I5:'P1dB CL'!I55,MATCH(TRUE,INDEX(G9:G59&gt;1,0),))+1</f>
        <v>-1.361569199999999</v>
      </c>
      <c r="H6" s="72">
        <f>H7+INDEX('P1dB CL'!J5:'P1dB CL'!J55,MATCH(TRUE,INDEX(H9:H59&gt;1,0),))+1</f>
        <v>-2.5109028000000002</v>
      </c>
      <c r="I6" s="72">
        <f>I7+INDEX('P1dB CL'!K5:'P1dB CL'!K55,MATCH(TRUE,INDEX(I9:I59&gt;1,0),))+1</f>
        <v>-4.1073630000000012</v>
      </c>
      <c r="J6" s="72">
        <f>J7+INDEX('P1dB CL'!L5:'P1dB CL'!L55,MATCH(TRUE,INDEX(J9:J59&gt;1,0),))+1</f>
        <v>-17.806335000000001</v>
      </c>
      <c r="K6" s="73"/>
      <c r="L6" s="72" t="e">
        <f>L7+INDEX('P1dB CL'!N5:'P1dB CL'!N55,MATCH(TRUE,INDEX(L9:L59&gt;1,0),))+1</f>
        <v>#N/A</v>
      </c>
      <c r="M6" s="72" t="e">
        <f>M7+INDEX('P1dB CL'!O5:'P1dB CL'!O55,MATCH(TRUE,INDEX(M9:M59&gt;1,0),))+1</f>
        <v>#N/A</v>
      </c>
      <c r="N6" s="72" t="e">
        <f>N7+INDEX('P1dB CL'!P5:'P1dB CL'!P55,MATCH(TRUE,INDEX(N9:N59&gt;1,0),))+1</f>
        <v>#N/A</v>
      </c>
      <c r="O6" s="72" t="e">
        <f>O7+INDEX('P1dB CL'!Q5:'P1dB CL'!Q55,MATCH(TRUE,INDEX(O9:O59&gt;1,0),))+1</f>
        <v>#N/A</v>
      </c>
      <c r="P6" s="72" t="e">
        <f>P7+INDEX('P1dB CL'!R5:'P1dB CL'!R55,MATCH(TRUE,INDEX(P9:P59&gt;1,0),))+1</f>
        <v>#N/A</v>
      </c>
      <c r="Q6" s="72" t="e">
        <f>Q7+INDEX('P1dB CL'!S5:'P1dB CL'!S55,MATCH(TRUE,INDEX(Q9:Q59&gt;1,0),))+1</f>
        <v>#N/A</v>
      </c>
      <c r="R6" s="74"/>
      <c r="S6" s="75"/>
      <c r="T6" s="73"/>
      <c r="U6" s="72">
        <f>U7+INDEX('P1dB CL'!Y5:'P1dB CL'!Y55,MATCH(TRUE,INDEX(U9:U59&gt;1,0),))+1</f>
        <v>2.8993825999999991</v>
      </c>
      <c r="V6" s="72">
        <f>V7+INDEX('P1dB CL'!Z5:'P1dB CL'!Z55,MATCH(TRUE,INDEX(V9:V59&gt;1,0),))+1</f>
        <v>-0.38832380000000022</v>
      </c>
      <c r="W6" s="72">
        <f>W7+INDEX('P1dB CL'!AA5:'P1dB CL'!AA55,MATCH(TRUE,INDEX(W9:W59&gt;1,0),))+1</f>
        <v>-0.71206950000000013</v>
      </c>
      <c r="X6" s="72">
        <f>X7+INDEX('P1dB CL'!AB5:'P1dB CL'!AB55,MATCH(TRUE,INDEX(X9:X59&gt;1,0),))+1</f>
        <v>-1.0948550000000008</v>
      </c>
      <c r="Y6" s="72">
        <f>Y7+INDEX('P1dB CL'!AC5:'P1dB CL'!AC55,MATCH(TRUE,INDEX(Y9:Y59&gt;1,0),))+1</f>
        <v>-1.8294490000000003</v>
      </c>
      <c r="Z6" s="72">
        <f>Z7+INDEX('P1dB CL'!AD5:'P1dB CL'!AD55,MATCH(TRUE,INDEX(Z9:Z59&gt;1,0),))+1</f>
        <v>-3.0745790000000008</v>
      </c>
      <c r="AA6" s="72">
        <f>AA7+INDEX('P1dB CL'!AE5:'P1dB CL'!AE55,MATCH(TRUE,INDEX(AA9:AA59&gt;1,0),))+1</f>
        <v>-4.8774790000000001</v>
      </c>
      <c r="AB6" s="73"/>
      <c r="AC6" s="72" t="e">
        <f>AC7+INDEX('P1dB CL'!AG5:'P1dB CL'!AG55,MATCH(TRUE,INDEX(AC9:AC59&gt;1,0),))+1</f>
        <v>#N/A</v>
      </c>
      <c r="AD6" s="72" t="e">
        <f>AD7+INDEX('P1dB CL'!AH5:'P1dB CL'!AH55,MATCH(TRUE,INDEX(AD9:AD59&gt;1,0),))+1</f>
        <v>#N/A</v>
      </c>
      <c r="AE6" s="72" t="e">
        <f>AE7+INDEX('P1dB CL'!AI5:'P1dB CL'!AI55,MATCH(TRUE,INDEX(AE9:AE59&gt;1,0),))+1</f>
        <v>#N/A</v>
      </c>
      <c r="AF6" s="72" t="e">
        <f>AF7+INDEX('P1dB CL'!AJ5:'P1dB CL'!AJ55,MATCH(TRUE,INDEX(AF9:AF59&gt;1,0),))+1</f>
        <v>#N/A</v>
      </c>
      <c r="AG6" s="72" t="e">
        <f>AG7+INDEX('P1dB CL'!AK5:'P1dB CL'!AK55,MATCH(TRUE,INDEX(AG9:AG59&gt;1,0),))+1</f>
        <v>#N/A</v>
      </c>
      <c r="AH6" s="72" t="e">
        <f>AH7+INDEX('P1dB CL'!AL5:'P1dB CL'!AL55,MATCH(TRUE,INDEX(AH9:AH59&gt;1,0),))+1</f>
        <v>#N/A</v>
      </c>
    </row>
    <row r="7" spans="1:35" x14ac:dyDescent="0.25">
      <c r="B7" t="s">
        <v>223</v>
      </c>
      <c r="D7" s="72">
        <f>INDEX(B9:B59,MATCH(TRUE,INDEX(D9:D59&gt;1,0),))</f>
        <v>9.1999999999999993</v>
      </c>
      <c r="E7" s="72">
        <f>INDEX(B9:B59,MATCH(TRUE,INDEX(E9:E59&gt;1,0),))</f>
        <v>6.8</v>
      </c>
      <c r="F7" s="72">
        <f>INDEX(B9:B59,MATCH(TRUE,INDEX(F9:F59&gt;1,0),))</f>
        <v>6.2</v>
      </c>
      <c r="G7" s="72">
        <f>INDEX(B9:B59,MATCH(TRUE,INDEX(G9:G59&gt;1,0),))</f>
        <v>6.2</v>
      </c>
      <c r="H7" s="72">
        <f>INDEX(B9:B59,MATCH(TRUE,INDEX(H9:H59&gt;1,0),))</f>
        <v>5.6</v>
      </c>
      <c r="I7" s="72">
        <f>INDEX(B9:B59,MATCH(TRUE,INDEX(I9:I59&gt;1,0),))</f>
        <v>5.6</v>
      </c>
      <c r="J7" s="72">
        <f>INDEX(C9:C59,MATCH(TRUE,INDEX(J9:J59&gt;1,0),))</f>
        <v>0</v>
      </c>
      <c r="K7" s="73"/>
      <c r="L7" s="72" t="e">
        <f>INDEX(B9:B59,MATCH(TRUE,INDEX(L9:L59&gt;1,0),))</f>
        <v>#N/A</v>
      </c>
      <c r="M7" s="72" t="e">
        <f>INDEX(B9:B59,MATCH(TRUE,INDEX(M9:M59&gt;1,0),))</f>
        <v>#N/A</v>
      </c>
      <c r="N7" s="72" t="e">
        <f>INDEX(B9:B59,MATCH(TRUE,INDEX(N9:N59&gt;1,0),))</f>
        <v>#N/A</v>
      </c>
      <c r="O7" s="72" t="e">
        <f>INDEX(B9:B59,MATCH(TRUE,INDEX(O9:O59&gt;1,0),))</f>
        <v>#N/A</v>
      </c>
      <c r="P7" s="72" t="e">
        <f>INDEX(B9:B59,MATCH(TRUE,INDEX(P9:P59&gt;1,0),))</f>
        <v>#N/A</v>
      </c>
      <c r="Q7" s="72" t="e">
        <f>INDEX(B9:B209,MATCH(TRUE,INDEX(Q9:Q209&gt;1,0),))</f>
        <v>#N/A</v>
      </c>
      <c r="R7" s="74"/>
      <c r="S7" s="75"/>
      <c r="T7" s="73"/>
      <c r="U7" s="72">
        <f>INDEX(S9:S59,MATCH(TRUE,INDEX(U9:U59&gt;1,0),))</f>
        <v>11</v>
      </c>
      <c r="V7" s="72">
        <f>INDEX(S9:S59,MATCH(TRUE,INDEX(V9:V59&gt;1,0),))</f>
        <v>8</v>
      </c>
      <c r="W7" s="72">
        <f>INDEX(S9:S59,MATCH(TRUE,INDEX(W9:W59&gt;1,0),))</f>
        <v>8</v>
      </c>
      <c r="X7" s="72">
        <f>INDEX(S9:S59,MATCH(TRUE,INDEX(X9:X59&gt;1,0),))</f>
        <v>8</v>
      </c>
      <c r="Y7" s="72">
        <f>INDEX(S9:S59,MATCH(TRUE,INDEX(Y9:Y59&gt;1,0),))</f>
        <v>7.4</v>
      </c>
      <c r="Z7" s="72">
        <f>INDEX(S9:S59,MATCH(TRUE,INDEX(Z9:Z59&gt;1,0),))</f>
        <v>6.8</v>
      </c>
      <c r="AA7" s="72">
        <f>INDEX(S9:S59,MATCH(TRUE,INDEX(AA9:AA59&gt;1,0),))</f>
        <v>6.8</v>
      </c>
      <c r="AB7" s="73"/>
      <c r="AC7" s="72" t="e">
        <f>INDEX(S9:S59,MATCH(TRUE,INDEX(AC9:AC59&gt;1,0),))</f>
        <v>#N/A</v>
      </c>
      <c r="AD7" s="72" t="e">
        <f>INDEX(S9:S59,MATCH(TRUE,INDEX(AD9:AD59&gt;1,0),))</f>
        <v>#N/A</v>
      </c>
      <c r="AE7" s="72" t="e">
        <f>INDEX(S9:S59,MATCH(TRUE,INDEX(AE9:AE59&gt;1,0),))</f>
        <v>#N/A</v>
      </c>
      <c r="AF7" s="72" t="e">
        <f>INDEX(S9:S59,MATCH(TRUE,INDEX(AF9:AF59&gt;1,0),))</f>
        <v>#N/A</v>
      </c>
      <c r="AG7" s="72" t="e">
        <f>INDEX(S9:S59,MATCH(TRUE,INDEX(AG9:AG59&gt;1,0),))</f>
        <v>#N/A</v>
      </c>
      <c r="AH7" s="72" t="e">
        <f>INDEX(S9:S59,MATCH(TRUE,INDEX(AH9:AH59&gt;1,0),))</f>
        <v>#N/A</v>
      </c>
    </row>
    <row r="8" spans="1:35" x14ac:dyDescent="0.25">
      <c r="B8" t="s">
        <v>211</v>
      </c>
      <c r="C8" s="20"/>
      <c r="D8" s="72"/>
      <c r="E8" s="44"/>
      <c r="F8" s="44"/>
      <c r="G8" s="44"/>
      <c r="H8" s="44"/>
      <c r="I8" s="44"/>
      <c r="J8" s="44"/>
      <c r="K8" s="20"/>
      <c r="L8" s="44"/>
      <c r="M8" s="44"/>
      <c r="N8" s="44"/>
      <c r="O8" s="44"/>
      <c r="P8" s="44"/>
      <c r="Q8" s="44"/>
      <c r="S8" t="s">
        <v>211</v>
      </c>
      <c r="T8" s="20"/>
      <c r="U8" s="72"/>
      <c r="V8" s="44"/>
      <c r="W8" s="44"/>
      <c r="X8" s="44"/>
      <c r="Y8" s="44"/>
      <c r="Z8" s="44"/>
      <c r="AA8" s="44"/>
      <c r="AB8" s="20"/>
      <c r="AC8" s="44"/>
      <c r="AD8" s="44"/>
      <c r="AE8" s="44"/>
      <c r="AF8" s="44"/>
      <c r="AG8" s="44"/>
      <c r="AH8" s="44"/>
      <c r="AI8" s="20"/>
    </row>
    <row r="9" spans="1:35" x14ac:dyDescent="0.25">
      <c r="B9" s="6">
        <f>'P1dB CL'!E5</f>
        <v>-10</v>
      </c>
      <c r="C9" s="20"/>
      <c r="D9" s="77">
        <f>ABS('P1dB CL'!C9-D$5)</f>
        <v>4.8511099999999807E-2</v>
      </c>
      <c r="E9" s="44">
        <f>ABS('P1dB CL'!C65-E$5)</f>
        <v>7.3539300000000196E-2</v>
      </c>
      <c r="F9" s="44">
        <f>ABS('P1dB CL'!C121-F$5)</f>
        <v>6.5846399999999861E-2</v>
      </c>
      <c r="G9" s="44">
        <f>ABS('P1dB CL'!C177-G$5)</f>
        <v>1.0516700000000156E-2</v>
      </c>
      <c r="H9" s="44">
        <f>ABS('P1dB CL'!C233-H$5)</f>
        <v>6.5643800000000141E-2</v>
      </c>
      <c r="I9" s="44">
        <f>ABS('P1dB CL'!C289-I$5)</f>
        <v>0.69652999999999921</v>
      </c>
      <c r="J9" s="44">
        <f>ABS('P1dB CL'!C345-J$5)</f>
        <v>7.5151000000000003</v>
      </c>
      <c r="K9" s="20"/>
      <c r="L9" s="44">
        <f>ABS('P1dB CL'!C400-L$5)</f>
        <v>0</v>
      </c>
      <c r="M9" s="44">
        <f>ABS('P1dB CL'!C455-M$5)</f>
        <v>0</v>
      </c>
      <c r="N9" s="44">
        <f>ABS('P1dB CL'!C510-N$5)</f>
        <v>0</v>
      </c>
      <c r="O9" s="44">
        <f>ABS('P1dB CL'!C565-O$5)</f>
        <v>0</v>
      </c>
      <c r="P9" s="44">
        <f>ABS('P1dB CL'!C620-P$5)</f>
        <v>0</v>
      </c>
      <c r="Q9" s="44">
        <f>ABS('P1dB CL'!C671-Q$5)</f>
        <v>0</v>
      </c>
      <c r="S9" s="6">
        <f>'P1dB CL'!E5</f>
        <v>-10</v>
      </c>
      <c r="T9" s="20"/>
      <c r="U9" s="85">
        <f>ABS('P1dB CL'!V9-U$5)</f>
        <v>2.6492099999998686E-2</v>
      </c>
      <c r="V9" s="44">
        <f>ABS('P1dB CL'!V65-V$5)</f>
        <v>4.9243900000000451E-2</v>
      </c>
      <c r="W9" s="44">
        <f>ABS('P1dB CL'!V121-W$5)</f>
        <v>8.8684100000000043E-2</v>
      </c>
      <c r="X9" s="44">
        <f>ABS('P1dB CL'!V177-X$5)</f>
        <v>7.200049999999969E-2</v>
      </c>
      <c r="Y9" s="44">
        <f>ABS('P1dB CL'!V233-Y$5)</f>
        <v>5.7097000000005949E-3</v>
      </c>
      <c r="Z9" s="44">
        <f>ABS('P1dB CL'!V289-Z$5)</f>
        <v>1.7681999999998865E-2</v>
      </c>
      <c r="AA9" s="44">
        <f>ABS('P1dB CL'!V345-AA$5)</f>
        <v>1.3825999999999894E-2</v>
      </c>
      <c r="AB9" s="20"/>
      <c r="AC9" s="44">
        <f>ABS('P1dB CL'!V400-0)</f>
        <v>0</v>
      </c>
      <c r="AD9" s="44">
        <f>ABS('P1dB CL'!V455-0)</f>
        <v>0</v>
      </c>
      <c r="AE9" s="44">
        <f>ABS('P1dB CL'!V510-0)</f>
        <v>0</v>
      </c>
      <c r="AF9" s="44">
        <f>ABS('P1dB CL'!V565-0)</f>
        <v>0</v>
      </c>
      <c r="AG9" s="44">
        <f>ABS('P1dB CL'!V620-0)</f>
        <v>0</v>
      </c>
      <c r="AH9" s="44">
        <f>ABS('P1dB CL'!V675-0)</f>
        <v>0</v>
      </c>
      <c r="AI9" s="20"/>
    </row>
    <row r="10" spans="1:35" x14ac:dyDescent="0.25">
      <c r="B10" s="77">
        <f>'P1dB CL'!E6</f>
        <v>-9.4</v>
      </c>
      <c r="C10" s="20"/>
      <c r="D10" s="85">
        <f>ABS('P1dB CL'!C10-D$5)</f>
        <v>4.5998100000000264E-2</v>
      </c>
      <c r="E10" s="44">
        <f>ABS('P1dB CL'!C66-E$5)</f>
        <v>7.1168899999999979E-2</v>
      </c>
      <c r="F10" s="44">
        <f>ABS('P1dB CL'!C122-F$5)</f>
        <v>6.5507400000000438E-2</v>
      </c>
      <c r="G10" s="44">
        <f>ABS('P1dB CL'!C178-G$5)</f>
        <v>1.4172099999999688E-2</v>
      </c>
      <c r="H10" s="44">
        <f>ABS('P1dB CL'!C234-H$5)</f>
        <v>5.9309999999999974E-2</v>
      </c>
      <c r="I10" s="44">
        <f>ABS('P1dB CL'!C290-I$5)</f>
        <v>0.66980699999999871</v>
      </c>
      <c r="J10" s="44">
        <f>ABS('P1dB CL'!C346-J$5)</f>
        <v>7.0942860000000003</v>
      </c>
      <c r="K10" s="20"/>
      <c r="L10" s="44">
        <f>ABS('P1dB CL'!C401-L$5)</f>
        <v>0</v>
      </c>
      <c r="M10" s="44">
        <f>ABS('P1dB CL'!C456-M$5)</f>
        <v>0</v>
      </c>
      <c r="N10" s="44">
        <f>ABS('P1dB CL'!C511-N$5)</f>
        <v>0</v>
      </c>
      <c r="O10" s="44">
        <f>ABS('P1dB CL'!C566-O$5)</f>
        <v>0</v>
      </c>
      <c r="P10" s="44">
        <f>ABS('P1dB CL'!C621-P$5)</f>
        <v>0</v>
      </c>
      <c r="Q10" s="44">
        <f>ABS('P1dB CL'!C672-Q$5)</f>
        <v>0</v>
      </c>
      <c r="S10" s="77">
        <f>'P1dB CL'!E6</f>
        <v>-9.4</v>
      </c>
      <c r="T10" s="20"/>
      <c r="U10" s="85">
        <f>ABS('P1dB CL'!V10-U$5)</f>
        <v>2.1269799999998895E-2</v>
      </c>
      <c r="V10" s="44">
        <f>ABS('P1dB CL'!V66-V$5)</f>
        <v>4.6931199999999507E-2</v>
      </c>
      <c r="W10" s="44">
        <f>ABS('P1dB CL'!V122-W$5)</f>
        <v>9.6185699999999485E-2</v>
      </c>
      <c r="X10" s="44">
        <f>ABS('P1dB CL'!V178-X$5)</f>
        <v>6.3922899999999672E-2</v>
      </c>
      <c r="Y10" s="44">
        <f>ABS('P1dB CL'!V234-Y$5)</f>
        <v>8.590699999999174E-3</v>
      </c>
      <c r="Z10" s="44">
        <f>ABS('P1dB CL'!V290-Z$5)</f>
        <v>9.8189999999984678E-3</v>
      </c>
      <c r="AA10" s="44">
        <f>ABS('P1dB CL'!V346-AA$5)</f>
        <v>1.6140999999999295E-2</v>
      </c>
      <c r="AB10" s="20"/>
      <c r="AC10" s="44">
        <f>ABS('P1dB CL'!V401-0)</f>
        <v>0</v>
      </c>
      <c r="AD10" s="44">
        <f>ABS('P1dB CL'!V456-0)</f>
        <v>0</v>
      </c>
      <c r="AE10" s="44">
        <f>ABS('P1dB CL'!V511-0)</f>
        <v>0</v>
      </c>
      <c r="AF10" s="44">
        <f>ABS('P1dB CL'!V566-0)</f>
        <v>0</v>
      </c>
      <c r="AG10" s="44">
        <f>ABS('P1dB CL'!V621-0)</f>
        <v>0</v>
      </c>
      <c r="AH10" s="44">
        <f>ABS('P1dB CL'!V676-0)</f>
        <v>0</v>
      </c>
      <c r="AI10" s="20"/>
    </row>
    <row r="11" spans="1:35" x14ac:dyDescent="0.25">
      <c r="B11" s="77">
        <f>'P1dB CL'!E7</f>
        <v>-8.8000000000000007</v>
      </c>
      <c r="C11" s="20"/>
      <c r="D11" s="85">
        <f>ABS('P1dB CL'!C11-D$5)</f>
        <v>4.5477400000000223E-2</v>
      </c>
      <c r="E11" s="44">
        <f>ABS('P1dB CL'!C67-E$5)</f>
        <v>6.6502599999999745E-2</v>
      </c>
      <c r="F11" s="44">
        <f>ABS('P1dB CL'!C123-F$5)</f>
        <v>6.037469999999967E-2</v>
      </c>
      <c r="G11" s="44">
        <f>ABS('P1dB CL'!C179-G$5)</f>
        <v>1.0230599999999868E-2</v>
      </c>
      <c r="H11" s="44">
        <f>ABS('P1dB CL'!C235-H$5)</f>
        <v>5.5315000000000225E-2</v>
      </c>
      <c r="I11" s="44">
        <f>ABS('P1dB CL'!C291-I$5)</f>
        <v>0.64698100000000025</v>
      </c>
      <c r="J11" s="44">
        <f>ABS('P1dB CL'!C347-J$5)</f>
        <v>6.6620980000000003</v>
      </c>
      <c r="K11" s="20"/>
      <c r="L11" s="44">
        <f>ABS('P1dB CL'!C402-L$5)</f>
        <v>0</v>
      </c>
      <c r="M11" s="44">
        <f>ABS('P1dB CL'!C457-M$5)</f>
        <v>0</v>
      </c>
      <c r="N11" s="44">
        <f>ABS('P1dB CL'!C512-N$5)</f>
        <v>0</v>
      </c>
      <c r="O11" s="44">
        <f>ABS('P1dB CL'!C567-O$5)</f>
        <v>0</v>
      </c>
      <c r="P11" s="44">
        <f>ABS('P1dB CL'!C622-P$5)</f>
        <v>0</v>
      </c>
      <c r="Q11" s="44">
        <f>ABS('P1dB CL'!C673-Q$5)</f>
        <v>0</v>
      </c>
      <c r="S11" s="77">
        <f>'P1dB CL'!E7</f>
        <v>-8.8000000000000007</v>
      </c>
      <c r="T11" s="20"/>
      <c r="U11" s="85">
        <f>ABS('P1dB CL'!V11-U$5)</f>
        <v>2.0598399999999017E-2</v>
      </c>
      <c r="V11" s="44">
        <f>ABS('P1dB CL'!V67-V$5)</f>
        <v>4.4999999999999929E-2</v>
      </c>
      <c r="W11" s="44">
        <f>ABS('P1dB CL'!V123-W$5)</f>
        <v>8.4042600000000078E-2</v>
      </c>
      <c r="X11" s="44">
        <f>ABS('P1dB CL'!V179-X$5)</f>
        <v>5.8658599999999339E-2</v>
      </c>
      <c r="Y11" s="44">
        <f>ABS('P1dB CL'!V235-Y$5)</f>
        <v>5.4884000000008371E-3</v>
      </c>
      <c r="Z11" s="44">
        <f>ABS('P1dB CL'!V291-Z$5)</f>
        <v>1.2044899999999359E-2</v>
      </c>
      <c r="AA11" s="44">
        <f>ABS('P1dB CL'!V347-AA$5)</f>
        <v>9.4259999999994903E-3</v>
      </c>
      <c r="AB11" s="20"/>
      <c r="AC11" s="44">
        <f>ABS('P1dB CL'!V402-0)</f>
        <v>0</v>
      </c>
      <c r="AD11" s="44">
        <f>ABS('P1dB CL'!V457-0)</f>
        <v>0</v>
      </c>
      <c r="AE11" s="44">
        <f>ABS('P1dB CL'!V512-0)</f>
        <v>0</v>
      </c>
      <c r="AF11" s="44">
        <f>ABS('P1dB CL'!V567-0)</f>
        <v>0</v>
      </c>
      <c r="AG11" s="44">
        <f>ABS('P1dB CL'!V622-0)</f>
        <v>0</v>
      </c>
      <c r="AH11" s="44">
        <f>ABS('P1dB CL'!V677-0)</f>
        <v>0</v>
      </c>
      <c r="AI11" s="20"/>
    </row>
    <row r="12" spans="1:35" x14ac:dyDescent="0.25">
      <c r="B12" s="77">
        <f>'P1dB CL'!E8</f>
        <v>-8.1999999999999993</v>
      </c>
      <c r="C12" s="20"/>
      <c r="D12" s="85">
        <f>ABS('P1dB CL'!C12-D$5)</f>
        <v>4.0746699999999691E-2</v>
      </c>
      <c r="E12" s="44">
        <f>ABS('P1dB CL'!C68-E$5)</f>
        <v>6.7417599999999744E-2</v>
      </c>
      <c r="F12" s="44">
        <f>ABS('P1dB CL'!C124-F$5)</f>
        <v>5.5895800000000051E-2</v>
      </c>
      <c r="G12" s="44">
        <f>ABS('P1dB CL'!C180-G$5)</f>
        <v>1.5735999999995087E-3</v>
      </c>
      <c r="H12" s="44">
        <f>ABS('P1dB CL'!C236-H$5)</f>
        <v>4.7511599999999987E-2</v>
      </c>
      <c r="I12" s="44">
        <f>ABS('P1dB CL'!C292-I$5)</f>
        <v>0.61883599999999994</v>
      </c>
      <c r="J12" s="44">
        <f>ABS('P1dB CL'!C348-J$5)</f>
        <v>6.2433589999999981</v>
      </c>
      <c r="K12" s="20"/>
      <c r="L12" s="44">
        <f>ABS('P1dB CL'!C403-L$5)</f>
        <v>0</v>
      </c>
      <c r="M12" s="44">
        <f>ABS('P1dB CL'!C458-M$5)</f>
        <v>0</v>
      </c>
      <c r="N12" s="44">
        <f>ABS('P1dB CL'!C513-N$5)</f>
        <v>0</v>
      </c>
      <c r="O12" s="44">
        <f>ABS('P1dB CL'!C568-O$5)</f>
        <v>0</v>
      </c>
      <c r="P12" s="44">
        <f>ABS('P1dB CL'!C623-P$5)</f>
        <v>0</v>
      </c>
      <c r="Q12" s="44">
        <f>ABS('P1dB CL'!C674-Q$5)</f>
        <v>0</v>
      </c>
      <c r="S12" s="77">
        <f>'P1dB CL'!E8</f>
        <v>-8.1999999999999993</v>
      </c>
      <c r="T12" s="20"/>
      <c r="U12" s="85">
        <f>ABS('P1dB CL'!V12-U$5)</f>
        <v>2.0609799999999012E-2</v>
      </c>
      <c r="V12" s="44">
        <f>ABS('P1dB CL'!V68-V$5)</f>
        <v>4.1990200000000755E-2</v>
      </c>
      <c r="W12" s="44">
        <f>ABS('P1dB CL'!V124-W$5)</f>
        <v>8.0036200000000335E-2</v>
      </c>
      <c r="X12" s="44">
        <f>ABS('P1dB CL'!V180-X$5)</f>
        <v>5.7763100000000733E-2</v>
      </c>
      <c r="Y12" s="44">
        <f>ABS('P1dB CL'!V236-Y$5)</f>
        <v>2.4385999999996244E-3</v>
      </c>
      <c r="Z12" s="44">
        <f>ABS('P1dB CL'!V292-Z$5)</f>
        <v>1.2826999999990818E-3</v>
      </c>
      <c r="AA12" s="44">
        <f>ABS('P1dB CL'!V348-AA$5)</f>
        <v>5.4400000000001114E-3</v>
      </c>
      <c r="AB12" s="20"/>
      <c r="AC12" s="44">
        <f>ABS('P1dB CL'!V403-0)</f>
        <v>0</v>
      </c>
      <c r="AD12" s="44">
        <f>ABS('P1dB CL'!V458-0)</f>
        <v>0</v>
      </c>
      <c r="AE12" s="44">
        <f>ABS('P1dB CL'!V513-0)</f>
        <v>0</v>
      </c>
      <c r="AF12" s="44">
        <f>ABS('P1dB CL'!V568-0)</f>
        <v>0</v>
      </c>
      <c r="AG12" s="44">
        <f>ABS('P1dB CL'!V623-0)</f>
        <v>0</v>
      </c>
      <c r="AH12" s="44">
        <f>ABS('P1dB CL'!V678-0)</f>
        <v>0</v>
      </c>
      <c r="AI12" s="20"/>
    </row>
    <row r="13" spans="1:35" x14ac:dyDescent="0.25">
      <c r="B13" s="77">
        <f>'P1dB CL'!E9</f>
        <v>-7.6</v>
      </c>
      <c r="C13" s="20"/>
      <c r="D13" s="85">
        <f>ABS('P1dB CL'!C13-D$5)</f>
        <v>4.2863399999999885E-2</v>
      </c>
      <c r="E13" s="44">
        <f>ABS('P1dB CL'!C69-E$5)</f>
        <v>6.0807200000000172E-2</v>
      </c>
      <c r="F13" s="44">
        <f>ABS('P1dB CL'!C125-F$5)</f>
        <v>5.3576399999999857E-2</v>
      </c>
      <c r="G13" s="44">
        <f>ABS('P1dB CL'!C181-G$5)</f>
        <v>2.8266999999999598E-3</v>
      </c>
      <c r="H13" s="44">
        <f>ABS('P1dB CL'!C237-H$5)</f>
        <v>4.1566800000000015E-2</v>
      </c>
      <c r="I13" s="44">
        <f>ABS('P1dB CL'!C293-I$5)</f>
        <v>0.59000879999999967</v>
      </c>
      <c r="J13" s="44">
        <f>ABS('P1dB CL'!C349-J$5)</f>
        <v>5.7975369999999984</v>
      </c>
      <c r="K13" s="20"/>
      <c r="L13" s="44">
        <f>ABS('P1dB CL'!C404-L$5)</f>
        <v>0</v>
      </c>
      <c r="M13" s="44">
        <f>ABS('P1dB CL'!C459-M$5)</f>
        <v>0</v>
      </c>
      <c r="N13" s="44">
        <f>ABS('P1dB CL'!C514-N$5)</f>
        <v>0</v>
      </c>
      <c r="O13" s="44">
        <f>ABS('P1dB CL'!C569-O$5)</f>
        <v>0</v>
      </c>
      <c r="P13" s="44">
        <f>ABS('P1dB CL'!C624-P$5)</f>
        <v>0</v>
      </c>
      <c r="Q13" s="44">
        <f>ABS('P1dB CL'!C675-Q$5)</f>
        <v>0</v>
      </c>
      <c r="S13" s="77">
        <f>'P1dB CL'!E9</f>
        <v>-7.6</v>
      </c>
      <c r="T13" s="20"/>
      <c r="U13" s="85">
        <f>ABS('P1dB CL'!V13-U$5)</f>
        <v>1.7903299999998623E-2</v>
      </c>
      <c r="V13" s="44">
        <f>ABS('P1dB CL'!V69-V$5)</f>
        <v>3.9277000000000228E-2</v>
      </c>
      <c r="W13" s="44">
        <f>ABS('P1dB CL'!V125-W$5)</f>
        <v>7.6739400000001012E-2</v>
      </c>
      <c r="X13" s="44">
        <f>ABS('P1dB CL'!V181-X$5)</f>
        <v>5.9551199999999582E-2</v>
      </c>
      <c r="Y13" s="44">
        <f>ABS('P1dB CL'!V237-Y$5)</f>
        <v>1.3886000000002952E-3</v>
      </c>
      <c r="Z13" s="44">
        <f>ABS('P1dB CL'!V293-Z$5)</f>
        <v>6.1005999999999005E-3</v>
      </c>
      <c r="AA13" s="44">
        <f>ABS('P1dB CL'!V349-AA$5)</f>
        <v>6.3809999999993039E-3</v>
      </c>
      <c r="AB13" s="20"/>
      <c r="AC13" s="44">
        <f>ABS('P1dB CL'!V404-0)</f>
        <v>0</v>
      </c>
      <c r="AD13" s="44">
        <f>ABS('P1dB CL'!V459-0)</f>
        <v>0</v>
      </c>
      <c r="AE13" s="44">
        <f>ABS('P1dB CL'!V514-0)</f>
        <v>0</v>
      </c>
      <c r="AF13" s="44">
        <f>ABS('P1dB CL'!V569-0)</f>
        <v>0</v>
      </c>
      <c r="AG13" s="44">
        <f>ABS('P1dB CL'!V624-0)</f>
        <v>0</v>
      </c>
      <c r="AH13" s="44">
        <f>ABS('P1dB CL'!V679-0)</f>
        <v>0</v>
      </c>
      <c r="AI13" s="20"/>
    </row>
    <row r="14" spans="1:35" x14ac:dyDescent="0.25">
      <c r="B14" s="77">
        <f>'P1dB CL'!E10</f>
        <v>-7</v>
      </c>
      <c r="C14" s="20"/>
      <c r="D14" s="85">
        <f>ABS('P1dB CL'!C14-D$5)</f>
        <v>3.9172699999999949E-2</v>
      </c>
      <c r="E14" s="44">
        <f>ABS('P1dB CL'!C70-E$5)</f>
        <v>6.1680800000000424E-2</v>
      </c>
      <c r="F14" s="44">
        <f>ABS('P1dB CL'!C126-F$5)</f>
        <v>4.937690000000039E-2</v>
      </c>
      <c r="G14" s="44">
        <f>ABS('P1dB CL'!C182-G$5)</f>
        <v>4.4645999999994856E-3</v>
      </c>
      <c r="H14" s="44">
        <f>ABS('P1dB CL'!C238-H$5)</f>
        <v>4.2548700000000217E-2</v>
      </c>
      <c r="I14" s="44">
        <f>ABS('P1dB CL'!C294-I$5)</f>
        <v>0.55933289999999936</v>
      </c>
      <c r="J14" s="44">
        <f>ABS('P1dB CL'!C350-J$5)</f>
        <v>5.3506029999999996</v>
      </c>
      <c r="K14" s="20"/>
      <c r="L14" s="44">
        <f>ABS('P1dB CL'!C405-L$5)</f>
        <v>0</v>
      </c>
      <c r="M14" s="44">
        <f>ABS('P1dB CL'!C460-M$5)</f>
        <v>0</v>
      </c>
      <c r="N14" s="44">
        <f>ABS('P1dB CL'!C515-N$5)</f>
        <v>0</v>
      </c>
      <c r="O14" s="44">
        <f>ABS('P1dB CL'!C570-O$5)</f>
        <v>0</v>
      </c>
      <c r="P14" s="44">
        <f>ABS('P1dB CL'!C625-P$5)</f>
        <v>0</v>
      </c>
      <c r="Q14" s="44">
        <f>ABS('P1dB CL'!C676-Q$5)</f>
        <v>0</v>
      </c>
      <c r="S14" s="77">
        <f>'P1dB CL'!E10</f>
        <v>-7</v>
      </c>
      <c r="T14" s="20"/>
      <c r="U14" s="85">
        <f>ABS('P1dB CL'!V14-U$5)</f>
        <v>1.7166099999998963E-2</v>
      </c>
      <c r="V14" s="44">
        <f>ABS('P1dB CL'!V70-V$5)</f>
        <v>3.5871500000000722E-2</v>
      </c>
      <c r="W14" s="44">
        <f>ABS('P1dB CL'!V126-W$5)</f>
        <v>7.7717800000000281E-2</v>
      </c>
      <c r="X14" s="44">
        <f>ABS('P1dB CL'!V182-X$5)</f>
        <v>6.0424799999999834E-2</v>
      </c>
      <c r="Y14" s="44">
        <f>ABS('P1dB CL'!V238-Y$5)</f>
        <v>0</v>
      </c>
      <c r="Z14" s="44">
        <f>ABS('P1dB CL'!V294-Z$5)</f>
        <v>4.8312999999993167E-3</v>
      </c>
      <c r="AA14" s="44">
        <f>ABS('P1dB CL'!V350-AA$5)</f>
        <v>0</v>
      </c>
      <c r="AB14" s="20"/>
      <c r="AC14" s="44">
        <f>ABS('P1dB CL'!V405-0)</f>
        <v>0</v>
      </c>
      <c r="AD14" s="44">
        <f>ABS('P1dB CL'!V460-0)</f>
        <v>0</v>
      </c>
      <c r="AE14" s="44">
        <f>ABS('P1dB CL'!V515-0)</f>
        <v>0</v>
      </c>
      <c r="AF14" s="44">
        <f>ABS('P1dB CL'!V570-0)</f>
        <v>0</v>
      </c>
      <c r="AG14" s="44">
        <f>ABS('P1dB CL'!V625-0)</f>
        <v>0</v>
      </c>
      <c r="AH14" s="44">
        <f>ABS('P1dB CL'!V680-0)</f>
        <v>0</v>
      </c>
      <c r="AI14" s="20"/>
    </row>
    <row r="15" spans="1:35" x14ac:dyDescent="0.25">
      <c r="B15" s="77">
        <f>'P1dB CL'!E11</f>
        <v>-6.4</v>
      </c>
      <c r="C15" s="20"/>
      <c r="D15" s="85">
        <f>ABS('P1dB CL'!C15-D$5)</f>
        <v>3.4582200000000007E-2</v>
      </c>
      <c r="E15" s="44">
        <f>ABS('P1dB CL'!C71-E$5)</f>
        <v>5.7183300000000159E-2</v>
      </c>
      <c r="F15" s="44">
        <f>ABS('P1dB CL'!C127-F$5)</f>
        <v>4.5979899999999851E-2</v>
      </c>
      <c r="G15" s="44">
        <f>ABS('P1dB CL'!C183-G$5)</f>
        <v>2.9900000000004923E-4</v>
      </c>
      <c r="H15" s="44">
        <f>ABS('P1dB CL'!C239-H$5)</f>
        <v>2.8229200000000176E-2</v>
      </c>
      <c r="I15" s="44">
        <f>ABS('P1dB CL'!C295-I$5)</f>
        <v>0.51766969999999901</v>
      </c>
      <c r="J15" s="44">
        <f>ABS('P1dB CL'!C351-J$5)</f>
        <v>4.9110240000000012</v>
      </c>
      <c r="K15" s="20"/>
      <c r="L15" s="44">
        <f>ABS('P1dB CL'!C406-L$5)</f>
        <v>0</v>
      </c>
      <c r="M15" s="44">
        <f>ABS('P1dB CL'!C461-M$5)</f>
        <v>0</v>
      </c>
      <c r="N15" s="44">
        <f>ABS('P1dB CL'!C516-N$5)</f>
        <v>0</v>
      </c>
      <c r="O15" s="44">
        <f>ABS('P1dB CL'!C571-O$5)</f>
        <v>0</v>
      </c>
      <c r="P15" s="44">
        <f>ABS('P1dB CL'!C626-P$5)</f>
        <v>0</v>
      </c>
      <c r="Q15" s="44">
        <f>ABS('P1dB CL'!C677-Q$5)</f>
        <v>0</v>
      </c>
      <c r="S15" s="77">
        <f>'P1dB CL'!E11</f>
        <v>-6.4</v>
      </c>
      <c r="T15" s="20"/>
      <c r="U15" s="85">
        <f>ABS('P1dB CL'!V15-U$5)</f>
        <v>2.0759599999999878E-2</v>
      </c>
      <c r="V15" s="44">
        <f>ABS('P1dB CL'!V71-V$5)</f>
        <v>3.3972699999999634E-2</v>
      </c>
      <c r="W15" s="44">
        <f>ABS('P1dB CL'!V127-W$5)</f>
        <v>7.3741999999999308E-2</v>
      </c>
      <c r="X15" s="44">
        <f>ABS('P1dB CL'!V183-X$5)</f>
        <v>5.698680000000067E-2</v>
      </c>
      <c r="Y15" s="44">
        <f>ABS('P1dB CL'!V239-Y$5)</f>
        <v>3.4332999999993064E-3</v>
      </c>
      <c r="Z15" s="44">
        <f>ABS('P1dB CL'!V295-Z$5)</f>
        <v>4.0759999999995244E-3</v>
      </c>
      <c r="AA15" s="44">
        <f>ABS('P1dB CL'!V351-AA$5)</f>
        <v>3.7570000000002324E-3</v>
      </c>
      <c r="AB15" s="20"/>
      <c r="AC15" s="44">
        <f>ABS('P1dB CL'!V406-0)</f>
        <v>0</v>
      </c>
      <c r="AD15" s="44">
        <f>ABS('P1dB CL'!V461-0)</f>
        <v>0</v>
      </c>
      <c r="AE15" s="44">
        <f>ABS('P1dB CL'!V516-0)</f>
        <v>0</v>
      </c>
      <c r="AF15" s="44">
        <f>ABS('P1dB CL'!V571-0)</f>
        <v>0</v>
      </c>
      <c r="AG15" s="44">
        <f>ABS('P1dB CL'!V626-0)</f>
        <v>0</v>
      </c>
      <c r="AH15" s="44">
        <f>ABS('P1dB CL'!V681-0)</f>
        <v>0</v>
      </c>
      <c r="AI15" s="20"/>
    </row>
    <row r="16" spans="1:35" x14ac:dyDescent="0.25">
      <c r="B16" s="77">
        <f>'P1dB CL'!E12</f>
        <v>-5.8</v>
      </c>
      <c r="C16" s="20"/>
      <c r="D16" s="85">
        <f>ABS('P1dB CL'!C16-D$5)</f>
        <v>3.8147000000000375E-2</v>
      </c>
      <c r="E16" s="44">
        <f>ABS('P1dB CL'!C72-E$5)</f>
        <v>5.5645499999999792E-2</v>
      </c>
      <c r="F16" s="44">
        <f>ABS('P1dB CL'!C128-F$5)</f>
        <v>4.6487299999999898E-2</v>
      </c>
      <c r="G16" s="44">
        <f>ABS('P1dB CL'!C184-G$5)</f>
        <v>0</v>
      </c>
      <c r="H16" s="44">
        <f>ABS('P1dB CL'!C240-H$5)</f>
        <v>2.3278200000000027E-2</v>
      </c>
      <c r="I16" s="44">
        <f>ABS('P1dB CL'!C296-I$5)</f>
        <v>0.48585319999999932</v>
      </c>
      <c r="J16" s="44">
        <f>ABS('P1dB CL'!C352-J$5)</f>
        <v>4.4737299999999998</v>
      </c>
      <c r="K16" s="20"/>
      <c r="L16" s="44">
        <f>ABS('P1dB CL'!C407-L$5)</f>
        <v>0</v>
      </c>
      <c r="M16" s="44">
        <f>ABS('P1dB CL'!C462-M$5)</f>
        <v>0</v>
      </c>
      <c r="N16" s="44">
        <f>ABS('P1dB CL'!C517-N$5)</f>
        <v>0</v>
      </c>
      <c r="O16" s="44">
        <f>ABS('P1dB CL'!C572-O$5)</f>
        <v>0</v>
      </c>
      <c r="P16" s="44">
        <f>ABS('P1dB CL'!C627-P$5)</f>
        <v>0</v>
      </c>
      <c r="Q16" s="44">
        <f>ABS('P1dB CL'!C678-Q$5)</f>
        <v>0</v>
      </c>
      <c r="S16" s="77">
        <f>'P1dB CL'!E12</f>
        <v>-5.8</v>
      </c>
      <c r="T16" s="20"/>
      <c r="U16" s="85">
        <f>ABS('P1dB CL'!V16-U$5)</f>
        <v>1.7475099999998633E-2</v>
      </c>
      <c r="V16" s="44">
        <f>ABS('P1dB CL'!V72-V$5)</f>
        <v>3.4175799999999867E-2</v>
      </c>
      <c r="W16" s="44">
        <f>ABS('P1dB CL'!V128-W$5)</f>
        <v>7.2813999999999268E-2</v>
      </c>
      <c r="X16" s="44">
        <f>ABS('P1dB CL'!V184-X$5)</f>
        <v>5.6888600000000622E-2</v>
      </c>
      <c r="Y16" s="44">
        <f>ABS('P1dB CL'!V240-Y$5)</f>
        <v>3.168099999999896E-3</v>
      </c>
      <c r="Z16" s="44">
        <f>ABS('P1dB CL'!V296-Z$5)</f>
        <v>4.2380999999984681E-3</v>
      </c>
      <c r="AA16" s="44">
        <f>ABS('P1dB CL'!V352-AA$5)</f>
        <v>5.2200000000013347E-4</v>
      </c>
      <c r="AB16" s="20"/>
      <c r="AC16" s="44">
        <f>ABS('P1dB CL'!V407-0)</f>
        <v>0</v>
      </c>
      <c r="AD16" s="44">
        <f>ABS('P1dB CL'!V462-0)</f>
        <v>0</v>
      </c>
      <c r="AE16" s="44">
        <f>ABS('P1dB CL'!V517-0)</f>
        <v>0</v>
      </c>
      <c r="AF16" s="44">
        <f>ABS('P1dB CL'!V572-0)</f>
        <v>0</v>
      </c>
      <c r="AG16" s="44">
        <f>ABS('P1dB CL'!V627-0)</f>
        <v>0</v>
      </c>
      <c r="AH16" s="44">
        <f>ABS('P1dB CL'!V682-0)</f>
        <v>0</v>
      </c>
      <c r="AI16" s="20"/>
    </row>
    <row r="17" spans="2:35" x14ac:dyDescent="0.25">
      <c r="B17" s="77">
        <f>'P1dB CL'!E13</f>
        <v>-5.2</v>
      </c>
      <c r="C17" s="20"/>
      <c r="D17" s="85">
        <f>ABS('P1dB CL'!C17-D$5)</f>
        <v>3.0046500000000087E-2</v>
      </c>
      <c r="E17" s="44">
        <f>ABS('P1dB CL'!C73-E$5)</f>
        <v>5.0575300000000212E-2</v>
      </c>
      <c r="F17" s="44">
        <f>ABS('P1dB CL'!C129-F$5)</f>
        <v>4.5037200000000333E-2</v>
      </c>
      <c r="G17" s="44">
        <f>ABS('P1dB CL'!C185-G$5)</f>
        <v>6.3657999999993109E-3</v>
      </c>
      <c r="H17" s="44">
        <f>ABS('P1dB CL'!C241-H$5)</f>
        <v>1.6111399999999776E-2</v>
      </c>
      <c r="I17" s="44">
        <f>ABS('P1dB CL'!C297-I$5)</f>
        <v>0.45132639999999924</v>
      </c>
      <c r="J17" s="44">
        <f>ABS('P1dB CL'!C353-J$5)</f>
        <v>4.0547170000000001</v>
      </c>
      <c r="K17" s="20"/>
      <c r="L17" s="44">
        <f>ABS('P1dB CL'!C408-L$5)</f>
        <v>0</v>
      </c>
      <c r="M17" s="44">
        <f>ABS('P1dB CL'!C463-M$5)</f>
        <v>0</v>
      </c>
      <c r="N17" s="44">
        <f>ABS('P1dB CL'!C518-N$5)</f>
        <v>0</v>
      </c>
      <c r="O17" s="44">
        <f>ABS('P1dB CL'!C573-O$5)</f>
        <v>0</v>
      </c>
      <c r="P17" s="44">
        <f>ABS('P1dB CL'!C628-P$5)</f>
        <v>0</v>
      </c>
      <c r="Q17" s="44">
        <f>ABS('P1dB CL'!C679-Q$5)</f>
        <v>0</v>
      </c>
      <c r="S17" s="77">
        <f>'P1dB CL'!E13</f>
        <v>-5.2</v>
      </c>
      <c r="T17" s="20"/>
      <c r="U17" s="85">
        <f>ABS('P1dB CL'!V17-U$5)</f>
        <v>1.6121799999998743E-2</v>
      </c>
      <c r="V17" s="44">
        <f>ABS('P1dB CL'!V73-V$5)</f>
        <v>3.1374899999999428E-2</v>
      </c>
      <c r="W17" s="44">
        <f>ABS('P1dB CL'!V129-W$5)</f>
        <v>6.656369999999967E-2</v>
      </c>
      <c r="X17" s="44">
        <f>ABS('P1dB CL'!V185-X$5)</f>
        <v>4.7548300000000765E-2</v>
      </c>
      <c r="Y17" s="44">
        <f>ABS('P1dB CL'!V241-Y$5)</f>
        <v>4.696900000000781E-3</v>
      </c>
      <c r="Z17" s="44">
        <f>ABS('P1dB CL'!V297-Z$5)</f>
        <v>0</v>
      </c>
      <c r="AA17" s="44">
        <f>ABS('P1dB CL'!V353-AA$5)</f>
        <v>1.246999999999332E-3</v>
      </c>
      <c r="AB17" s="20"/>
      <c r="AC17" s="44">
        <f>ABS('P1dB CL'!V408-0)</f>
        <v>0</v>
      </c>
      <c r="AD17" s="44">
        <f>ABS('P1dB CL'!V463-0)</f>
        <v>0</v>
      </c>
      <c r="AE17" s="44">
        <f>ABS('P1dB CL'!V518-0)</f>
        <v>0</v>
      </c>
      <c r="AF17" s="44">
        <f>ABS('P1dB CL'!V573-0)</f>
        <v>0</v>
      </c>
      <c r="AG17" s="44">
        <f>ABS('P1dB CL'!V628-0)</f>
        <v>0</v>
      </c>
      <c r="AH17" s="44">
        <f>ABS('P1dB CL'!V683-0)</f>
        <v>0</v>
      </c>
      <c r="AI17" s="20"/>
    </row>
    <row r="18" spans="2:35" x14ac:dyDescent="0.25">
      <c r="B18" s="77">
        <f>'P1dB CL'!E14</f>
        <v>-4.5999999999999996</v>
      </c>
      <c r="C18" s="20"/>
      <c r="D18" s="85">
        <f>ABS('P1dB CL'!C18-D$5)</f>
        <v>2.6977999999999724E-2</v>
      </c>
      <c r="E18" s="44">
        <f>ABS('P1dB CL'!C74-E$5)</f>
        <v>4.8266899999999779E-2</v>
      </c>
      <c r="F18" s="44">
        <f>ABS('P1dB CL'!C130-F$5)</f>
        <v>4.0009500000000031E-2</v>
      </c>
      <c r="G18" s="44">
        <f>ABS('P1dB CL'!C186-G$5)</f>
        <v>5.0099999999275724E-5</v>
      </c>
      <c r="H18" s="44">
        <f>ABS('P1dB CL'!C242-H$5)</f>
        <v>1.0592899999999794E-2</v>
      </c>
      <c r="I18" s="44">
        <f>ABS('P1dB CL'!C298-I$5)</f>
        <v>0.41331959999999945</v>
      </c>
      <c r="J18" s="44">
        <f>ABS('P1dB CL'!C354-J$5)</f>
        <v>3.6357330000000001</v>
      </c>
      <c r="K18" s="20"/>
      <c r="L18" s="44">
        <f>ABS('P1dB CL'!C409-L$5)</f>
        <v>0</v>
      </c>
      <c r="M18" s="44">
        <f>ABS('P1dB CL'!C464-M$5)</f>
        <v>0</v>
      </c>
      <c r="N18" s="44">
        <f>ABS('P1dB CL'!C519-N$5)</f>
        <v>0</v>
      </c>
      <c r="O18" s="44">
        <f>ABS('P1dB CL'!C574-O$5)</f>
        <v>0</v>
      </c>
      <c r="P18" s="44">
        <f>ABS('P1dB CL'!C629-P$5)</f>
        <v>0</v>
      </c>
      <c r="Q18" s="44">
        <f>ABS('P1dB CL'!C680-Q$5)</f>
        <v>0</v>
      </c>
      <c r="S18" s="77">
        <f>'P1dB CL'!E14</f>
        <v>-4.5999999999999996</v>
      </c>
      <c r="T18" s="20"/>
      <c r="U18" s="85">
        <f>ABS('P1dB CL'!V18-U$5)</f>
        <v>1.8016799999999833E-2</v>
      </c>
      <c r="V18" s="44">
        <f>ABS('P1dB CL'!V74-V$5)</f>
        <v>3.1729699999999639E-2</v>
      </c>
      <c r="W18" s="44">
        <f>ABS('P1dB CL'!V130-W$5)</f>
        <v>6.7341900000000621E-2</v>
      </c>
      <c r="X18" s="44">
        <f>ABS('P1dB CL'!V186-X$5)</f>
        <v>4.9864799999999931E-2</v>
      </c>
      <c r="Y18" s="44">
        <f>ABS('P1dB CL'!V242-Y$5)</f>
        <v>8.5429999999995232E-3</v>
      </c>
      <c r="Z18" s="44">
        <f>ABS('P1dB CL'!V298-Z$5)</f>
        <v>7.3393999999993298E-3</v>
      </c>
      <c r="AA18" s="44">
        <f>ABS('P1dB CL'!V354-AA$5)</f>
        <v>7.1659999999997837E-3</v>
      </c>
      <c r="AB18" s="20"/>
      <c r="AC18" s="44">
        <f>ABS('P1dB CL'!V409-0)</f>
        <v>0</v>
      </c>
      <c r="AD18" s="44">
        <f>ABS('P1dB CL'!V464-0)</f>
        <v>0</v>
      </c>
      <c r="AE18" s="44">
        <f>ABS('P1dB CL'!V519-0)</f>
        <v>0</v>
      </c>
      <c r="AF18" s="44">
        <f>ABS('P1dB CL'!V574-0)</f>
        <v>0</v>
      </c>
      <c r="AG18" s="44">
        <f>ABS('P1dB CL'!V629-0)</f>
        <v>0</v>
      </c>
      <c r="AH18" s="44">
        <f>ABS('P1dB CL'!V684-0)</f>
        <v>0</v>
      </c>
      <c r="AI18" s="20"/>
    </row>
    <row r="19" spans="2:35" x14ac:dyDescent="0.25">
      <c r="B19" s="77">
        <f>'P1dB CL'!E15</f>
        <v>-4</v>
      </c>
      <c r="C19" s="20"/>
      <c r="D19" s="85">
        <f>ABS('P1dB CL'!C19-D$5)</f>
        <v>3.1856600000000235E-2</v>
      </c>
      <c r="E19" s="44">
        <f>ABS('P1dB CL'!C75-E$5)</f>
        <v>4.4302499999999689E-2</v>
      </c>
      <c r="F19" s="44">
        <f>ABS('P1dB CL'!C131-F$5)</f>
        <v>3.6904299999999779E-2</v>
      </c>
      <c r="G19" s="44">
        <f>ABS('P1dB CL'!C187-G$5)</f>
        <v>1.1973999999996821E-3</v>
      </c>
      <c r="H19" s="44">
        <f>ABS('P1dB CL'!C243-H$5)</f>
        <v>5.8107000000005016E-3</v>
      </c>
      <c r="I19" s="44">
        <f>ABS('P1dB CL'!C299-I$5)</f>
        <v>0.37471579999999882</v>
      </c>
      <c r="J19" s="44">
        <f>ABS('P1dB CL'!C355-J$5)</f>
        <v>3.2264309999999998</v>
      </c>
      <c r="K19" s="20"/>
      <c r="L19" s="44">
        <f>ABS('P1dB CL'!C410-L$5)</f>
        <v>0</v>
      </c>
      <c r="M19" s="44">
        <f>ABS('P1dB CL'!C465-M$5)</f>
        <v>0</v>
      </c>
      <c r="N19" s="44">
        <f>ABS('P1dB CL'!C520-N$5)</f>
        <v>0</v>
      </c>
      <c r="O19" s="44">
        <f>ABS('P1dB CL'!C575-O$5)</f>
        <v>0</v>
      </c>
      <c r="P19" s="44">
        <f>ABS('P1dB CL'!C630-P$5)</f>
        <v>0</v>
      </c>
      <c r="Q19" s="44">
        <f>ABS('P1dB CL'!C681-Q$5)</f>
        <v>0</v>
      </c>
      <c r="S19" s="77">
        <f>'P1dB CL'!E15</f>
        <v>-4</v>
      </c>
      <c r="T19" s="20"/>
      <c r="U19" s="85">
        <f>ABS('P1dB CL'!V19-U$5)</f>
        <v>1.7272900000000035E-2</v>
      </c>
      <c r="V19" s="44">
        <f>ABS('P1dB CL'!V75-V$5)</f>
        <v>2.7815800000000834E-2</v>
      </c>
      <c r="W19" s="44">
        <f>ABS('P1dB CL'!V131-W$5)</f>
        <v>6.5603299999999365E-2</v>
      </c>
      <c r="X19" s="44">
        <f>ABS('P1dB CL'!V187-X$5)</f>
        <v>4.9586299999999639E-2</v>
      </c>
      <c r="Y19" s="44">
        <f>ABS('P1dB CL'!V243-Y$5)</f>
        <v>1.096730000000079E-2</v>
      </c>
      <c r="Z19" s="44">
        <f>ABS('P1dB CL'!V299-Z$5)</f>
        <v>1.016609999999929E-2</v>
      </c>
      <c r="AA19" s="44">
        <f>ABS('P1dB CL'!V355-AA$5)</f>
        <v>1.1070000000000135E-2</v>
      </c>
      <c r="AB19" s="20"/>
      <c r="AC19" s="44">
        <f>ABS('P1dB CL'!V410-0)</f>
        <v>0</v>
      </c>
      <c r="AD19" s="44">
        <f>ABS('P1dB CL'!V465-0)</f>
        <v>0</v>
      </c>
      <c r="AE19" s="44">
        <f>ABS('P1dB CL'!V520-0)</f>
        <v>0</v>
      </c>
      <c r="AF19" s="44">
        <f>ABS('P1dB CL'!V575-0)</f>
        <v>0</v>
      </c>
      <c r="AG19" s="44">
        <f>ABS('P1dB CL'!V630-0)</f>
        <v>0</v>
      </c>
      <c r="AH19" s="44">
        <f>ABS('P1dB CL'!V685-0)</f>
        <v>0</v>
      </c>
      <c r="AI19" s="20"/>
    </row>
    <row r="20" spans="2:35" x14ac:dyDescent="0.25">
      <c r="B20" s="77">
        <f>'P1dB CL'!E16</f>
        <v>-3.4</v>
      </c>
      <c r="C20" s="20"/>
      <c r="D20" s="85">
        <f>ABS('P1dB CL'!C20-D$5)</f>
        <v>2.7526400000000173E-2</v>
      </c>
      <c r="E20" s="44">
        <f>ABS('P1dB CL'!C76-E$5)</f>
        <v>3.8126000000000104E-2</v>
      </c>
      <c r="F20" s="44">
        <f>ABS('P1dB CL'!C132-F$5)</f>
        <v>3.3903600000000367E-2</v>
      </c>
      <c r="G20" s="44">
        <f>ABS('P1dB CL'!C188-G$5)</f>
        <v>4.0335999999996375E-3</v>
      </c>
      <c r="H20" s="44">
        <f>ABS('P1dB CL'!C244-H$5)</f>
        <v>2.731800000000284E-3</v>
      </c>
      <c r="I20" s="44">
        <f>ABS('P1dB CL'!C300-I$5)</f>
        <v>0.33790399999999998</v>
      </c>
      <c r="J20" s="44">
        <f>ABS('P1dB CL'!C356-J$5)</f>
        <v>2.8238690000000002</v>
      </c>
      <c r="K20" s="20"/>
      <c r="L20" s="44">
        <f>ABS('P1dB CL'!C411-L$5)</f>
        <v>0</v>
      </c>
      <c r="M20" s="44">
        <f>ABS('P1dB CL'!C466-M$5)</f>
        <v>0</v>
      </c>
      <c r="N20" s="44">
        <f>ABS('P1dB CL'!C521-N$5)</f>
        <v>0</v>
      </c>
      <c r="O20" s="44">
        <f>ABS('P1dB CL'!C576-O$5)</f>
        <v>0</v>
      </c>
      <c r="P20" s="44">
        <f>ABS('P1dB CL'!C631-P$5)</f>
        <v>0</v>
      </c>
      <c r="Q20" s="44">
        <f>ABS('P1dB CL'!C682-Q$5)</f>
        <v>0</v>
      </c>
      <c r="S20" s="77">
        <f>'P1dB CL'!E16</f>
        <v>-3.4</v>
      </c>
      <c r="T20" s="20"/>
      <c r="U20" s="85">
        <f>ABS('P1dB CL'!V20-U$5)</f>
        <v>1.3737700000000075E-2</v>
      </c>
      <c r="V20" s="44">
        <f>ABS('P1dB CL'!V76-V$5)</f>
        <v>2.5768199999999908E-2</v>
      </c>
      <c r="W20" s="44">
        <f>ABS('P1dB CL'!V132-W$5)</f>
        <v>6.1493900000000323E-2</v>
      </c>
      <c r="X20" s="44">
        <f>ABS('P1dB CL'!V188-X$5)</f>
        <v>4.2377500000000623E-2</v>
      </c>
      <c r="Y20" s="44">
        <f>ABS('P1dB CL'!V244-Y$5)</f>
        <v>1.2688699999999997E-2</v>
      </c>
      <c r="Z20" s="44">
        <f>ABS('P1dB CL'!V300-Z$5)</f>
        <v>1.3338999999998435E-2</v>
      </c>
      <c r="AA20" s="44">
        <f>ABS('P1dB CL'!V356-AA$5)</f>
        <v>2.2115999999998692E-2</v>
      </c>
      <c r="AB20" s="20"/>
      <c r="AC20" s="44">
        <f>ABS('P1dB CL'!V411-0)</f>
        <v>0</v>
      </c>
      <c r="AD20" s="44">
        <f>ABS('P1dB CL'!V466-0)</f>
        <v>0</v>
      </c>
      <c r="AE20" s="44">
        <f>ABS('P1dB CL'!V521-0)</f>
        <v>0</v>
      </c>
      <c r="AF20" s="44">
        <f>ABS('P1dB CL'!V576-0)</f>
        <v>0</v>
      </c>
      <c r="AG20" s="44">
        <f>ABS('P1dB CL'!V631-0)</f>
        <v>0</v>
      </c>
      <c r="AH20" s="44">
        <f>ABS('P1dB CL'!V686-0)</f>
        <v>0</v>
      </c>
      <c r="AI20" s="20"/>
    </row>
    <row r="21" spans="2:35" x14ac:dyDescent="0.25">
      <c r="B21" s="77">
        <f>'P1dB CL'!E17</f>
        <v>-2.8</v>
      </c>
      <c r="C21" s="20"/>
      <c r="D21" s="85">
        <f>ABS('P1dB CL'!C21-D$5)</f>
        <v>1.9134099999999599E-2</v>
      </c>
      <c r="E21" s="44">
        <f>ABS('P1dB CL'!C77-E$5)</f>
        <v>3.3907899999999991E-2</v>
      </c>
      <c r="F21" s="44">
        <f>ABS('P1dB CL'!C133-F$5)</f>
        <v>2.7673700000000245E-2</v>
      </c>
      <c r="G21" s="44">
        <f>ABS('P1dB CL'!C189-G$5)</f>
        <v>9.1199999999993508E-3</v>
      </c>
      <c r="H21" s="44">
        <f>ABS('P1dB CL'!C245-H$5)</f>
        <v>1.8640000000003099E-3</v>
      </c>
      <c r="I21" s="44">
        <f>ABS('P1dB CL'!C301-I$5)</f>
        <v>0.29536629999999953</v>
      </c>
      <c r="J21" s="44">
        <f>ABS('P1dB CL'!C357-J$5)</f>
        <v>2.4343520000000005</v>
      </c>
      <c r="K21" s="20"/>
      <c r="L21" s="44">
        <f>ABS('P1dB CL'!C412-L$5)</f>
        <v>0</v>
      </c>
      <c r="M21" s="44">
        <f>ABS('P1dB CL'!C467-M$5)</f>
        <v>0</v>
      </c>
      <c r="N21" s="44">
        <f>ABS('P1dB CL'!C522-N$5)</f>
        <v>0</v>
      </c>
      <c r="O21" s="44">
        <f>ABS('P1dB CL'!C577-O$5)</f>
        <v>0</v>
      </c>
      <c r="P21" s="44">
        <f>ABS('P1dB CL'!C632-P$5)</f>
        <v>0</v>
      </c>
      <c r="Q21" s="44">
        <f>ABS('P1dB CL'!C683-Q$5)</f>
        <v>0</v>
      </c>
      <c r="S21" s="77">
        <f>'P1dB CL'!E17</f>
        <v>-2.8</v>
      </c>
      <c r="T21" s="20"/>
      <c r="U21" s="85">
        <f>ABS('P1dB CL'!V21-U$5)</f>
        <v>1.1167499999999109E-2</v>
      </c>
      <c r="V21" s="44">
        <f>ABS('P1dB CL'!V77-V$5)</f>
        <v>2.3824599999999307E-2</v>
      </c>
      <c r="W21" s="44">
        <f>ABS('P1dB CL'!V133-W$5)</f>
        <v>5.2747800000000566E-2</v>
      </c>
      <c r="X21" s="44">
        <f>ABS('P1dB CL'!V189-X$5)</f>
        <v>4.1511500000000368E-2</v>
      </c>
      <c r="Y21" s="44">
        <f>ABS('P1dB CL'!V245-Y$5)</f>
        <v>1.2826000000000448E-2</v>
      </c>
      <c r="Z21" s="44">
        <f>ABS('P1dB CL'!V301-Z$5)</f>
        <v>1.8374399999999014E-2</v>
      </c>
      <c r="AA21" s="44">
        <f>ABS('P1dB CL'!V357-AA$5)</f>
        <v>3.5731999999999431E-2</v>
      </c>
      <c r="AB21" s="20"/>
      <c r="AC21" s="44">
        <f>ABS('P1dB CL'!V412-0)</f>
        <v>0</v>
      </c>
      <c r="AD21" s="44">
        <f>ABS('P1dB CL'!V467-0)</f>
        <v>0</v>
      </c>
      <c r="AE21" s="44">
        <f>ABS('P1dB CL'!V522-0)</f>
        <v>0</v>
      </c>
      <c r="AF21" s="44">
        <f>ABS('P1dB CL'!V577-0)</f>
        <v>0</v>
      </c>
      <c r="AG21" s="44">
        <f>ABS('P1dB CL'!V632-0)</f>
        <v>0</v>
      </c>
      <c r="AH21" s="44">
        <f>ABS('P1dB CL'!V687-0)</f>
        <v>0</v>
      </c>
      <c r="AI21" s="20"/>
    </row>
    <row r="22" spans="2:35" x14ac:dyDescent="0.25">
      <c r="B22" s="77">
        <f>'P1dB CL'!E18</f>
        <v>-2.2000000000000002</v>
      </c>
      <c r="C22" s="20"/>
      <c r="D22" s="85">
        <f>ABS('P1dB CL'!C22-D$5)</f>
        <v>2.0163100000000433E-2</v>
      </c>
      <c r="E22" s="44">
        <f>ABS('P1dB CL'!C78-E$5)</f>
        <v>2.8059500000000348E-2</v>
      </c>
      <c r="F22" s="44">
        <f>ABS('P1dB CL'!C134-F$5)</f>
        <v>2.0430100000000451E-2</v>
      </c>
      <c r="G22" s="44">
        <f>ABS('P1dB CL'!C190-G$5)</f>
        <v>1.0564800000000041E-2</v>
      </c>
      <c r="H22" s="44">
        <f>ABS('P1dB CL'!C246-H$5)</f>
        <v>0</v>
      </c>
      <c r="I22" s="44">
        <f>ABS('P1dB CL'!C302-I$5)</f>
        <v>0.25081259999999972</v>
      </c>
      <c r="J22" s="44">
        <f>ABS('P1dB CL'!C358-J$5)</f>
        <v>2.0573639999999997</v>
      </c>
      <c r="K22" s="20"/>
      <c r="L22" s="44">
        <f>ABS('P1dB CL'!C413-L$5)</f>
        <v>0</v>
      </c>
      <c r="M22" s="44">
        <f>ABS('P1dB CL'!C468-M$5)</f>
        <v>0</v>
      </c>
      <c r="N22" s="44">
        <f>ABS('P1dB CL'!C523-N$5)</f>
        <v>0</v>
      </c>
      <c r="O22" s="44">
        <f>ABS('P1dB CL'!C578-O$5)</f>
        <v>0</v>
      </c>
      <c r="P22" s="44">
        <f>ABS('P1dB CL'!C633-P$5)</f>
        <v>0</v>
      </c>
      <c r="Q22" s="44">
        <f>ABS('P1dB CL'!C684-Q$5)</f>
        <v>0</v>
      </c>
      <c r="S22" s="77">
        <f>'P1dB CL'!E18</f>
        <v>-2.2000000000000002</v>
      </c>
      <c r="T22" s="20"/>
      <c r="U22" s="85">
        <f>ABS('P1dB CL'!V22-U$5)</f>
        <v>1.6035099999999858E-2</v>
      </c>
      <c r="V22" s="44">
        <f>ABS('P1dB CL'!V78-V$5)</f>
        <v>2.4946200000000474E-2</v>
      </c>
      <c r="W22" s="44">
        <f>ABS('P1dB CL'!V134-W$5)</f>
        <v>5.1803599999999506E-2</v>
      </c>
      <c r="X22" s="44">
        <f>ABS('P1dB CL'!V190-X$5)</f>
        <v>3.7682500000000729E-2</v>
      </c>
      <c r="Y22" s="44">
        <f>ABS('P1dB CL'!V246-Y$5)</f>
        <v>1.8103599999999886E-2</v>
      </c>
      <c r="Z22" s="44">
        <f>ABS('P1dB CL'!V302-Z$5)</f>
        <v>2.8232499999999661E-2</v>
      </c>
      <c r="AA22" s="44">
        <f>ABS('P1dB CL'!V358-AA$5)</f>
        <v>4.8695999999999628E-2</v>
      </c>
      <c r="AB22" s="20"/>
      <c r="AC22" s="44">
        <f>ABS('P1dB CL'!V413-0)</f>
        <v>0</v>
      </c>
      <c r="AD22" s="44">
        <f>ABS('P1dB CL'!V468-0)</f>
        <v>0</v>
      </c>
      <c r="AE22" s="44">
        <f>ABS('P1dB CL'!V523-0)</f>
        <v>0</v>
      </c>
      <c r="AF22" s="44">
        <f>ABS('P1dB CL'!V578-0)</f>
        <v>0</v>
      </c>
      <c r="AG22" s="44">
        <f>ABS('P1dB CL'!V633-0)</f>
        <v>0</v>
      </c>
      <c r="AH22" s="44">
        <f>ABS('P1dB CL'!V688-0)</f>
        <v>0</v>
      </c>
      <c r="AI22" s="20"/>
    </row>
    <row r="23" spans="2:35" x14ac:dyDescent="0.25">
      <c r="B23" s="77">
        <f>'P1dB CL'!E19</f>
        <v>-1.6</v>
      </c>
      <c r="C23" s="20"/>
      <c r="D23" s="85">
        <f>ABS('P1dB CL'!C23-D$5)</f>
        <v>2.1007599999999904E-2</v>
      </c>
      <c r="E23" s="44">
        <f>ABS('P1dB CL'!C79-E$5)</f>
        <v>2.4894699999999936E-2</v>
      </c>
      <c r="F23" s="44">
        <f>ABS('P1dB CL'!C135-F$5)</f>
        <v>1.65968000000003E-2</v>
      </c>
      <c r="G23" s="44">
        <f>ABS('P1dB CL'!C191-G$5)</f>
        <v>1.0748899999999395E-2</v>
      </c>
      <c r="H23" s="44">
        <f>ABS('P1dB CL'!C247-H$5)</f>
        <v>2.027000000000001E-3</v>
      </c>
      <c r="I23" s="44">
        <f>ABS('P1dB CL'!C303-I$5)</f>
        <v>0.20820909999999948</v>
      </c>
      <c r="J23" s="44">
        <f>ABS('P1dB CL'!C359-J$5)</f>
        <v>1.6981059999999992</v>
      </c>
      <c r="K23" s="20"/>
      <c r="L23" s="44">
        <f>ABS('P1dB CL'!C414-L$5)</f>
        <v>0</v>
      </c>
      <c r="M23" s="44">
        <f>ABS('P1dB CL'!C469-M$5)</f>
        <v>0</v>
      </c>
      <c r="N23" s="44">
        <f>ABS('P1dB CL'!C524-N$5)</f>
        <v>0</v>
      </c>
      <c r="O23" s="44">
        <f>ABS('P1dB CL'!C579-O$5)</f>
        <v>0</v>
      </c>
      <c r="P23" s="44">
        <f>ABS('P1dB CL'!C634-P$5)</f>
        <v>0</v>
      </c>
      <c r="Q23" s="44">
        <f>ABS('P1dB CL'!C685-Q$5)</f>
        <v>0</v>
      </c>
      <c r="S23" s="77">
        <f>'P1dB CL'!E19</f>
        <v>-1.6</v>
      </c>
      <c r="T23" s="20"/>
      <c r="U23" s="85">
        <f>ABS('P1dB CL'!V23-U$5)</f>
        <v>1.1716799999998528E-2</v>
      </c>
      <c r="V23" s="44">
        <f>ABS('P1dB CL'!V79-V$5)</f>
        <v>2.3467999999999378E-2</v>
      </c>
      <c r="W23" s="44">
        <f>ABS('P1dB CL'!V135-W$5)</f>
        <v>4.5228100000000993E-2</v>
      </c>
      <c r="X23" s="44">
        <f>ABS('P1dB CL'!V191-X$5)</f>
        <v>3.3148799999999312E-2</v>
      </c>
      <c r="Y23" s="44">
        <f>ABS('P1dB CL'!V247-Y$5)</f>
        <v>1.995089999999955E-2</v>
      </c>
      <c r="Z23" s="44">
        <f>ABS('P1dB CL'!V303-Z$5)</f>
        <v>3.0264799999999425E-2</v>
      </c>
      <c r="AA23" s="44">
        <f>ABS('P1dB CL'!V359-AA$5)</f>
        <v>7.3138000000000147E-2</v>
      </c>
      <c r="AB23" s="20"/>
      <c r="AC23" s="44">
        <f>ABS('P1dB CL'!V414-0)</f>
        <v>0</v>
      </c>
      <c r="AD23" s="44">
        <f>ABS('P1dB CL'!V469-0)</f>
        <v>0</v>
      </c>
      <c r="AE23" s="44">
        <f>ABS('P1dB CL'!V524-0)</f>
        <v>0</v>
      </c>
      <c r="AF23" s="44">
        <f>ABS('P1dB CL'!V579-0)</f>
        <v>0</v>
      </c>
      <c r="AG23" s="44">
        <f>ABS('P1dB CL'!V634-0)</f>
        <v>0</v>
      </c>
      <c r="AH23" s="44">
        <f>ABS('P1dB CL'!V689-0)</f>
        <v>0</v>
      </c>
      <c r="AI23" s="20"/>
    </row>
    <row r="24" spans="2:35" x14ac:dyDescent="0.25">
      <c r="B24" s="77">
        <f>'P1dB CL'!E20</f>
        <v>-1</v>
      </c>
      <c r="C24" s="20"/>
      <c r="D24" s="85">
        <f>ABS('P1dB CL'!C24-D$5)</f>
        <v>1.3735800000000076E-2</v>
      </c>
      <c r="E24" s="44">
        <f>ABS('P1dB CL'!C80-E$5)</f>
        <v>1.8410199999999932E-2</v>
      </c>
      <c r="F24" s="44">
        <f>ABS('P1dB CL'!C136-F$5)</f>
        <v>1.1513700000000071E-2</v>
      </c>
      <c r="G24" s="44">
        <f>ABS('P1dB CL'!C192-G$5)</f>
        <v>1.3098299999999341E-2</v>
      </c>
      <c r="H24" s="44">
        <f>ABS('P1dB CL'!C248-H$5)</f>
        <v>5.3880000000017247E-4</v>
      </c>
      <c r="I24" s="44">
        <f>ABS('P1dB CL'!C304-I$5)</f>
        <v>0.16307169999999971</v>
      </c>
      <c r="J24" s="44">
        <f>ABS('P1dB CL'!C360-J$5)</f>
        <v>1.3501519999999996</v>
      </c>
      <c r="K24" s="20"/>
      <c r="L24" s="44">
        <f>ABS('P1dB CL'!C415-L$5)</f>
        <v>0</v>
      </c>
      <c r="M24" s="44">
        <f>ABS('P1dB CL'!C470-M$5)</f>
        <v>0</v>
      </c>
      <c r="N24" s="44">
        <f>ABS('P1dB CL'!C525-N$5)</f>
        <v>0</v>
      </c>
      <c r="O24" s="44">
        <f>ABS('P1dB CL'!C580-O$5)</f>
        <v>0</v>
      </c>
      <c r="P24" s="44">
        <f>ABS('P1dB CL'!C635-P$5)</f>
        <v>0</v>
      </c>
      <c r="Q24" s="44">
        <f>ABS('P1dB CL'!C686-Q$5)</f>
        <v>0</v>
      </c>
      <c r="S24" s="77">
        <f>'P1dB CL'!E20</f>
        <v>-1</v>
      </c>
      <c r="T24" s="20"/>
      <c r="U24" s="85">
        <f>ABS('P1dB CL'!V24-U$5)</f>
        <v>1.0847999999999303E-2</v>
      </c>
      <c r="V24" s="44">
        <f>ABS('P1dB CL'!V80-V$5)</f>
        <v>2.1862900000000351E-2</v>
      </c>
      <c r="W24" s="44">
        <f>ABS('P1dB CL'!V136-W$5)</f>
        <v>4.2014200000000557E-2</v>
      </c>
      <c r="X24" s="44">
        <f>ABS('P1dB CL'!V192-X$5)</f>
        <v>2.9988299999999413E-2</v>
      </c>
      <c r="Y24" s="44">
        <f>ABS('P1dB CL'!V248-Y$5)</f>
        <v>2.3716000000000292E-2</v>
      </c>
      <c r="Z24" s="44">
        <f>ABS('P1dB CL'!V304-Z$5)</f>
        <v>4.0832499999998717E-2</v>
      </c>
      <c r="AA24" s="44">
        <f>ABS('P1dB CL'!V360-AA$5)</f>
        <v>0.10142899999999955</v>
      </c>
      <c r="AB24" s="20"/>
      <c r="AC24" s="44">
        <f>ABS('P1dB CL'!V415-0)</f>
        <v>0</v>
      </c>
      <c r="AD24" s="44">
        <f>ABS('P1dB CL'!V470-0)</f>
        <v>0</v>
      </c>
      <c r="AE24" s="44">
        <f>ABS('P1dB CL'!V525-0)</f>
        <v>0</v>
      </c>
      <c r="AF24" s="44">
        <f>ABS('P1dB CL'!V580-0)</f>
        <v>0</v>
      </c>
      <c r="AG24" s="44">
        <f>ABS('P1dB CL'!V635-0)</f>
        <v>0</v>
      </c>
      <c r="AH24" s="44">
        <f>ABS('P1dB CL'!V690-0)</f>
        <v>0</v>
      </c>
      <c r="AI24" s="20"/>
    </row>
    <row r="25" spans="2:35" x14ac:dyDescent="0.25">
      <c r="B25" s="77">
        <f>'P1dB CL'!E21</f>
        <v>-0.4</v>
      </c>
      <c r="C25" s="20"/>
      <c r="D25" s="85">
        <f>ABS('P1dB CL'!C25-D$5)</f>
        <v>1.1404999999999887E-2</v>
      </c>
      <c r="E25" s="44">
        <f>ABS('P1dB CL'!C81-E$5)</f>
        <v>9.815200000000246E-3</v>
      </c>
      <c r="F25" s="44">
        <f>ABS('P1dB CL'!C137-F$5)</f>
        <v>8.331700000000275E-3</v>
      </c>
      <c r="G25" s="44">
        <f>ABS('P1dB CL'!C193-G$5)</f>
        <v>1.9665700000000008E-2</v>
      </c>
      <c r="H25" s="44">
        <f>ABS('P1dB CL'!C249-H$5)</f>
        <v>7.2412000000001697E-3</v>
      </c>
      <c r="I25" s="44">
        <f>ABS('P1dB CL'!C305-I$5)</f>
        <v>0.1177987999999992</v>
      </c>
      <c r="J25" s="44">
        <f>ABS('P1dB CL'!C361-J$5)</f>
        <v>1.0306979999999992</v>
      </c>
      <c r="K25" s="20"/>
      <c r="L25" s="44">
        <f>ABS('P1dB CL'!C416-L$5)</f>
        <v>0</v>
      </c>
      <c r="M25" s="44">
        <f>ABS('P1dB CL'!C471-M$5)</f>
        <v>0</v>
      </c>
      <c r="N25" s="44">
        <f>ABS('P1dB CL'!C526-N$5)</f>
        <v>0</v>
      </c>
      <c r="O25" s="44">
        <f>ABS('P1dB CL'!C581-O$5)</f>
        <v>0</v>
      </c>
      <c r="P25" s="44">
        <f>ABS('P1dB CL'!C636-P$5)</f>
        <v>0</v>
      </c>
      <c r="Q25" s="44">
        <f>ABS('P1dB CL'!C687-Q$5)</f>
        <v>0</v>
      </c>
      <c r="S25" s="77">
        <f>'P1dB CL'!E21</f>
        <v>-0.4</v>
      </c>
      <c r="T25" s="20"/>
      <c r="U25" s="85">
        <f>ABS('P1dB CL'!V25-U$5)</f>
        <v>8.590699999999174E-3</v>
      </c>
      <c r="V25" s="44">
        <f>ABS('P1dB CL'!V81-V$5)</f>
        <v>1.4998399999999634E-2</v>
      </c>
      <c r="W25" s="44">
        <f>ABS('P1dB CL'!V137-W$5)</f>
        <v>3.4786300000000381E-2</v>
      </c>
      <c r="X25" s="44">
        <f>ABS('P1dB CL'!V193-X$5)</f>
        <v>2.6282300000000092E-2</v>
      </c>
      <c r="Y25" s="44">
        <f>ABS('P1dB CL'!V249-Y$5)</f>
        <v>2.7701399999999765E-2</v>
      </c>
      <c r="Z25" s="44">
        <f>ABS('P1dB CL'!V305-Z$5)</f>
        <v>5.2540699999999774E-2</v>
      </c>
      <c r="AA25" s="44">
        <f>ABS('P1dB CL'!V361-AA$5)</f>
        <v>0.1266569999999998</v>
      </c>
      <c r="AB25" s="20"/>
      <c r="AC25" s="44">
        <f>ABS('P1dB CL'!V416-0)</f>
        <v>0</v>
      </c>
      <c r="AD25" s="44">
        <f>ABS('P1dB CL'!V471-0)</f>
        <v>0</v>
      </c>
      <c r="AE25" s="44">
        <f>ABS('P1dB CL'!V526-0)</f>
        <v>0</v>
      </c>
      <c r="AF25" s="44">
        <f>ABS('P1dB CL'!V581-0)</f>
        <v>0</v>
      </c>
      <c r="AG25" s="44">
        <f>ABS('P1dB CL'!V636-0)</f>
        <v>0</v>
      </c>
      <c r="AH25" s="44">
        <f>ABS('P1dB CL'!V691-0)</f>
        <v>0</v>
      </c>
      <c r="AI25" s="20"/>
    </row>
    <row r="26" spans="2:35" x14ac:dyDescent="0.25">
      <c r="B26" s="77">
        <f>'P1dB CL'!E22</f>
        <v>0.2</v>
      </c>
      <c r="C26" s="20"/>
      <c r="D26" s="85">
        <f>ABS('P1dB CL'!C26-D$5)</f>
        <v>9.9039000000002986E-3</v>
      </c>
      <c r="E26" s="44">
        <f>ABS('P1dB CL'!C82-E$5)</f>
        <v>6.5584000000002973E-3</v>
      </c>
      <c r="F26" s="44">
        <f>ABS('P1dB CL'!C138-F$5)</f>
        <v>1.7113000000001932E-3</v>
      </c>
      <c r="G26" s="44">
        <f>ABS('P1dB CL'!C194-G$5)</f>
        <v>2.3554299999999806E-2</v>
      </c>
      <c r="H26" s="44">
        <f>ABS('P1dB CL'!C250-H$5)</f>
        <v>1.8986700000000134E-2</v>
      </c>
      <c r="I26" s="44">
        <f>ABS('P1dB CL'!C306-I$5)</f>
        <v>7.3643699999999868E-2</v>
      </c>
      <c r="J26" s="44">
        <f>ABS('P1dB CL'!C362-J$5)</f>
        <v>0.72978599999999894</v>
      </c>
      <c r="K26" s="20"/>
      <c r="L26" s="44">
        <f>ABS('P1dB CL'!C417-L$5)</f>
        <v>0</v>
      </c>
      <c r="M26" s="44">
        <f>ABS('P1dB CL'!C472-M$5)</f>
        <v>0</v>
      </c>
      <c r="N26" s="44">
        <f>ABS('P1dB CL'!C527-N$5)</f>
        <v>0</v>
      </c>
      <c r="O26" s="44">
        <f>ABS('P1dB CL'!C582-O$5)</f>
        <v>0</v>
      </c>
      <c r="P26" s="44">
        <f>ABS('P1dB CL'!C637-P$5)</f>
        <v>0</v>
      </c>
      <c r="Q26" s="44">
        <f>ABS('P1dB CL'!C688-Q$5)</f>
        <v>0</v>
      </c>
      <c r="S26" s="77">
        <f>'P1dB CL'!E22</f>
        <v>0.2</v>
      </c>
      <c r="T26" s="20"/>
      <c r="U26" s="85">
        <f>ABS('P1dB CL'!V26-U$5)</f>
        <v>7.6045999999987401E-3</v>
      </c>
      <c r="V26" s="44">
        <f>ABS('P1dB CL'!V82-V$5)</f>
        <v>1.0735499999999121E-2</v>
      </c>
      <c r="W26" s="44">
        <f>ABS('P1dB CL'!V138-W$5)</f>
        <v>2.7935100000000546E-2</v>
      </c>
      <c r="X26" s="44">
        <f>ABS('P1dB CL'!V194-X$5)</f>
        <v>1.7714500000000299E-2</v>
      </c>
      <c r="Y26" s="44">
        <f>ABS('P1dB CL'!V250-Y$5)</f>
        <v>3.2905599999999424E-2</v>
      </c>
      <c r="Z26" s="44">
        <f>ABS('P1dB CL'!V306-Z$5)</f>
        <v>6.7933099999999413E-2</v>
      </c>
      <c r="AA26" s="44">
        <f>ABS('P1dB CL'!V362-AA$5)</f>
        <v>0.16125899999999938</v>
      </c>
      <c r="AB26" s="20"/>
      <c r="AC26" s="44">
        <f>ABS('P1dB CL'!V417-0)</f>
        <v>0</v>
      </c>
      <c r="AD26" s="44">
        <f>ABS('P1dB CL'!V472-0)</f>
        <v>0</v>
      </c>
      <c r="AE26" s="44">
        <f>ABS('P1dB CL'!V527-0)</f>
        <v>0</v>
      </c>
      <c r="AF26" s="44">
        <f>ABS('P1dB CL'!V582-0)</f>
        <v>0</v>
      </c>
      <c r="AG26" s="44">
        <f>ABS('P1dB CL'!V637-0)</f>
        <v>0</v>
      </c>
      <c r="AH26" s="44">
        <f>ABS('P1dB CL'!V692-0)</f>
        <v>0</v>
      </c>
      <c r="AI26" s="20"/>
    </row>
    <row r="27" spans="2:35" x14ac:dyDescent="0.25">
      <c r="B27" s="77">
        <f>'P1dB CL'!E23</f>
        <v>0.8</v>
      </c>
      <c r="C27" s="20"/>
      <c r="D27" s="85">
        <f>ABS('P1dB CL'!C27-D$5)</f>
        <v>5.9686000000001016E-3</v>
      </c>
      <c r="E27" s="44">
        <f>ABS('P1dB CL'!C83-E$5)</f>
        <v>5.1584000000000074E-3</v>
      </c>
      <c r="F27" s="44">
        <f>ABS('P1dB CL'!C139-F$5)</f>
        <v>0</v>
      </c>
      <c r="G27" s="44">
        <f>ABS('P1dB CL'!C195-G$5)</f>
        <v>3.4001799999999527E-2</v>
      </c>
      <c r="H27" s="44">
        <f>ABS('P1dB CL'!C251-H$5)</f>
        <v>2.9975400000000541E-2</v>
      </c>
      <c r="I27" s="44">
        <f>ABS('P1dB CL'!C307-I$5)</f>
        <v>4.3632599999998689E-2</v>
      </c>
      <c r="J27" s="44">
        <f>ABS('P1dB CL'!C363-J$5)</f>
        <v>0.45449699999999993</v>
      </c>
      <c r="K27" s="20"/>
      <c r="L27" s="44">
        <f>ABS('P1dB CL'!C418-L$5)</f>
        <v>0</v>
      </c>
      <c r="M27" s="44">
        <f>ABS('P1dB CL'!C473-M$5)</f>
        <v>0</v>
      </c>
      <c r="N27" s="44">
        <f>ABS('P1dB CL'!C528-N$5)</f>
        <v>0</v>
      </c>
      <c r="O27" s="44">
        <f>ABS('P1dB CL'!C583-O$5)</f>
        <v>0</v>
      </c>
      <c r="P27" s="44">
        <f>ABS('P1dB CL'!C638-P$5)</f>
        <v>0</v>
      </c>
      <c r="Q27" s="44">
        <f>ABS('P1dB CL'!C689-Q$5)</f>
        <v>0</v>
      </c>
      <c r="S27" s="77">
        <f>'P1dB CL'!E23</f>
        <v>0.8</v>
      </c>
      <c r="T27" s="20"/>
      <c r="U27" s="85">
        <f>ABS('P1dB CL'!V27-U$5)</f>
        <v>9.5061999999987989E-3</v>
      </c>
      <c r="V27" s="44">
        <f>ABS('P1dB CL'!V83-V$5)</f>
        <v>9.3498000000007409E-3</v>
      </c>
      <c r="W27" s="44">
        <f>ABS('P1dB CL'!V139-W$5)</f>
        <v>2.3981100000000311E-2</v>
      </c>
      <c r="X27" s="44">
        <f>ABS('P1dB CL'!V195-X$5)</f>
        <v>1.3091100000000466E-2</v>
      </c>
      <c r="Y27" s="44">
        <f>ABS('P1dB CL'!V251-Y$5)</f>
        <v>3.8762099999999577E-2</v>
      </c>
      <c r="Z27" s="44">
        <f>ABS('P1dB CL'!V307-Z$5)</f>
        <v>8.2447999999999411E-2</v>
      </c>
      <c r="AA27" s="44">
        <f>ABS('P1dB CL'!V363-AA$5)</f>
        <v>0.19331899999999891</v>
      </c>
      <c r="AB27" s="20"/>
      <c r="AC27" s="44">
        <f>ABS('P1dB CL'!V418-0)</f>
        <v>0</v>
      </c>
      <c r="AD27" s="44">
        <f>ABS('P1dB CL'!V473-0)</f>
        <v>0</v>
      </c>
      <c r="AE27" s="44">
        <f>ABS('P1dB CL'!V528-0)</f>
        <v>0</v>
      </c>
      <c r="AF27" s="44">
        <f>ABS('P1dB CL'!V583-0)</f>
        <v>0</v>
      </c>
      <c r="AG27" s="44">
        <f>ABS('P1dB CL'!V638-0)</f>
        <v>0</v>
      </c>
      <c r="AH27" s="44">
        <f>ABS('P1dB CL'!V693-0)</f>
        <v>0</v>
      </c>
      <c r="AI27" s="20"/>
    </row>
    <row r="28" spans="2:35" x14ac:dyDescent="0.25">
      <c r="B28" s="77">
        <f>'P1dB CL'!E24</f>
        <v>1.4</v>
      </c>
      <c r="C28" s="20"/>
      <c r="D28" s="85">
        <f>ABS('P1dB CL'!C28-D$5)</f>
        <v>5.255000000001786E-4</v>
      </c>
      <c r="E28" s="44">
        <f>ABS('P1dB CL'!C84-E$5)</f>
        <v>4.9599999999649924E-5</v>
      </c>
      <c r="F28" s="44">
        <f>ABS('P1dB CL'!C140-F$5)</f>
        <v>1.1948999999997767E-3</v>
      </c>
      <c r="G28" s="44">
        <f>ABS('P1dB CL'!C196-G$5)</f>
        <v>4.5066799999999851E-2</v>
      </c>
      <c r="H28" s="44">
        <f>ABS('P1dB CL'!C252-H$5)</f>
        <v>4.6115399999999696E-2</v>
      </c>
      <c r="I28" s="44">
        <f>ABS('P1dB CL'!C308-I$5)</f>
        <v>1.5421899999999766E-2</v>
      </c>
      <c r="J28" s="44">
        <f>ABS('P1dB CL'!C364-J$5)</f>
        <v>0.22722899999999946</v>
      </c>
      <c r="K28" s="20"/>
      <c r="L28" s="44">
        <f>ABS('P1dB CL'!C419-L$5)</f>
        <v>0</v>
      </c>
      <c r="M28" s="44">
        <f>ABS('P1dB CL'!C474-M$5)</f>
        <v>0</v>
      </c>
      <c r="N28" s="44">
        <f>ABS('P1dB CL'!C529-N$5)</f>
        <v>0</v>
      </c>
      <c r="O28" s="44">
        <f>ABS('P1dB CL'!C584-O$5)</f>
        <v>0</v>
      </c>
      <c r="P28" s="44">
        <f>ABS('P1dB CL'!C639-P$5)</f>
        <v>0</v>
      </c>
      <c r="Q28" s="44">
        <f>ABS('P1dB CL'!C690-Q$5)</f>
        <v>0</v>
      </c>
      <c r="S28" s="77">
        <f>'P1dB CL'!E24</f>
        <v>1.4</v>
      </c>
      <c r="T28" s="20"/>
      <c r="U28" s="85">
        <f>ABS('P1dB CL'!V28-U$5)</f>
        <v>6.9561000000000206E-3</v>
      </c>
      <c r="V28" s="44">
        <f>ABS('P1dB CL'!V84-V$5)</f>
        <v>2.6960000000002537E-3</v>
      </c>
      <c r="W28" s="44">
        <f>ABS('P1dB CL'!V140-W$5)</f>
        <v>1.4514000000000138E-2</v>
      </c>
      <c r="X28" s="44">
        <f>ABS('P1dB CL'!V196-X$5)</f>
        <v>7.5788000000009959E-3</v>
      </c>
      <c r="Y28" s="44">
        <f>ABS('P1dB CL'!V252-Y$5)</f>
        <v>4.8986499999999822E-2</v>
      </c>
      <c r="Z28" s="44">
        <f>ABS('P1dB CL'!V308-Z$5)</f>
        <v>0.1034411999999989</v>
      </c>
      <c r="AA28" s="44">
        <f>ABS('P1dB CL'!V364-AA$5)</f>
        <v>0.22025000000000006</v>
      </c>
      <c r="AB28" s="20"/>
      <c r="AC28" s="44">
        <f>ABS('P1dB CL'!V419-0)</f>
        <v>0</v>
      </c>
      <c r="AD28" s="44">
        <f>ABS('P1dB CL'!V474-0)</f>
        <v>0</v>
      </c>
      <c r="AE28" s="44">
        <f>ABS('P1dB CL'!V529-0)</f>
        <v>0</v>
      </c>
      <c r="AF28" s="44">
        <f>ABS('P1dB CL'!V584-0)</f>
        <v>0</v>
      </c>
      <c r="AG28" s="44">
        <f>ABS('P1dB CL'!V639-0)</f>
        <v>0</v>
      </c>
      <c r="AH28" s="44">
        <f>ABS('P1dB CL'!V694-0)</f>
        <v>0</v>
      </c>
      <c r="AI28" s="20"/>
    </row>
    <row r="29" spans="2:35" x14ac:dyDescent="0.25">
      <c r="B29" s="77">
        <f>'P1dB CL'!E25</f>
        <v>2</v>
      </c>
      <c r="C29" s="20"/>
      <c r="D29" s="85">
        <f>ABS('P1dB CL'!C29-D$5)</f>
        <v>1.4820000000002054E-3</v>
      </c>
      <c r="E29" s="44">
        <f>ABS('P1dB CL'!C85-E$5)</f>
        <v>0</v>
      </c>
      <c r="F29" s="44">
        <f>ABS('P1dB CL'!C141-F$5)</f>
        <v>4.1622999999999521E-3</v>
      </c>
      <c r="G29" s="44">
        <f>ABS('P1dB CL'!C197-G$5)</f>
        <v>6.1369000000000007E-2</v>
      </c>
      <c r="H29" s="44">
        <f>ABS('P1dB CL'!C253-H$5)</f>
        <v>7.5926800000000405E-2</v>
      </c>
      <c r="I29" s="44">
        <f>ABS('P1dB CL'!C309-I$5)</f>
        <v>0</v>
      </c>
      <c r="J29" s="44">
        <f>ABS('P1dB CL'!C365-J$5)</f>
        <v>5.5780000000000385E-2</v>
      </c>
      <c r="K29" s="20"/>
      <c r="L29" s="44">
        <f>ABS('P1dB CL'!C420-L$5)</f>
        <v>0</v>
      </c>
      <c r="M29" s="44">
        <f>ABS('P1dB CL'!C475-M$5)</f>
        <v>0</v>
      </c>
      <c r="N29" s="44">
        <f>ABS('P1dB CL'!C530-N$5)</f>
        <v>0</v>
      </c>
      <c r="O29" s="44">
        <f>ABS('P1dB CL'!C585-O$5)</f>
        <v>0</v>
      </c>
      <c r="P29" s="44">
        <f>ABS('P1dB CL'!C640-P$5)</f>
        <v>0</v>
      </c>
      <c r="Q29" s="44">
        <f>ABS('P1dB CL'!C691-Q$5)</f>
        <v>0</v>
      </c>
      <c r="S29" s="77">
        <f>'P1dB CL'!E25</f>
        <v>2</v>
      </c>
      <c r="T29" s="20"/>
      <c r="U29" s="85">
        <f>ABS('P1dB CL'!V29-U$5)</f>
        <v>2.4842999999989956E-3</v>
      </c>
      <c r="V29" s="44">
        <f>ABS('P1dB CL'!V85-V$5)</f>
        <v>5.9700000000084685E-4</v>
      </c>
      <c r="W29" s="44">
        <f>ABS('P1dB CL'!V141-W$5)</f>
        <v>1.2712500000001015E-2</v>
      </c>
      <c r="X29" s="44">
        <f>ABS('P1dB CL'!V197-X$5)</f>
        <v>5.2462000000002007E-3</v>
      </c>
      <c r="Y29" s="44">
        <f>ABS('P1dB CL'!V253-Y$5)</f>
        <v>5.7756499999999988E-2</v>
      </c>
      <c r="Z29" s="44">
        <f>ABS('P1dB CL'!V309-Z$5)</f>
        <v>0.12756149999999877</v>
      </c>
      <c r="AA29" s="44">
        <f>ABS('P1dB CL'!V365-AA$5)</f>
        <v>0.25063699999999933</v>
      </c>
      <c r="AB29" s="20"/>
      <c r="AC29" s="44">
        <f>ABS('P1dB CL'!V420-0)</f>
        <v>0</v>
      </c>
      <c r="AD29" s="44">
        <f>ABS('P1dB CL'!V475-0)</f>
        <v>0</v>
      </c>
      <c r="AE29" s="44">
        <f>ABS('P1dB CL'!V530-0)</f>
        <v>0</v>
      </c>
      <c r="AF29" s="44">
        <f>ABS('P1dB CL'!V585-0)</f>
        <v>0</v>
      </c>
      <c r="AG29" s="44">
        <f>ABS('P1dB CL'!V640-0)</f>
        <v>0</v>
      </c>
      <c r="AH29" s="44">
        <f>ABS('P1dB CL'!V695-0)</f>
        <v>0</v>
      </c>
      <c r="AI29" s="20"/>
    </row>
    <row r="30" spans="2:35" x14ac:dyDescent="0.25">
      <c r="B30" s="77">
        <f>'P1dB CL'!E26</f>
        <v>2.6</v>
      </c>
      <c r="C30" s="20"/>
      <c r="D30" s="85">
        <f>ABS('P1dB CL'!C30-D$5)</f>
        <v>2.8205000000003366E-3</v>
      </c>
      <c r="E30" s="44">
        <f>ABS('P1dB CL'!C86-E$5)</f>
        <v>1.2724399999999747E-2</v>
      </c>
      <c r="F30" s="44">
        <f>ABS('P1dB CL'!C142-F$5)</f>
        <v>1.7700200000000166E-2</v>
      </c>
      <c r="G30" s="44">
        <f>ABS('P1dB CL'!C198-G$5)</f>
        <v>8.1746599999999781E-2</v>
      </c>
      <c r="H30" s="44">
        <f>ABS('P1dB CL'!C254-H$5)</f>
        <v>0.1201086000000009</v>
      </c>
      <c r="I30" s="44">
        <f>ABS('P1dB CL'!C310-I$5)</f>
        <v>2.0698599999999345E-2</v>
      </c>
      <c r="J30" s="44">
        <f>ABS('P1dB CL'!C366-J$5)</f>
        <v>0</v>
      </c>
      <c r="K30" s="20"/>
      <c r="L30" s="44">
        <f>ABS('P1dB CL'!C421-L$5)</f>
        <v>0</v>
      </c>
      <c r="M30" s="44">
        <f>ABS('P1dB CL'!C476-M$5)</f>
        <v>0</v>
      </c>
      <c r="N30" s="44">
        <f>ABS('P1dB CL'!C531-N$5)</f>
        <v>0</v>
      </c>
      <c r="O30" s="44">
        <f>ABS('P1dB CL'!C586-O$5)</f>
        <v>0</v>
      </c>
      <c r="P30" s="44">
        <f>ABS('P1dB CL'!C641-P$5)</f>
        <v>0</v>
      </c>
      <c r="Q30" s="44">
        <f>ABS('P1dB CL'!C692-Q$5)</f>
        <v>0</v>
      </c>
      <c r="S30" s="77">
        <f>'P1dB CL'!E26</f>
        <v>2.6</v>
      </c>
      <c r="T30" s="20"/>
      <c r="U30" s="85">
        <f>ABS('P1dB CL'!V30-U$5)</f>
        <v>1.1634999999987627E-3</v>
      </c>
      <c r="V30" s="44">
        <f>ABS('P1dB CL'!V86-V$5)</f>
        <v>0</v>
      </c>
      <c r="W30" s="44">
        <f>ABS('P1dB CL'!V142-W$5)</f>
        <v>5.0907999999996179E-3</v>
      </c>
      <c r="X30" s="44">
        <f>ABS('P1dB CL'!V198-X$5)</f>
        <v>2.0533000000000357E-3</v>
      </c>
      <c r="Y30" s="44">
        <f>ABS('P1dB CL'!V254-Y$5)</f>
        <v>6.7810100000000872E-2</v>
      </c>
      <c r="Z30" s="44">
        <f>ABS('P1dB CL'!V310-Z$5)</f>
        <v>0.15946479999999852</v>
      </c>
      <c r="AA30" s="44">
        <f>ABS('P1dB CL'!V366-AA$5)</f>
        <v>0.27565599999999968</v>
      </c>
      <c r="AB30" s="20"/>
      <c r="AC30" s="44">
        <f>ABS('P1dB CL'!V421-0)</f>
        <v>0</v>
      </c>
      <c r="AD30" s="44">
        <f>ABS('P1dB CL'!V476-0)</f>
        <v>0</v>
      </c>
      <c r="AE30" s="44">
        <f>ABS('P1dB CL'!V531-0)</f>
        <v>0</v>
      </c>
      <c r="AF30" s="44">
        <f>ABS('P1dB CL'!V586-0)</f>
        <v>0</v>
      </c>
      <c r="AG30" s="44">
        <f>ABS('P1dB CL'!V641-0)</f>
        <v>0</v>
      </c>
      <c r="AH30" s="44">
        <f>ABS('P1dB CL'!V696-0)</f>
        <v>0</v>
      </c>
      <c r="AI30" s="20"/>
    </row>
    <row r="31" spans="2:35" x14ac:dyDescent="0.25">
      <c r="B31" s="77">
        <f>'P1dB CL'!E27</f>
        <v>3.2</v>
      </c>
      <c r="C31" s="20"/>
      <c r="D31" s="85">
        <f>ABS('P1dB CL'!C31-D$5)</f>
        <v>0</v>
      </c>
      <c r="E31" s="44">
        <f>ABS('P1dB CL'!C87-E$5)</f>
        <v>2.930070000000029E-2</v>
      </c>
      <c r="F31" s="44">
        <f>ABS('P1dB CL'!C143-F$5)</f>
        <v>4.3533799999999623E-2</v>
      </c>
      <c r="G31" s="44">
        <f>ABS('P1dB CL'!C199-G$5)</f>
        <v>0.12794539999999976</v>
      </c>
      <c r="H31" s="44">
        <f>ABS('P1dB CL'!C255-H$5)</f>
        <v>0.18640709999999938</v>
      </c>
      <c r="I31" s="44">
        <f>ABS('P1dB CL'!C311-I$5)</f>
        <v>0.1102533999999995</v>
      </c>
      <c r="J31" s="44">
        <f>ABS('P1dB CL'!C367-J$5)</f>
        <v>9.1578000000000159E-2</v>
      </c>
      <c r="K31" s="20"/>
      <c r="L31" s="44">
        <f>ABS('P1dB CL'!C422-L$5)</f>
        <v>0</v>
      </c>
      <c r="M31" s="44">
        <f>ABS('P1dB CL'!C477-M$5)</f>
        <v>0</v>
      </c>
      <c r="N31" s="44">
        <f>ABS('P1dB CL'!C532-N$5)</f>
        <v>0</v>
      </c>
      <c r="O31" s="44">
        <f>ABS('P1dB CL'!C587-O$5)</f>
        <v>0</v>
      </c>
      <c r="P31" s="44">
        <f>ABS('P1dB CL'!C642-P$5)</f>
        <v>0</v>
      </c>
      <c r="Q31" s="44">
        <f>ABS('P1dB CL'!C693-Q$5)</f>
        <v>0</v>
      </c>
      <c r="S31" s="77">
        <f>'P1dB CL'!E27</f>
        <v>3.2</v>
      </c>
      <c r="T31" s="20"/>
      <c r="U31" s="85">
        <f>ABS('P1dB CL'!V31-U$5)</f>
        <v>3.4283999999988879E-3</v>
      </c>
      <c r="V31" s="44">
        <f>ABS('P1dB CL'!V87-V$5)</f>
        <v>1.1682000000003967E-3</v>
      </c>
      <c r="W31" s="44">
        <f>ABS('P1dB CL'!V143-W$5)</f>
        <v>1.4781999999993189E-3</v>
      </c>
      <c r="X31" s="44">
        <f>ABS('P1dB CL'!V199-X$5)</f>
        <v>0</v>
      </c>
      <c r="Y31" s="44">
        <f>ABS('P1dB CL'!V255-Y$5)</f>
        <v>8.0832499999999641E-2</v>
      </c>
      <c r="Z31" s="44">
        <f>ABS('P1dB CL'!V311-Z$5)</f>
        <v>0.20126339999999843</v>
      </c>
      <c r="AA31" s="44">
        <f>ABS('P1dB CL'!V367-AA$5)</f>
        <v>0.29858600000000024</v>
      </c>
      <c r="AB31" s="20"/>
      <c r="AC31" s="44">
        <f>ABS('P1dB CL'!V422-0)</f>
        <v>0</v>
      </c>
      <c r="AD31" s="44">
        <f>ABS('P1dB CL'!V477-0)</f>
        <v>0</v>
      </c>
      <c r="AE31" s="44">
        <f>ABS('P1dB CL'!V532-0)</f>
        <v>0</v>
      </c>
      <c r="AF31" s="44">
        <f>ABS('P1dB CL'!V587-0)</f>
        <v>0</v>
      </c>
      <c r="AG31" s="44">
        <f>ABS('P1dB CL'!V642-0)</f>
        <v>0</v>
      </c>
      <c r="AH31" s="44">
        <f>ABS('P1dB CL'!V697-0)</f>
        <v>0</v>
      </c>
      <c r="AI31" s="20"/>
    </row>
    <row r="32" spans="2:35" x14ac:dyDescent="0.25">
      <c r="B32" s="77">
        <f>'P1dB CL'!E28</f>
        <v>3.8</v>
      </c>
      <c r="C32" s="20"/>
      <c r="D32" s="85">
        <f>ABS('P1dB CL'!C32-D$5)</f>
        <v>1.5054000000001011E-3</v>
      </c>
      <c r="E32" s="44">
        <f>ABS('P1dB CL'!C88-E$5)</f>
        <v>6.6381999999999941E-2</v>
      </c>
      <c r="F32" s="44">
        <f>ABS('P1dB CL'!C144-F$5)</f>
        <v>9.3338000000000143E-2</v>
      </c>
      <c r="G32" s="44">
        <f>ABS('P1dB CL'!C200-G$5)</f>
        <v>0.20874069999999989</v>
      </c>
      <c r="H32" s="44">
        <f>ABS('P1dB CL'!C256-H$5)</f>
        <v>0.32033059999999924</v>
      </c>
      <c r="I32" s="44">
        <f>ABS('P1dB CL'!C312-I$5)</f>
        <v>0.29722310000000007</v>
      </c>
      <c r="J32" s="44">
        <f>ABS('P1dB CL'!C368-J$5)</f>
        <v>0.29750199999999971</v>
      </c>
      <c r="K32" s="20"/>
      <c r="L32" s="44">
        <f>ABS('P1dB CL'!C423-L$5)</f>
        <v>0</v>
      </c>
      <c r="M32" s="44">
        <f>ABS('P1dB CL'!C478-M$5)</f>
        <v>0</v>
      </c>
      <c r="N32" s="44">
        <f>ABS('P1dB CL'!C533-N$5)</f>
        <v>0</v>
      </c>
      <c r="O32" s="44">
        <f>ABS('P1dB CL'!C588-O$5)</f>
        <v>0</v>
      </c>
      <c r="P32" s="44">
        <f>ABS('P1dB CL'!C643-P$5)</f>
        <v>0</v>
      </c>
      <c r="Q32" s="44">
        <f>ABS('P1dB CL'!C694-Q$5)</f>
        <v>0</v>
      </c>
      <c r="S32" s="77">
        <f>'P1dB CL'!E28</f>
        <v>3.8</v>
      </c>
      <c r="T32" s="20"/>
      <c r="U32" s="85">
        <f>ABS('P1dB CL'!V32-U$5)</f>
        <v>1.16539999999965E-3</v>
      </c>
      <c r="V32" s="44">
        <f>ABS('P1dB CL'!V88-V$5)</f>
        <v>1.6964999999995456E-3</v>
      </c>
      <c r="W32" s="44">
        <f>ABS('P1dB CL'!V144-W$5)</f>
        <v>1.812000000001035E-4</v>
      </c>
      <c r="X32" s="44">
        <f>ABS('P1dB CL'!V200-X$5)</f>
        <v>2.4910000000009092E-3</v>
      </c>
      <c r="Y32" s="44">
        <f>ABS('P1dB CL'!V256-Y$5)</f>
        <v>0.10106949999999948</v>
      </c>
      <c r="Z32" s="44">
        <f>ABS('P1dB CL'!V312-Z$5)</f>
        <v>0.24757099999999888</v>
      </c>
      <c r="AA32" s="44">
        <f>ABS('P1dB CL'!V368-AA$5)</f>
        <v>0.33409200000000006</v>
      </c>
      <c r="AB32" s="20"/>
      <c r="AC32" s="44">
        <f>ABS('P1dB CL'!V423-0)</f>
        <v>0</v>
      </c>
      <c r="AD32" s="44">
        <f>ABS('P1dB CL'!V478-0)</f>
        <v>0</v>
      </c>
      <c r="AE32" s="44">
        <f>ABS('P1dB CL'!V533-0)</f>
        <v>0</v>
      </c>
      <c r="AF32" s="44">
        <f>ABS('P1dB CL'!V588-0)</f>
        <v>0</v>
      </c>
      <c r="AG32" s="44">
        <f>ABS('P1dB CL'!V643-0)</f>
        <v>0</v>
      </c>
      <c r="AH32" s="44">
        <f>ABS('P1dB CL'!V698-0)</f>
        <v>0</v>
      </c>
      <c r="AI32" s="20"/>
    </row>
    <row r="33" spans="2:35" x14ac:dyDescent="0.25">
      <c r="B33" s="77">
        <f>'P1dB CL'!E29</f>
        <v>4.4000000000000004</v>
      </c>
      <c r="C33" s="20"/>
      <c r="D33" s="85">
        <f>ABS('P1dB CL'!C33-D$5)</f>
        <v>7.0601000000003467E-3</v>
      </c>
      <c r="E33" s="44">
        <f>ABS('P1dB CL'!C89-E$5)</f>
        <v>0.16915659999999999</v>
      </c>
      <c r="F33" s="44">
        <f>ABS('P1dB CL'!C145-F$5)</f>
        <v>0.21549890000000005</v>
      </c>
      <c r="G33" s="44">
        <f>ABS('P1dB CL'!C201-G$5)</f>
        <v>0.36401509999999959</v>
      </c>
      <c r="H33" s="44">
        <f>ABS('P1dB CL'!C257-H$5)</f>
        <v>0.5434284000000007</v>
      </c>
      <c r="I33" s="44">
        <f>ABS('P1dB CL'!C313-I$5)</f>
        <v>0.57188320000000026</v>
      </c>
      <c r="J33" s="44">
        <f>ABS('P1dB CL'!C369-J$5)</f>
        <v>0.58713700000000024</v>
      </c>
      <c r="K33" s="20"/>
      <c r="L33" s="44">
        <f>ABS('P1dB CL'!C424-L$5)</f>
        <v>0</v>
      </c>
      <c r="M33" s="44">
        <f>ABS('P1dB CL'!C479-M$5)</f>
        <v>0</v>
      </c>
      <c r="N33" s="44">
        <f>ABS('P1dB CL'!C534-N$5)</f>
        <v>0</v>
      </c>
      <c r="O33" s="44">
        <f>ABS('P1dB CL'!C589-O$5)</f>
        <v>0</v>
      </c>
      <c r="P33" s="44">
        <f>ABS('P1dB CL'!C644-P$5)</f>
        <v>0</v>
      </c>
      <c r="Q33" s="44">
        <f>ABS('P1dB CL'!C695-Q$5)</f>
        <v>0</v>
      </c>
      <c r="S33" s="77">
        <f>'P1dB CL'!E29</f>
        <v>4.4000000000000004</v>
      </c>
      <c r="T33" s="20"/>
      <c r="U33" s="85">
        <f>ABS('P1dB CL'!V33-U$5)</f>
        <v>0</v>
      </c>
      <c r="V33" s="44">
        <f>ABS('P1dB CL'!V89-V$5)</f>
        <v>5.143099999999734E-3</v>
      </c>
      <c r="W33" s="44">
        <f>ABS('P1dB CL'!V145-W$5)</f>
        <v>0</v>
      </c>
      <c r="X33" s="44">
        <f>ABS('P1dB CL'!V201-X$5)</f>
        <v>9.4366000000007944E-3</v>
      </c>
      <c r="Y33" s="44">
        <f>ABS('P1dB CL'!V257-Y$5)</f>
        <v>0.13773250000000026</v>
      </c>
      <c r="Z33" s="44">
        <f>ABS('P1dB CL'!V313-Z$5)</f>
        <v>0.31948819999999856</v>
      </c>
      <c r="AA33" s="44">
        <f>ABS('P1dB CL'!V369-AA$5)</f>
        <v>0.37323999999999913</v>
      </c>
      <c r="AB33" s="20"/>
      <c r="AC33" s="44">
        <f>ABS('P1dB CL'!V424-0)</f>
        <v>0</v>
      </c>
      <c r="AD33" s="44">
        <f>ABS('P1dB CL'!V479-0)</f>
        <v>0</v>
      </c>
      <c r="AE33" s="44">
        <f>ABS('P1dB CL'!V534-0)</f>
        <v>0</v>
      </c>
      <c r="AF33" s="44">
        <f>ABS('P1dB CL'!V589-0)</f>
        <v>0</v>
      </c>
      <c r="AG33" s="44">
        <f>ABS('P1dB CL'!V644-0)</f>
        <v>0</v>
      </c>
      <c r="AH33" s="44">
        <f>ABS('P1dB CL'!V699-0)</f>
        <v>0</v>
      </c>
      <c r="AI33" s="20"/>
    </row>
    <row r="34" spans="2:35" x14ac:dyDescent="0.25">
      <c r="B34" s="77">
        <f>'P1dB CL'!E30</f>
        <v>5</v>
      </c>
      <c r="C34" s="20"/>
      <c r="D34" s="85">
        <f>ABS('P1dB CL'!C34-D$5)</f>
        <v>2.2667900000000074E-2</v>
      </c>
      <c r="E34" s="44">
        <f>ABS('P1dB CL'!C90-E$5)</f>
        <v>0.35744289999999967</v>
      </c>
      <c r="F34" s="44">
        <f>ABS('P1dB CL'!C146-F$5)</f>
        <v>0.4349198000000003</v>
      </c>
      <c r="G34" s="44">
        <f>ABS('P1dB CL'!C202-G$5)</f>
        <v>0.61397119999999994</v>
      </c>
      <c r="H34" s="44">
        <f>ABS('P1dB CL'!C258-H$5)</f>
        <v>0.84277440000000059</v>
      </c>
      <c r="I34" s="44">
        <f>ABS('P1dB CL'!C314-I$5)</f>
        <v>0.91507399999999883</v>
      </c>
      <c r="J34" s="44">
        <f>ABS('P1dB CL'!C370-J$5)</f>
        <v>0.94942700000000002</v>
      </c>
      <c r="K34" s="20"/>
      <c r="L34" s="44">
        <f>ABS('P1dB CL'!C425-L$5)</f>
        <v>0</v>
      </c>
      <c r="M34" s="44">
        <f>ABS('P1dB CL'!C480-M$5)</f>
        <v>0</v>
      </c>
      <c r="N34" s="44">
        <f>ABS('P1dB CL'!C535-N$5)</f>
        <v>0</v>
      </c>
      <c r="O34" s="44">
        <f>ABS('P1dB CL'!C590-O$5)</f>
        <v>0</v>
      </c>
      <c r="P34" s="44">
        <f>ABS('P1dB CL'!C645-P$5)</f>
        <v>0</v>
      </c>
      <c r="Q34" s="44">
        <f>ABS('P1dB CL'!C696-Q$5)</f>
        <v>0</v>
      </c>
      <c r="S34" s="77">
        <f>'P1dB CL'!E30</f>
        <v>5</v>
      </c>
      <c r="T34" s="20"/>
      <c r="U34" s="85">
        <f>ABS('P1dB CL'!V34-U$5)</f>
        <v>1.1439999999929285E-4</v>
      </c>
      <c r="V34" s="44">
        <f>ABS('P1dB CL'!V90-V$5)</f>
        <v>2.2531499999999482E-2</v>
      </c>
      <c r="W34" s="44">
        <f>ABS('P1dB CL'!V146-W$5)</f>
        <v>1.7776500000000084E-2</v>
      </c>
      <c r="X34" s="44">
        <f>ABS('P1dB CL'!V202-X$5)</f>
        <v>3.115559999999995E-2</v>
      </c>
      <c r="Y34" s="44">
        <f>ABS('P1dB CL'!V258-Y$5)</f>
        <v>0.18706129999999987</v>
      </c>
      <c r="Z34" s="44">
        <f>ABS('P1dB CL'!V314-Z$5)</f>
        <v>0.42188519999999841</v>
      </c>
      <c r="AA34" s="44">
        <f>ABS('P1dB CL'!V370-AA$5)</f>
        <v>0.4500049999999991</v>
      </c>
      <c r="AB34" s="20"/>
      <c r="AC34" s="44">
        <f>ABS('P1dB CL'!V425-0)</f>
        <v>0</v>
      </c>
      <c r="AD34" s="44">
        <f>ABS('P1dB CL'!V480-0)</f>
        <v>0</v>
      </c>
      <c r="AE34" s="44">
        <f>ABS('P1dB CL'!V535-0)</f>
        <v>0</v>
      </c>
      <c r="AF34" s="44">
        <f>ABS('P1dB CL'!V590-0)</f>
        <v>0</v>
      </c>
      <c r="AG34" s="44">
        <f>ABS('P1dB CL'!V645-0)</f>
        <v>0</v>
      </c>
      <c r="AH34" s="44">
        <f>ABS('P1dB CL'!V700-0)</f>
        <v>0</v>
      </c>
      <c r="AI34" s="20"/>
    </row>
    <row r="35" spans="2:35" x14ac:dyDescent="0.25">
      <c r="B35" s="77">
        <f>'P1dB CL'!E31</f>
        <v>5.6</v>
      </c>
      <c r="C35" s="20"/>
      <c r="D35" s="85">
        <f>ABS('P1dB CL'!C35-D$5)</f>
        <v>4.1719500000000131E-2</v>
      </c>
      <c r="E35" s="44">
        <f>ABS('P1dB CL'!C91-E$5)</f>
        <v>0.61942819999999976</v>
      </c>
      <c r="F35" s="44">
        <f>ABS('P1dB CL'!C147-F$5)</f>
        <v>0.72047900000000009</v>
      </c>
      <c r="G35" s="44">
        <f>ABS('P1dB CL'!C203-G$5)</f>
        <v>0.9373794000000002</v>
      </c>
      <c r="H35" s="44">
        <f>ABS('P1dB CL'!C259-H$5)</f>
        <v>1.2006302</v>
      </c>
      <c r="I35" s="44">
        <f>ABS('P1dB CL'!C315-I$5)</f>
        <v>1.3112630000000003</v>
      </c>
      <c r="J35" s="44">
        <f>ABS('P1dB CL'!C371-J$5)</f>
        <v>1.3607519999999997</v>
      </c>
      <c r="K35" s="20"/>
      <c r="L35" s="44">
        <f>ABS('P1dB CL'!C426-L$5)</f>
        <v>0</v>
      </c>
      <c r="M35" s="44">
        <f>ABS('P1dB CL'!C481-M$5)</f>
        <v>0</v>
      </c>
      <c r="N35" s="44">
        <f>ABS('P1dB CL'!C536-N$5)</f>
        <v>0</v>
      </c>
      <c r="O35" s="44">
        <f>ABS('P1dB CL'!C591-O$5)</f>
        <v>0</v>
      </c>
      <c r="P35" s="44">
        <f>ABS('P1dB CL'!C646-P$5)</f>
        <v>0</v>
      </c>
      <c r="Q35" s="44">
        <f>ABS('P1dB CL'!C697-Q$5)</f>
        <v>0</v>
      </c>
      <c r="S35" s="77">
        <f>'P1dB CL'!E31</f>
        <v>5.6</v>
      </c>
      <c r="T35" s="20"/>
      <c r="U35" s="85">
        <f>ABS('P1dB CL'!V35-U$5)</f>
        <v>3.279999999996619E-4</v>
      </c>
      <c r="V35" s="44">
        <f>ABS('P1dB CL'!V91-V$5)</f>
        <v>6.5912199999999643E-2</v>
      </c>
      <c r="W35" s="44">
        <f>ABS('P1dB CL'!V147-W$5)</f>
        <v>6.7300799999999938E-2</v>
      </c>
      <c r="X35" s="44">
        <f>ABS('P1dB CL'!V203-X$5)</f>
        <v>9.8894100000000762E-2</v>
      </c>
      <c r="Y35" s="44">
        <f>ABS('P1dB CL'!V259-Y$5)</f>
        <v>0.27559860000000036</v>
      </c>
      <c r="Z35" s="44">
        <f>ABS('P1dB CL'!V315-Z$5)</f>
        <v>0.57302119999999945</v>
      </c>
      <c r="AA35" s="44">
        <f>ABS('P1dB CL'!V371-AA$5)</f>
        <v>0.62176000000000009</v>
      </c>
      <c r="AB35" s="20"/>
      <c r="AC35" s="44">
        <f>ABS('P1dB CL'!V426-0)</f>
        <v>0</v>
      </c>
      <c r="AD35" s="44">
        <f>ABS('P1dB CL'!V481-0)</f>
        <v>0</v>
      </c>
      <c r="AE35" s="44">
        <f>ABS('P1dB CL'!V536-0)</f>
        <v>0</v>
      </c>
      <c r="AF35" s="44">
        <f>ABS('P1dB CL'!V591-0)</f>
        <v>0</v>
      </c>
      <c r="AG35" s="44">
        <f>ABS('P1dB CL'!V646-0)</f>
        <v>0</v>
      </c>
      <c r="AH35" s="44">
        <f>ABS('P1dB CL'!V701-0)</f>
        <v>0</v>
      </c>
      <c r="AI35" s="20"/>
    </row>
    <row r="36" spans="2:35" x14ac:dyDescent="0.25">
      <c r="B36" s="77">
        <f>'P1dB CL'!E32</f>
        <v>6.2</v>
      </c>
      <c r="C36" s="20"/>
      <c r="D36" s="85">
        <f>ABS('P1dB CL'!C36-D$5)</f>
        <v>8.0616499999999647E-2</v>
      </c>
      <c r="E36" s="44">
        <f>ABS('P1dB CL'!C92-E$5)</f>
        <v>0.94139100000000031</v>
      </c>
      <c r="F36" s="44">
        <f>ABS('P1dB CL'!C148-F$5)</f>
        <v>1.0639949</v>
      </c>
      <c r="G36" s="44">
        <f>ABS('P1dB CL'!C204-G$5)</f>
        <v>1.3088335999999989</v>
      </c>
      <c r="H36" s="44">
        <f>ABS('P1dB CL'!C260-H$5)</f>
        <v>1.6075372999999997</v>
      </c>
      <c r="I36" s="44">
        <f>ABS('P1dB CL'!C316-I$5)</f>
        <v>1.7512609999999995</v>
      </c>
      <c r="J36" s="44">
        <f>ABS('P1dB CL'!C372-J$5)</f>
        <v>1.8044770000000003</v>
      </c>
      <c r="K36" s="20"/>
      <c r="L36" s="44">
        <f>ABS('P1dB CL'!C427-L$5)</f>
        <v>0</v>
      </c>
      <c r="M36" s="44">
        <f>ABS('P1dB CL'!C482-M$5)</f>
        <v>0</v>
      </c>
      <c r="N36" s="44">
        <f>ABS('P1dB CL'!C537-N$5)</f>
        <v>0</v>
      </c>
      <c r="O36" s="44">
        <f>ABS('P1dB CL'!C592-O$5)</f>
        <v>0</v>
      </c>
      <c r="P36" s="44">
        <f>ABS('P1dB CL'!C647-P$5)</f>
        <v>0</v>
      </c>
      <c r="Q36" s="44">
        <f>ABS('P1dB CL'!C698-Q$5)</f>
        <v>0</v>
      </c>
      <c r="S36" s="77">
        <f>'P1dB CL'!E32</f>
        <v>6.2</v>
      </c>
      <c r="T36" s="20"/>
      <c r="U36" s="85">
        <f>ABS('P1dB CL'!V36-U$5)</f>
        <v>5.4883999999990607E-3</v>
      </c>
      <c r="V36" s="44">
        <f>ABS('P1dB CL'!V92-V$5)</f>
        <v>0.17777719999999952</v>
      </c>
      <c r="W36" s="44">
        <f>ABS('P1dB CL'!V148-W$5)</f>
        <v>0.19217399999999962</v>
      </c>
      <c r="X36" s="44">
        <f>ABS('P1dB CL'!V204-X$5)</f>
        <v>0.23672200000000032</v>
      </c>
      <c r="Y36" s="44">
        <f>ABS('P1dB CL'!V260-Y$5)</f>
        <v>0.4519681999999996</v>
      </c>
      <c r="Z36" s="44">
        <f>ABS('P1dB CL'!V316-Z$5)</f>
        <v>0.82423719999999889</v>
      </c>
      <c r="AA36" s="44">
        <f>ABS('P1dB CL'!V372-AA$5)</f>
        <v>0.91031199999999934</v>
      </c>
      <c r="AB36" s="20"/>
      <c r="AC36" s="44">
        <f>ABS('P1dB CL'!V427-0)</f>
        <v>0</v>
      </c>
      <c r="AD36" s="44">
        <f>ABS('P1dB CL'!V482-0)</f>
        <v>0</v>
      </c>
      <c r="AE36" s="44">
        <f>ABS('P1dB CL'!V537-0)</f>
        <v>0</v>
      </c>
      <c r="AF36" s="44">
        <f>ABS('P1dB CL'!V592-0)</f>
        <v>0</v>
      </c>
      <c r="AG36" s="44">
        <f>ABS('P1dB CL'!V647-0)</f>
        <v>0</v>
      </c>
      <c r="AH36" s="44">
        <f>ABS('P1dB CL'!V702-0)</f>
        <v>0</v>
      </c>
      <c r="AI36" s="20"/>
    </row>
    <row r="37" spans="2:35" x14ac:dyDescent="0.25">
      <c r="B37" s="77">
        <f>'P1dB CL'!E33</f>
        <v>6.8</v>
      </c>
      <c r="C37" s="20"/>
      <c r="D37" s="85">
        <f>ABS('P1dB CL'!C37-D$5)</f>
        <v>0.15984350000000003</v>
      </c>
      <c r="E37" s="44">
        <f>ABS('P1dB CL'!C93-E$5)</f>
        <v>1.3269691999999997</v>
      </c>
      <c r="F37" s="44">
        <f>ABS('P1dB CL'!C149-F$5)</f>
        <v>1.4661935999999995</v>
      </c>
      <c r="G37" s="44">
        <f>ABS('P1dB CL'!C205-G$5)</f>
        <v>1.7282108999999997</v>
      </c>
      <c r="H37" s="44">
        <f>ABS('P1dB CL'!C261-H$5)</f>
        <v>2.0610056000000005</v>
      </c>
      <c r="I37" s="44">
        <f>ABS('P1dB CL'!C317-I$5)</f>
        <v>2.2309279999999987</v>
      </c>
      <c r="J37" s="44">
        <f>ABS('P1dB CL'!C373-J$5)</f>
        <v>2.2937349999999999</v>
      </c>
      <c r="K37" s="20"/>
      <c r="L37" s="44">
        <f>ABS('P1dB CL'!C428-L$5)</f>
        <v>0</v>
      </c>
      <c r="M37" s="44">
        <f>ABS('P1dB CL'!C483-M$5)</f>
        <v>0</v>
      </c>
      <c r="N37" s="44">
        <f>ABS('P1dB CL'!C538-N$5)</f>
        <v>0</v>
      </c>
      <c r="O37" s="44">
        <f>ABS('P1dB CL'!C593-O$5)</f>
        <v>0</v>
      </c>
      <c r="P37" s="44">
        <f>ABS('P1dB CL'!C648-P$5)</f>
        <v>0</v>
      </c>
      <c r="Q37" s="44">
        <f>ABS('P1dB CL'!C699-Q$5)</f>
        <v>0</v>
      </c>
      <c r="S37" s="77">
        <f>'P1dB CL'!E33</f>
        <v>6.8</v>
      </c>
      <c r="T37" s="20"/>
      <c r="U37" s="85">
        <f>ABS('P1dB CL'!V37-U$5)</f>
        <v>9.0188999999991637E-3</v>
      </c>
      <c r="V37" s="44">
        <f>ABS('P1dB CL'!V93-V$5)</f>
        <v>0.39677900000000044</v>
      </c>
      <c r="W37" s="44">
        <f>ABS('P1dB CL'!V149-W$5)</f>
        <v>0.4196396</v>
      </c>
      <c r="X37" s="44">
        <f>ABS('P1dB CL'!V205-X$5)</f>
        <v>0.49205779999999955</v>
      </c>
      <c r="Y37" s="44">
        <f>ABS('P1dB CL'!V261-Y$5)</f>
        <v>0.74485879999999938</v>
      </c>
      <c r="Z37" s="44">
        <f>ABS('P1dB CL'!V317-Z$5)</f>
        <v>1.1825451999999999</v>
      </c>
      <c r="AA37" s="44">
        <f>ABS('P1dB CL'!V373-AA$5)</f>
        <v>1.2978369999999995</v>
      </c>
      <c r="AB37" s="20"/>
      <c r="AC37" s="44">
        <f>ABS('P1dB CL'!V428-0)</f>
        <v>0</v>
      </c>
      <c r="AD37" s="44">
        <f>ABS('P1dB CL'!V483-0)</f>
        <v>0</v>
      </c>
      <c r="AE37" s="44">
        <f>ABS('P1dB CL'!V538-0)</f>
        <v>0</v>
      </c>
      <c r="AF37" s="44">
        <f>ABS('P1dB CL'!V593-0)</f>
        <v>0</v>
      </c>
      <c r="AG37" s="44">
        <f>ABS('P1dB CL'!V648-0)</f>
        <v>0</v>
      </c>
      <c r="AH37" s="44">
        <f>ABS('P1dB CL'!V703-0)</f>
        <v>0</v>
      </c>
      <c r="AI37" s="20"/>
    </row>
    <row r="38" spans="2:35" x14ac:dyDescent="0.25">
      <c r="B38" s="77">
        <f>'P1dB CL'!E34</f>
        <v>7.4</v>
      </c>
      <c r="C38" s="20"/>
      <c r="D38" s="85">
        <f>ABS('P1dB CL'!C38-D$5)</f>
        <v>0.29868839999999963</v>
      </c>
      <c r="E38" s="44">
        <f>ABS('P1dB CL'!C94-E$5)</f>
        <v>1.7496256999999993</v>
      </c>
      <c r="F38" s="44">
        <f>ABS('P1dB CL'!C150-F$5)</f>
        <v>1.9057716999999998</v>
      </c>
      <c r="G38" s="44">
        <f>ABS('P1dB CL'!C206-G$5)</f>
        <v>2.1913179999999999</v>
      </c>
      <c r="H38" s="44">
        <f>ABS('P1dB CL'!C262-H$5)</f>
        <v>2.5441284000000008</v>
      </c>
      <c r="I38" s="44">
        <f>ABS('P1dB CL'!C318-I$5)</f>
        <v>2.7369599999999998</v>
      </c>
      <c r="J38" s="44">
        <f>ABS('P1dB CL'!C374-J$5)</f>
        <v>2.8098379999999992</v>
      </c>
      <c r="K38" s="20"/>
      <c r="L38" s="44">
        <f>ABS('P1dB CL'!C429-L$5)</f>
        <v>0</v>
      </c>
      <c r="M38" s="44">
        <f>ABS('P1dB CL'!C484-M$5)</f>
        <v>0</v>
      </c>
      <c r="N38" s="44">
        <f>ABS('P1dB CL'!C539-N$5)</f>
        <v>0</v>
      </c>
      <c r="O38" s="44">
        <f>ABS('P1dB CL'!C594-O$5)</f>
        <v>0</v>
      </c>
      <c r="P38" s="44">
        <f>ABS('P1dB CL'!C649-P$5)</f>
        <v>0</v>
      </c>
      <c r="Q38" s="44">
        <f>ABS('P1dB CL'!C700-Q$5)</f>
        <v>0</v>
      </c>
      <c r="S38" s="77">
        <f>'P1dB CL'!E34</f>
        <v>7.4</v>
      </c>
      <c r="T38" s="20"/>
      <c r="U38" s="85">
        <f>ABS('P1dB CL'!V38-U$5)</f>
        <v>2.3791299999999183E-2</v>
      </c>
      <c r="V38" s="44">
        <f>ABS('P1dB CL'!V94-V$5)</f>
        <v>0.7019289999999998</v>
      </c>
      <c r="W38" s="44">
        <f>ABS('P1dB CL'!V150-W$5)</f>
        <v>0.74259190000000075</v>
      </c>
      <c r="X38" s="44">
        <f>ABS('P1dB CL'!V206-X$5)</f>
        <v>0.84080600000000061</v>
      </c>
      <c r="Y38" s="44">
        <f>ABS('P1dB CL'!V262-Y$5)</f>
        <v>1.1245296000000007</v>
      </c>
      <c r="Z38" s="44">
        <f>ABS('P1dB CL'!V318-Z$5)</f>
        <v>1.6131641999999999</v>
      </c>
      <c r="AA38" s="44">
        <f>ABS('P1dB CL'!V374-AA$5)</f>
        <v>1.750845</v>
      </c>
      <c r="AB38" s="20"/>
      <c r="AC38" s="44">
        <f>ABS('P1dB CL'!V429-0)</f>
        <v>0</v>
      </c>
      <c r="AD38" s="44">
        <f>ABS('P1dB CL'!V484-0)</f>
        <v>0</v>
      </c>
      <c r="AE38" s="44">
        <f>ABS('P1dB CL'!V539-0)</f>
        <v>0</v>
      </c>
      <c r="AF38" s="44">
        <f>ABS('P1dB CL'!V594-0)</f>
        <v>0</v>
      </c>
      <c r="AG38" s="44">
        <f>ABS('P1dB CL'!V649-0)</f>
        <v>0</v>
      </c>
      <c r="AH38" s="44">
        <f>ABS('P1dB CL'!V704-0)</f>
        <v>0</v>
      </c>
      <c r="AI38" s="20"/>
    </row>
    <row r="39" spans="2:35" x14ac:dyDescent="0.25">
      <c r="B39" s="77">
        <f>'P1dB CL'!E35</f>
        <v>8</v>
      </c>
      <c r="C39" s="20"/>
      <c r="D39" s="85">
        <f>ABS('P1dB CL'!C39-D$5)</f>
        <v>0.4959498</v>
      </c>
      <c r="E39" s="44">
        <f>ABS('P1dB CL'!C95-E$5)</f>
        <v>2.2013497999999991</v>
      </c>
      <c r="F39" s="44">
        <f>ABS('P1dB CL'!C151-F$5)</f>
        <v>2.3758998</v>
      </c>
      <c r="G39" s="44">
        <f>ABS('P1dB CL'!C207-G$5)</f>
        <v>2.6822323999999993</v>
      </c>
      <c r="H39" s="44">
        <f>ABS('P1dB CL'!C263-H$5)</f>
        <v>3.0538204000000002</v>
      </c>
      <c r="I39" s="44">
        <f>ABS('P1dB CL'!C319-I$5)</f>
        <v>3.268718999999999</v>
      </c>
      <c r="J39" s="44">
        <f>ABS('P1dB CL'!C375-J$5)</f>
        <v>3.3340839999999989</v>
      </c>
      <c r="K39" s="20"/>
      <c r="L39" s="44">
        <f>ABS('P1dB CL'!C430-L$5)</f>
        <v>0</v>
      </c>
      <c r="M39" s="44">
        <f>ABS('P1dB CL'!C485-M$5)</f>
        <v>0</v>
      </c>
      <c r="N39" s="44">
        <f>ABS('P1dB CL'!C540-N$5)</f>
        <v>0</v>
      </c>
      <c r="O39" s="44">
        <f>ABS('P1dB CL'!C595-O$5)</f>
        <v>0</v>
      </c>
      <c r="P39" s="44">
        <f>ABS('P1dB CL'!C650-P$5)</f>
        <v>0</v>
      </c>
      <c r="Q39" s="44">
        <f>ABS('P1dB CL'!C701-Q$5)</f>
        <v>0</v>
      </c>
      <c r="S39" s="77">
        <f>'P1dB CL'!E35</f>
        <v>8</v>
      </c>
      <c r="T39" s="20"/>
      <c r="U39" s="85">
        <f>ABS('P1dB CL'!V39-U$5)</f>
        <v>5.2346199999998788E-2</v>
      </c>
      <c r="V39" s="44">
        <f>ABS('P1dB CL'!V95-V$5)</f>
        <v>1.0814161000000002</v>
      </c>
      <c r="W39" s="44">
        <f>ABS('P1dB CL'!V151-W$5)</f>
        <v>1.1377211000000003</v>
      </c>
      <c r="X39" s="44">
        <f>ABS('P1dB CL'!V207-X$5)</f>
        <v>1.252327600000001</v>
      </c>
      <c r="Y39" s="44">
        <f>ABS('P1dB CL'!V263-Y$5)</f>
        <v>1.5616766000000002</v>
      </c>
      <c r="Z39" s="44">
        <f>ABS('P1dB CL'!V319-Z$5)</f>
        <v>2.0953801999999992</v>
      </c>
      <c r="AA39" s="44">
        <f>ABS('P1dB CL'!V375-AA$5)</f>
        <v>2.2472849999999998</v>
      </c>
      <c r="AB39" s="20"/>
      <c r="AC39" s="44">
        <f>ABS('P1dB CL'!V430-0)</f>
        <v>0</v>
      </c>
      <c r="AD39" s="44">
        <f>ABS('P1dB CL'!V485-0)</f>
        <v>0</v>
      </c>
      <c r="AE39" s="44">
        <f>ABS('P1dB CL'!V540-0)</f>
        <v>0</v>
      </c>
      <c r="AF39" s="44">
        <f>ABS('P1dB CL'!V595-0)</f>
        <v>0</v>
      </c>
      <c r="AG39" s="44">
        <f>ABS('P1dB CL'!V650-0)</f>
        <v>0</v>
      </c>
      <c r="AH39" s="44">
        <f>ABS('P1dB CL'!V705-0)</f>
        <v>0</v>
      </c>
      <c r="AI39" s="20"/>
    </row>
    <row r="40" spans="2:35" x14ac:dyDescent="0.25">
      <c r="B40" s="77">
        <f>'P1dB CL'!E36</f>
        <v>8.6</v>
      </c>
      <c r="C40" s="20"/>
      <c r="D40" s="85">
        <f>ABS('P1dB CL'!C40-D$5)</f>
        <v>0.74418830000000025</v>
      </c>
      <c r="E40" s="44">
        <f>ABS('P1dB CL'!C96-E$5)</f>
        <v>2.6911245000000008</v>
      </c>
      <c r="F40" s="44">
        <f>ABS('P1dB CL'!C152-F$5)</f>
        <v>2.8725408999999997</v>
      </c>
      <c r="G40" s="44">
        <f>ABS('P1dB CL'!C208-G$5)</f>
        <v>3.1908773999999989</v>
      </c>
      <c r="H40" s="44">
        <f>ABS('P1dB CL'!C264-H$5)</f>
        <v>3.5834713999999996</v>
      </c>
      <c r="I40" s="44">
        <f>ABS('P1dB CL'!C320-I$5)</f>
        <v>3.8158339999999988</v>
      </c>
      <c r="J40" s="44">
        <f>ABS('P1dB CL'!C376-J$5)</f>
        <v>3.8869030000000002</v>
      </c>
      <c r="K40" s="20"/>
      <c r="L40" s="44">
        <f>ABS('P1dB CL'!C431-L$5)</f>
        <v>0</v>
      </c>
      <c r="M40" s="44">
        <f>ABS('P1dB CL'!C486-M$5)</f>
        <v>0</v>
      </c>
      <c r="N40" s="44">
        <f>ABS('P1dB CL'!C541-N$5)</f>
        <v>0</v>
      </c>
      <c r="O40" s="44">
        <f>ABS('P1dB CL'!C596-O$5)</f>
        <v>0</v>
      </c>
      <c r="P40" s="44">
        <f>ABS('P1dB CL'!C651-P$5)</f>
        <v>0</v>
      </c>
      <c r="Q40" s="44">
        <f>ABS('P1dB CL'!C702-Q$5)</f>
        <v>0</v>
      </c>
      <c r="S40" s="77">
        <f>'P1dB CL'!E36</f>
        <v>8.6</v>
      </c>
      <c r="T40" s="20"/>
      <c r="U40" s="85">
        <f>ABS('P1dB CL'!V40-U$5)</f>
        <v>0.11582559999999908</v>
      </c>
      <c r="V40" s="44">
        <f>ABS('P1dB CL'!V96-V$5)</f>
        <v>1.5133466000000002</v>
      </c>
      <c r="W40" s="44">
        <f>ABS('P1dB CL'!V152-W$5)</f>
        <v>1.5778385999999998</v>
      </c>
      <c r="X40" s="44">
        <f>ABS('P1dB CL'!V208-X$5)</f>
        <v>1.7068346000000005</v>
      </c>
      <c r="Y40" s="44">
        <f>ABS('P1dB CL'!V264-Y$5)</f>
        <v>2.0392656000000002</v>
      </c>
      <c r="Z40" s="44">
        <f>ABS('P1dB CL'!V320-Z$5)</f>
        <v>2.6051501999999989</v>
      </c>
      <c r="AA40" s="44">
        <f>ABS('P1dB CL'!V376-AA$5)</f>
        <v>2.7737649999999991</v>
      </c>
      <c r="AB40" s="20"/>
      <c r="AC40" s="44">
        <f>ABS('P1dB CL'!V431-0)</f>
        <v>0</v>
      </c>
      <c r="AD40" s="44">
        <f>ABS('P1dB CL'!V486-0)</f>
        <v>0</v>
      </c>
      <c r="AE40" s="44">
        <f>ABS('P1dB CL'!V541-0)</f>
        <v>0</v>
      </c>
      <c r="AF40" s="44">
        <f>ABS('P1dB CL'!V596-0)</f>
        <v>0</v>
      </c>
      <c r="AG40" s="44">
        <f>ABS('P1dB CL'!V651-0)</f>
        <v>0</v>
      </c>
      <c r="AH40" s="44">
        <f>ABS('P1dB CL'!V706-0)</f>
        <v>0</v>
      </c>
      <c r="AI40" s="20"/>
    </row>
    <row r="41" spans="2:35" x14ac:dyDescent="0.25">
      <c r="B41" s="77">
        <f>'P1dB CL'!E37</f>
        <v>9.1999999999999993</v>
      </c>
      <c r="C41" s="20"/>
      <c r="D41" s="85">
        <f>ABS('P1dB CL'!C41-D$5)</f>
        <v>1.0359173000000004</v>
      </c>
      <c r="E41" s="44">
        <f>ABS('P1dB CL'!C97-E$5)</f>
        <v>3.2019286000000005</v>
      </c>
      <c r="F41" s="44">
        <f>ABS('P1dB CL'!C153-F$5)</f>
        <v>3.3948460000000003</v>
      </c>
      <c r="G41" s="44">
        <f>ABS('P1dB CL'!C209-G$5)</f>
        <v>3.7213324000000005</v>
      </c>
      <c r="H41" s="44">
        <f>ABS('P1dB CL'!C265-H$5)</f>
        <v>4.1326054000000001</v>
      </c>
      <c r="I41" s="44">
        <f>ABS('P1dB CL'!C321-I$5)</f>
        <v>4.3839600000000001</v>
      </c>
      <c r="J41" s="44">
        <f>ABS('P1dB CL'!C377-J$5)</f>
        <v>4.4628509999999988</v>
      </c>
      <c r="K41" s="20"/>
      <c r="L41" s="44">
        <f>ABS('P1dB CL'!C432-L$5)</f>
        <v>0</v>
      </c>
      <c r="M41" s="44">
        <f>ABS('P1dB CL'!C487-M$5)</f>
        <v>0</v>
      </c>
      <c r="N41" s="44">
        <f>ABS('P1dB CL'!C542-N$5)</f>
        <v>0</v>
      </c>
      <c r="O41" s="44">
        <f>ABS('P1dB CL'!C597-O$5)</f>
        <v>0</v>
      </c>
      <c r="P41" s="44">
        <f>ABS('P1dB CL'!C652-P$5)</f>
        <v>0</v>
      </c>
      <c r="Q41" s="44">
        <f>ABS('P1dB CL'!C703-Q$5)</f>
        <v>0</v>
      </c>
      <c r="S41" s="77">
        <f>'P1dB CL'!E37</f>
        <v>9.1999999999999993</v>
      </c>
      <c r="T41" s="20"/>
      <c r="U41" s="85">
        <f>ABS('P1dB CL'!V41-U$5)</f>
        <v>0.24801159999999989</v>
      </c>
      <c r="V41" s="44">
        <f>ABS('P1dB CL'!V97-V$5)</f>
        <v>1.9804072999999995</v>
      </c>
      <c r="W41" s="44">
        <f>ABS('P1dB CL'!V153-W$5)</f>
        <v>2.0525135999999993</v>
      </c>
      <c r="X41" s="44">
        <f>ABS('P1dB CL'!V209-X$5)</f>
        <v>2.1972375999999993</v>
      </c>
      <c r="Y41" s="44">
        <f>ABS('P1dB CL'!V265-Y$5)</f>
        <v>2.5457155999999994</v>
      </c>
      <c r="Z41" s="44">
        <f>ABS('P1dB CL'!V321-Z$5)</f>
        <v>3.1414801999999984</v>
      </c>
      <c r="AA41" s="44">
        <f>ABS('P1dB CL'!V377-AA$5)</f>
        <v>3.3182320000000001</v>
      </c>
      <c r="AB41" s="20"/>
      <c r="AC41" s="44">
        <f>ABS('P1dB CL'!V432-0)</f>
        <v>0</v>
      </c>
      <c r="AD41" s="44">
        <f>ABS('P1dB CL'!V487-0)</f>
        <v>0</v>
      </c>
      <c r="AE41" s="44">
        <f>ABS('P1dB CL'!V542-0)</f>
        <v>0</v>
      </c>
      <c r="AF41" s="44">
        <f>ABS('P1dB CL'!V597-0)</f>
        <v>0</v>
      </c>
      <c r="AG41" s="44">
        <f>ABS('P1dB CL'!V652-0)</f>
        <v>0</v>
      </c>
      <c r="AH41" s="44">
        <f>ABS('P1dB CL'!V707-0)</f>
        <v>0</v>
      </c>
      <c r="AI41" s="20"/>
    </row>
    <row r="42" spans="2:35" x14ac:dyDescent="0.25">
      <c r="B42" s="77">
        <f>'P1dB CL'!E38</f>
        <v>9.8000000000000007</v>
      </c>
      <c r="C42" s="20"/>
      <c r="D42" s="85">
        <f>ABS('P1dB CL'!C42-D$5)</f>
        <v>1.3651594999999999</v>
      </c>
      <c r="E42" s="44">
        <f>ABS('P1dB CL'!C98-E$5)</f>
        <v>3.7276279999999993</v>
      </c>
      <c r="F42" s="44">
        <f>ABS('P1dB CL'!C154-F$5)</f>
        <v>3.9297499999999994</v>
      </c>
      <c r="G42" s="44">
        <f>ABS('P1dB CL'!C210-G$5)</f>
        <v>4.271786399999999</v>
      </c>
      <c r="H42" s="44">
        <f>ABS('P1dB CL'!C266-H$5)</f>
        <v>4.701135400000001</v>
      </c>
      <c r="I42" s="44">
        <f>ABS('P1dB CL'!C322-I$5)</f>
        <v>4.9704949999999997</v>
      </c>
      <c r="J42" s="44">
        <f>ABS('P1dB CL'!C378-J$5)</f>
        <v>5.0469170000000005</v>
      </c>
      <c r="K42" s="20"/>
      <c r="L42" s="44">
        <f>ABS('P1dB CL'!C433-L$5)</f>
        <v>0</v>
      </c>
      <c r="M42" s="44">
        <f>ABS('P1dB CL'!C488-M$5)</f>
        <v>0</v>
      </c>
      <c r="N42" s="44">
        <f>ABS('P1dB CL'!C543-N$5)</f>
        <v>0</v>
      </c>
      <c r="O42" s="44">
        <f>ABS('P1dB CL'!C598-O$5)</f>
        <v>0</v>
      </c>
      <c r="P42" s="44">
        <f>ABS('P1dB CL'!C653-P$5)</f>
        <v>0</v>
      </c>
      <c r="Q42" s="44">
        <f>ABS('P1dB CL'!C704-Q$5)</f>
        <v>0</v>
      </c>
      <c r="S42" s="77">
        <f>'P1dB CL'!E38</f>
        <v>9.8000000000000007</v>
      </c>
      <c r="T42" s="20"/>
      <c r="U42" s="85">
        <f>ABS('P1dB CL'!V42-U$5)</f>
        <v>0.44920630000000017</v>
      </c>
      <c r="V42" s="44">
        <f>ABS('P1dB CL'!V98-V$5)</f>
        <v>2.4801652999999995</v>
      </c>
      <c r="W42" s="44">
        <f>ABS('P1dB CL'!V154-W$5)</f>
        <v>2.5567226000000005</v>
      </c>
      <c r="X42" s="44">
        <f>ABS('P1dB CL'!V210-X$5)</f>
        <v>2.7084316000000008</v>
      </c>
      <c r="Y42" s="44">
        <f>ABS('P1dB CL'!V266-Y$5)</f>
        <v>3.0744406000000009</v>
      </c>
      <c r="Z42" s="44">
        <f>ABS('P1dB CL'!V322-Z$5)</f>
        <v>3.7014541999999988</v>
      </c>
      <c r="AA42" s="44">
        <f>ABS('P1dB CL'!V378-AA$5)</f>
        <v>3.8829960000000003</v>
      </c>
      <c r="AB42" s="20"/>
      <c r="AC42" s="44">
        <f>ABS('P1dB CL'!V433-0)</f>
        <v>0</v>
      </c>
      <c r="AD42" s="44">
        <f>ABS('P1dB CL'!V488-0)</f>
        <v>0</v>
      </c>
      <c r="AE42" s="44">
        <f>ABS('P1dB CL'!V543-0)</f>
        <v>0</v>
      </c>
      <c r="AF42" s="44">
        <f>ABS('P1dB CL'!V598-0)</f>
        <v>0</v>
      </c>
      <c r="AG42" s="44">
        <f>ABS('P1dB CL'!V653-0)</f>
        <v>0</v>
      </c>
      <c r="AH42" s="44">
        <f>ABS('P1dB CL'!V708-0)</f>
        <v>0</v>
      </c>
      <c r="AI42" s="20"/>
    </row>
    <row r="43" spans="2:35" x14ac:dyDescent="0.25">
      <c r="B43" s="77">
        <f>'P1dB CL'!E39</f>
        <v>10.4</v>
      </c>
      <c r="C43" s="20"/>
      <c r="D43" s="85">
        <f>ABS('P1dB CL'!C43-D$5)</f>
        <v>1.7238964999999995</v>
      </c>
      <c r="E43" s="44">
        <f>ABS('P1dB CL'!C99-E$5)</f>
        <v>4.2751470000000005</v>
      </c>
      <c r="F43" s="44">
        <f>ABS('P1dB CL'!C155-F$5)</f>
        <v>4.4837949999999998</v>
      </c>
      <c r="G43" s="44">
        <f>ABS('P1dB CL'!C211-G$5)</f>
        <v>4.8388844000000004</v>
      </c>
      <c r="H43" s="44">
        <f>ABS('P1dB CL'!C267-H$5)</f>
        <v>5.2872434000000004</v>
      </c>
      <c r="I43" s="44">
        <f>ABS('P1dB CL'!C323-I$5)</f>
        <v>5.569564999999999</v>
      </c>
      <c r="J43" s="44">
        <f>ABS('P1dB CL'!C379-J$5)</f>
        <v>5.6452430000000007</v>
      </c>
      <c r="K43" s="20"/>
      <c r="L43" s="44">
        <f>ABS('P1dB CL'!C434-L$5)</f>
        <v>0</v>
      </c>
      <c r="M43" s="44">
        <f>ABS('P1dB CL'!C489-M$5)</f>
        <v>0</v>
      </c>
      <c r="N43" s="44">
        <f>ABS('P1dB CL'!C544-N$5)</f>
        <v>0</v>
      </c>
      <c r="O43" s="44">
        <f>ABS('P1dB CL'!C599-O$5)</f>
        <v>0</v>
      </c>
      <c r="P43" s="44">
        <f>ABS('P1dB CL'!C654-P$5)</f>
        <v>0</v>
      </c>
      <c r="Q43" s="44">
        <f>ABS('P1dB CL'!C705-Q$5)</f>
        <v>0</v>
      </c>
      <c r="S43" s="77">
        <f>'P1dB CL'!E39</f>
        <v>10.4</v>
      </c>
      <c r="T43" s="20"/>
      <c r="U43" s="85">
        <f>ABS('P1dB CL'!V43-U$5)</f>
        <v>0.7144718000000001</v>
      </c>
      <c r="V43" s="44">
        <f>ABS('P1dB CL'!V99-V$5)</f>
        <v>3.0078893000000004</v>
      </c>
      <c r="W43" s="44">
        <f>ABS('P1dB CL'!V155-W$5)</f>
        <v>3.0830446000000009</v>
      </c>
      <c r="X43" s="44">
        <f>ABS('P1dB CL'!V211-X$5)</f>
        <v>3.245261600000001</v>
      </c>
      <c r="Y43" s="44">
        <f>ABS('P1dB CL'!V267-Y$5)</f>
        <v>3.6250636000000007</v>
      </c>
      <c r="Z43" s="44">
        <f>ABS('P1dB CL'!V323-Z$5)</f>
        <v>4.2758611999999996</v>
      </c>
      <c r="AA43" s="44">
        <f>ABS('P1dB CL'!V379-AA$5)</f>
        <v>4.4702029999999997</v>
      </c>
      <c r="AB43" s="20"/>
      <c r="AC43" s="44">
        <f>ABS('P1dB CL'!V434-0)</f>
        <v>0</v>
      </c>
      <c r="AD43" s="44">
        <f>ABS('P1dB CL'!V489-0)</f>
        <v>0</v>
      </c>
      <c r="AE43" s="44">
        <f>ABS('P1dB CL'!V544-0)</f>
        <v>0</v>
      </c>
      <c r="AF43" s="44">
        <f>ABS('P1dB CL'!V599-0)</f>
        <v>0</v>
      </c>
      <c r="AG43" s="44">
        <f>ABS('P1dB CL'!V654-0)</f>
        <v>0</v>
      </c>
      <c r="AH43" s="44">
        <f>ABS('P1dB CL'!V709-0)</f>
        <v>0</v>
      </c>
      <c r="AI43" s="20"/>
    </row>
    <row r="44" spans="2:35" x14ac:dyDescent="0.25">
      <c r="B44" s="77">
        <f>'P1dB CL'!E40</f>
        <v>11</v>
      </c>
      <c r="C44" s="20"/>
      <c r="D44" s="85">
        <f>ABS('P1dB CL'!C44-D$5)</f>
        <v>2.1109471999999991</v>
      </c>
      <c r="E44" s="44">
        <f>ABS('P1dB CL'!C100-E$5)</f>
        <v>4.8403329999999993</v>
      </c>
      <c r="F44" s="44">
        <f>ABS('P1dB CL'!C156-F$5)</f>
        <v>5.0568370000000007</v>
      </c>
      <c r="G44" s="44">
        <f>ABS('P1dB CL'!C212-G$5)</f>
        <v>5.4223784000000004</v>
      </c>
      <c r="H44" s="44">
        <f>ABS('P1dB CL'!C268-H$5)</f>
        <v>5.8877454000000009</v>
      </c>
      <c r="I44" s="44">
        <f>ABS('P1dB CL'!C324-I$5)</f>
        <v>6.1828749999999992</v>
      </c>
      <c r="J44" s="44">
        <f>ABS('P1dB CL'!C380-J$5)</f>
        <v>6.2630899999999983</v>
      </c>
      <c r="K44" s="20"/>
      <c r="L44" s="44">
        <f>ABS('P1dB CL'!C435-L$5)</f>
        <v>0</v>
      </c>
      <c r="M44" s="44">
        <f>ABS('P1dB CL'!C490-M$5)</f>
        <v>0</v>
      </c>
      <c r="N44" s="44">
        <f>ABS('P1dB CL'!C545-N$5)</f>
        <v>0</v>
      </c>
      <c r="O44" s="44">
        <f>ABS('P1dB CL'!C600-O$5)</f>
        <v>0</v>
      </c>
      <c r="P44" s="44">
        <f>ABS('P1dB CL'!C655-P$5)</f>
        <v>0</v>
      </c>
      <c r="Q44" s="44">
        <f>ABS('P1dB CL'!C706-Q$5)</f>
        <v>0</v>
      </c>
      <c r="S44" s="77">
        <f>'P1dB CL'!E40</f>
        <v>11</v>
      </c>
      <c r="T44" s="20"/>
      <c r="U44" s="85">
        <f>ABS('P1dB CL'!V44-U$5)</f>
        <v>1.0353975000000002</v>
      </c>
      <c r="V44" s="44">
        <f>ABS('P1dB CL'!V100-V$5)</f>
        <v>3.5489083000000008</v>
      </c>
      <c r="W44" s="44">
        <f>ABS('P1dB CL'!V156-W$5)</f>
        <v>3.6316115999999994</v>
      </c>
      <c r="X44" s="44">
        <f>ABS('P1dB CL'!V212-X$5)</f>
        <v>3.8020416000000008</v>
      </c>
      <c r="Y44" s="44">
        <f>ABS('P1dB CL'!V268-Y$5)</f>
        <v>4.1951076</v>
      </c>
      <c r="Z44" s="44">
        <f>ABS('P1dB CL'!V324-Z$5)</f>
        <v>4.876063199999999</v>
      </c>
      <c r="AA44" s="44">
        <f>ABS('P1dB CL'!V380-AA$5)</f>
        <v>5.0779840000000007</v>
      </c>
      <c r="AB44" s="20"/>
      <c r="AC44" s="44">
        <f>ABS('P1dB CL'!V435-0)</f>
        <v>0</v>
      </c>
      <c r="AD44" s="44">
        <f>ABS('P1dB CL'!V490-0)</f>
        <v>0</v>
      </c>
      <c r="AE44" s="44">
        <f>ABS('P1dB CL'!V545-0)</f>
        <v>0</v>
      </c>
      <c r="AF44" s="44">
        <f>ABS('P1dB CL'!V600-0)</f>
        <v>0</v>
      </c>
      <c r="AG44" s="44">
        <f>ABS('P1dB CL'!V655-0)</f>
        <v>0</v>
      </c>
      <c r="AH44" s="44">
        <f>ABS('P1dB CL'!V710-0)</f>
        <v>0</v>
      </c>
      <c r="AI44" s="20"/>
    </row>
    <row r="45" spans="2:35" x14ac:dyDescent="0.25">
      <c r="B45" s="77">
        <f>'P1dB CL'!E41</f>
        <v>11.6</v>
      </c>
      <c r="C45" s="20"/>
      <c r="D45" s="85">
        <f>ABS('P1dB CL'!C45-D$5)</f>
        <v>2.5173554999999999</v>
      </c>
      <c r="E45" s="44">
        <f>ABS('P1dB CL'!C101-E$5)</f>
        <v>5.4155119999999997</v>
      </c>
      <c r="F45" s="44">
        <f>ABS('P1dB CL'!C157-F$5)</f>
        <v>5.6421540000000006</v>
      </c>
      <c r="G45" s="44">
        <f>ABS('P1dB CL'!C213-G$5)</f>
        <v>6.0190863999999999</v>
      </c>
      <c r="H45" s="44">
        <f>ABS('P1dB CL'!C269-H$5)</f>
        <v>6.5031033999999996</v>
      </c>
      <c r="I45" s="44">
        <f>ABS('P1dB CL'!C325-I$5)</f>
        <v>6.8080660000000002</v>
      </c>
      <c r="J45" s="44">
        <f>ABS('P1dB CL'!C381-J$5)</f>
        <v>6.8894349999999989</v>
      </c>
      <c r="K45" s="20"/>
      <c r="L45" s="44">
        <f>ABS('P1dB CL'!C436-L$5)</f>
        <v>0</v>
      </c>
      <c r="M45" s="44">
        <f>ABS('P1dB CL'!C491-M$5)</f>
        <v>0</v>
      </c>
      <c r="N45" s="44">
        <f>ABS('P1dB CL'!C546-N$5)</f>
        <v>0</v>
      </c>
      <c r="O45" s="44">
        <f>ABS('P1dB CL'!C601-O$5)</f>
        <v>0</v>
      </c>
      <c r="P45" s="44">
        <f>ABS('P1dB CL'!C656-P$5)</f>
        <v>0</v>
      </c>
      <c r="Q45" s="44">
        <f>ABS('P1dB CL'!C707-Q$5)</f>
        <v>0</v>
      </c>
      <c r="S45" s="77">
        <f>'P1dB CL'!E41</f>
        <v>11.6</v>
      </c>
      <c r="T45" s="20"/>
      <c r="U45" s="85">
        <f>ABS('P1dB CL'!V45-U$5)</f>
        <v>1.3958472999999998</v>
      </c>
      <c r="V45" s="44">
        <f>ABS('P1dB CL'!V101-V$5)</f>
        <v>4.1163852999999992</v>
      </c>
      <c r="W45" s="44">
        <f>ABS('P1dB CL'!V157-W$5)</f>
        <v>4.2007446000000002</v>
      </c>
      <c r="X45" s="44">
        <f>ABS('P1dB CL'!V213-X$5)</f>
        <v>4.3772186000000008</v>
      </c>
      <c r="Y45" s="44">
        <f>ABS('P1dB CL'!V269-Y$5)</f>
        <v>4.7901606000000001</v>
      </c>
      <c r="Z45" s="44">
        <f>ABS('P1dB CL'!V325-Z$5)</f>
        <v>5.5024771999999995</v>
      </c>
      <c r="AA45" s="44">
        <f>ABS('P1dB CL'!V381-AA$5)</f>
        <v>5.7086170000000003</v>
      </c>
      <c r="AB45" s="20"/>
      <c r="AC45" s="44">
        <f>ABS('P1dB CL'!V436-0)</f>
        <v>0</v>
      </c>
      <c r="AD45" s="44">
        <f>ABS('P1dB CL'!V491-0)</f>
        <v>0</v>
      </c>
      <c r="AE45" s="44">
        <f>ABS('P1dB CL'!V546-0)</f>
        <v>0</v>
      </c>
      <c r="AF45" s="44">
        <f>ABS('P1dB CL'!V601-0)</f>
        <v>0</v>
      </c>
      <c r="AG45" s="44">
        <f>ABS('P1dB CL'!V656-0)</f>
        <v>0</v>
      </c>
      <c r="AH45" s="44">
        <f>ABS('P1dB CL'!V711-0)</f>
        <v>0</v>
      </c>
      <c r="AI45" s="20"/>
    </row>
    <row r="46" spans="2:35" x14ac:dyDescent="0.25">
      <c r="B46" s="77">
        <f>'P1dB CL'!E42</f>
        <v>12.2</v>
      </c>
      <c r="C46" s="20"/>
      <c r="D46" s="85">
        <f>ABS('P1dB CL'!C46-D$5)</f>
        <v>2.9413591000000006</v>
      </c>
      <c r="E46" s="44">
        <f>ABS('P1dB CL'!C102-E$5)</f>
        <v>6.0003449999999994</v>
      </c>
      <c r="F46" s="44">
        <f>ABS('P1dB CL'!C158-F$5)</f>
        <v>6.236078</v>
      </c>
      <c r="G46" s="44">
        <f>ABS('P1dB CL'!C214-G$5)</f>
        <v>6.6256353999999993</v>
      </c>
      <c r="H46" s="44">
        <f>ABS('P1dB CL'!C270-H$5)</f>
        <v>7.1262873999999998</v>
      </c>
      <c r="I46" s="44">
        <f>ABS('P1dB CL'!C326-I$5)</f>
        <v>7.4426759999999987</v>
      </c>
      <c r="J46" s="44">
        <f>ABS('P1dB CL'!C382-J$5)</f>
        <v>7.5208149999999989</v>
      </c>
      <c r="K46" s="20"/>
      <c r="L46" s="44">
        <f>ABS('P1dB CL'!C437-L$5)</f>
        <v>0</v>
      </c>
      <c r="M46" s="44">
        <f>ABS('P1dB CL'!C492-M$5)</f>
        <v>0</v>
      </c>
      <c r="N46" s="44">
        <f>ABS('P1dB CL'!C547-N$5)</f>
        <v>0</v>
      </c>
      <c r="O46" s="44">
        <f>ABS('P1dB CL'!C602-O$5)</f>
        <v>0</v>
      </c>
      <c r="P46" s="44">
        <f>ABS('P1dB CL'!C657-P$5)</f>
        <v>0</v>
      </c>
      <c r="Q46" s="44">
        <f>ABS('P1dB CL'!C708-Q$5)</f>
        <v>0</v>
      </c>
      <c r="S46" s="77">
        <f>'P1dB CL'!E42</f>
        <v>12.2</v>
      </c>
      <c r="T46" s="20"/>
      <c r="U46" s="85">
        <f>ABS('P1dB CL'!V46-U$5)</f>
        <v>1.7836704000000001</v>
      </c>
      <c r="V46" s="44">
        <f>ABS('P1dB CL'!V102-V$5)</f>
        <v>4.6970142999999993</v>
      </c>
      <c r="W46" s="44">
        <f>ABS('P1dB CL'!V158-W$5)</f>
        <v>4.7845296000000008</v>
      </c>
      <c r="X46" s="44">
        <f>ABS('P1dB CL'!V214-X$5)</f>
        <v>4.9727426000000001</v>
      </c>
      <c r="Y46" s="44">
        <f>ABS('P1dB CL'!V270-Y$5)</f>
        <v>5.4012676000000006</v>
      </c>
      <c r="Z46" s="44">
        <f>ABS('P1dB CL'!V326-Z$5)</f>
        <v>6.1405911999999994</v>
      </c>
      <c r="AA46" s="44">
        <f>ABS('P1dB CL'!V382-AA$5)</f>
        <v>6.3565749999999994</v>
      </c>
      <c r="AB46" s="20"/>
      <c r="AC46" s="44">
        <f>ABS('P1dB CL'!V437-0)</f>
        <v>0</v>
      </c>
      <c r="AD46" s="44">
        <f>ABS('P1dB CL'!V492-0)</f>
        <v>0</v>
      </c>
      <c r="AE46" s="44">
        <f>ABS('P1dB CL'!V547-0)</f>
        <v>0</v>
      </c>
      <c r="AF46" s="44">
        <f>ABS('P1dB CL'!V602-0)</f>
        <v>0</v>
      </c>
      <c r="AG46" s="44">
        <f>ABS('P1dB CL'!V657-0)</f>
        <v>0</v>
      </c>
      <c r="AH46" s="44">
        <f>ABS('P1dB CL'!V712-0)</f>
        <v>0</v>
      </c>
      <c r="AI46" s="20"/>
    </row>
    <row r="47" spans="2:35" x14ac:dyDescent="0.25">
      <c r="B47" s="77">
        <f>'P1dB CL'!E43</f>
        <v>12.8</v>
      </c>
      <c r="C47" s="20"/>
      <c r="D47" s="85">
        <f>ABS('P1dB CL'!C47-D$5)</f>
        <v>3.3856788</v>
      </c>
      <c r="E47" s="44">
        <f>ABS('P1dB CL'!C103-E$5)</f>
        <v>6.5959599999999998</v>
      </c>
      <c r="F47" s="44">
        <f>ABS('P1dB CL'!C159-F$5)</f>
        <v>6.8389890000000007</v>
      </c>
      <c r="G47" s="44">
        <f>ABS('P1dB CL'!C215-G$5)</f>
        <v>7.2364313999999998</v>
      </c>
      <c r="H47" s="44">
        <f>ABS('P1dB CL'!C271-H$5)</f>
        <v>7.7557663999999997</v>
      </c>
      <c r="I47" s="44">
        <f>ABS('P1dB CL'!C327-I$5)</f>
        <v>8.0788599999999988</v>
      </c>
      <c r="J47" s="44">
        <f>ABS('P1dB CL'!C383-J$5)</f>
        <v>8.162316999999998</v>
      </c>
      <c r="K47" s="20"/>
      <c r="L47" s="44">
        <f>ABS('P1dB CL'!C438-L$5)</f>
        <v>0</v>
      </c>
      <c r="M47" s="44">
        <f>ABS('P1dB CL'!C493-M$5)</f>
        <v>0</v>
      </c>
      <c r="N47" s="44">
        <f>ABS('P1dB CL'!C548-N$5)</f>
        <v>0</v>
      </c>
      <c r="O47" s="44">
        <f>ABS('P1dB CL'!C603-O$5)</f>
        <v>0</v>
      </c>
      <c r="P47" s="44">
        <f>ABS('P1dB CL'!C658-P$5)</f>
        <v>0</v>
      </c>
      <c r="Q47" s="44">
        <f>ABS('P1dB CL'!C709-Q$5)</f>
        <v>0</v>
      </c>
      <c r="S47" s="77">
        <f>'P1dB CL'!E43</f>
        <v>12.8</v>
      </c>
      <c r="T47" s="20"/>
      <c r="U47" s="85">
        <f>ABS('P1dB CL'!V47-U$5)</f>
        <v>2.1996010999999989</v>
      </c>
      <c r="V47" s="44">
        <f>ABS('P1dB CL'!V103-V$5)</f>
        <v>5.2883423000000001</v>
      </c>
      <c r="W47" s="44">
        <f>ABS('P1dB CL'!V159-W$5)</f>
        <v>5.3837446</v>
      </c>
      <c r="X47" s="44">
        <f>ABS('P1dB CL'!V215-X$5)</f>
        <v>5.5791176</v>
      </c>
      <c r="Y47" s="44">
        <f>ABS('P1dB CL'!V271-Y$5)</f>
        <v>6.0235865999999998</v>
      </c>
      <c r="Z47" s="44">
        <f>ABS('P1dB CL'!V327-Z$5)</f>
        <v>6.7936131999999994</v>
      </c>
      <c r="AA47" s="44">
        <f>ABS('P1dB CL'!V383-AA$5)</f>
        <v>7.0153530000000011</v>
      </c>
      <c r="AB47" s="20"/>
      <c r="AC47" s="44">
        <f>ABS('P1dB CL'!V438-0)</f>
        <v>0</v>
      </c>
      <c r="AD47" s="44">
        <f>ABS('P1dB CL'!V493-0)</f>
        <v>0</v>
      </c>
      <c r="AE47" s="44">
        <f>ABS('P1dB CL'!V548-0)</f>
        <v>0</v>
      </c>
      <c r="AF47" s="44">
        <f>ABS('P1dB CL'!V603-0)</f>
        <v>0</v>
      </c>
      <c r="AG47" s="44">
        <f>ABS('P1dB CL'!V658-0)</f>
        <v>0</v>
      </c>
      <c r="AH47" s="44">
        <f>ABS('P1dB CL'!V713-0)</f>
        <v>0</v>
      </c>
      <c r="AI47" s="20"/>
    </row>
    <row r="48" spans="2:35" x14ac:dyDescent="0.25">
      <c r="B48" s="77">
        <f>'P1dB CL'!E44</f>
        <v>13.4</v>
      </c>
      <c r="C48" s="20"/>
      <c r="D48" s="85">
        <f>ABS('P1dB CL'!C48-D$5)</f>
        <v>3.8454246999999997</v>
      </c>
      <c r="E48" s="44">
        <f>ABS('P1dB CL'!C104-E$5)</f>
        <v>7.1919690000000003</v>
      </c>
      <c r="F48" s="44">
        <f>ABS('P1dB CL'!C160-F$5)</f>
        <v>7.4424570000000001</v>
      </c>
      <c r="G48" s="44">
        <f>ABS('P1dB CL'!C216-G$5)</f>
        <v>7.849581399999999</v>
      </c>
      <c r="H48" s="44">
        <f>ABS('P1dB CL'!C272-H$5)</f>
        <v>8.3870813999999996</v>
      </c>
      <c r="I48" s="44">
        <f>ABS('P1dB CL'!C328-I$5)</f>
        <v>8.7154570000000007</v>
      </c>
      <c r="J48" s="44">
        <f>ABS('P1dB CL'!C384-J$5)</f>
        <v>8.7962279999999993</v>
      </c>
      <c r="K48" s="20"/>
      <c r="L48" s="44">
        <f>ABS('P1dB CL'!C439-L$5)</f>
        <v>0</v>
      </c>
      <c r="M48" s="44">
        <f>ABS('P1dB CL'!C494-M$5)</f>
        <v>0</v>
      </c>
      <c r="N48" s="44">
        <f>ABS('P1dB CL'!C549-N$5)</f>
        <v>0</v>
      </c>
      <c r="O48" s="44">
        <f>ABS('P1dB CL'!C604-O$5)</f>
        <v>0</v>
      </c>
      <c r="P48" s="44">
        <f>ABS('P1dB CL'!C659-P$5)</f>
        <v>0</v>
      </c>
      <c r="Q48" s="44">
        <f>ABS('P1dB CL'!C710-Q$5)</f>
        <v>0</v>
      </c>
      <c r="S48" s="77">
        <f>'P1dB CL'!E44</f>
        <v>13.4</v>
      </c>
      <c r="T48" s="20"/>
      <c r="U48" s="85">
        <f>ABS('P1dB CL'!V48-U$5)</f>
        <v>2.6362180999999989</v>
      </c>
      <c r="V48" s="44">
        <f>ABS('P1dB CL'!V104-V$5)</f>
        <v>5.8877103000000002</v>
      </c>
      <c r="W48" s="44">
        <f>ABS('P1dB CL'!V160-W$5)</f>
        <v>5.9854766000000001</v>
      </c>
      <c r="X48" s="44">
        <f>ABS('P1dB CL'!V216-X$5)</f>
        <v>6.1881166000000007</v>
      </c>
      <c r="Y48" s="44">
        <f>ABS('P1dB CL'!V272-Y$5)</f>
        <v>6.6524236000000005</v>
      </c>
      <c r="Z48" s="44">
        <f>ABS('P1dB CL'!V328-Z$5)</f>
        <v>7.4494802</v>
      </c>
      <c r="AA48" s="44">
        <f>ABS('P1dB CL'!V384-AA$5)</f>
        <v>7.6752919999999989</v>
      </c>
      <c r="AB48" s="20"/>
      <c r="AC48" s="44">
        <f>ABS('P1dB CL'!V439-0)</f>
        <v>0</v>
      </c>
      <c r="AD48" s="44">
        <f>ABS('P1dB CL'!V494-0)</f>
        <v>0</v>
      </c>
      <c r="AE48" s="44">
        <f>ABS('P1dB CL'!V549-0)</f>
        <v>0</v>
      </c>
      <c r="AF48" s="44">
        <f>ABS('P1dB CL'!V604-0)</f>
        <v>0</v>
      </c>
      <c r="AG48" s="44">
        <f>ABS('P1dB CL'!V659-0)</f>
        <v>0</v>
      </c>
      <c r="AH48" s="44">
        <f>ABS('P1dB CL'!V714-0)</f>
        <v>0</v>
      </c>
      <c r="AI48" s="20"/>
    </row>
    <row r="49" spans="2:35" x14ac:dyDescent="0.25">
      <c r="B49" s="77">
        <f>'P1dB CL'!E45</f>
        <v>14</v>
      </c>
      <c r="C49" s="20"/>
      <c r="D49" s="85">
        <f>ABS('P1dB CL'!C49-D$5)</f>
        <v>4.3130177000000005</v>
      </c>
      <c r="E49" s="44">
        <f>ABS('P1dB CL'!C105-E$5)</f>
        <v>7.7809869999999997</v>
      </c>
      <c r="F49" s="44">
        <f>ABS('P1dB CL'!C161-F$5)</f>
        <v>8.039712999999999</v>
      </c>
      <c r="G49" s="44">
        <f>ABS('P1dB CL'!C217-G$5)</f>
        <v>8.4579823999999988</v>
      </c>
      <c r="H49" s="44">
        <f>ABS('P1dB CL'!C273-H$5)</f>
        <v>9.0098243999999994</v>
      </c>
      <c r="I49" s="44">
        <f>ABS('P1dB CL'!C329-I$5)</f>
        <v>9.3469499999999996</v>
      </c>
      <c r="J49" s="44">
        <f>ABS('P1dB CL'!C385-J$5)</f>
        <v>9.4294030000000006</v>
      </c>
      <c r="K49" s="20"/>
      <c r="L49" s="44">
        <f>ABS('P1dB CL'!C440-L$5)</f>
        <v>0</v>
      </c>
      <c r="M49" s="44">
        <f>ABS('P1dB CL'!C495-M$5)</f>
        <v>0</v>
      </c>
      <c r="N49" s="44">
        <f>ABS('P1dB CL'!C550-N$5)</f>
        <v>0</v>
      </c>
      <c r="O49" s="44">
        <f>ABS('P1dB CL'!C605-O$5)</f>
        <v>0</v>
      </c>
      <c r="P49" s="44">
        <f>ABS('P1dB CL'!C660-P$5)</f>
        <v>0</v>
      </c>
      <c r="Q49" s="44">
        <f>ABS('P1dB CL'!C711-Q$5)</f>
        <v>0</v>
      </c>
      <c r="S49" s="77">
        <f>'P1dB CL'!E45</f>
        <v>14</v>
      </c>
      <c r="T49" s="20"/>
      <c r="U49" s="85">
        <f>ABS('P1dB CL'!V49-U$5)</f>
        <v>3.0884130999999986</v>
      </c>
      <c r="V49" s="44">
        <f>ABS('P1dB CL'!V105-V$5)</f>
        <v>6.4884243000000001</v>
      </c>
      <c r="W49" s="44">
        <f>ABS('P1dB CL'!V161-W$5)</f>
        <v>6.5869826000000007</v>
      </c>
      <c r="X49" s="44">
        <f>ABS('P1dB CL'!V217-X$5)</f>
        <v>6.7990385999999994</v>
      </c>
      <c r="Y49" s="44">
        <f>ABS('P1dB CL'!V273-Y$5)</f>
        <v>7.2780975999999988</v>
      </c>
      <c r="Z49" s="44">
        <f>ABS('P1dB CL'!V329-Z$5)</f>
        <v>8.0998951999999989</v>
      </c>
      <c r="AA49" s="44">
        <f>ABS('P1dB CL'!V385-AA$5)</f>
        <v>8.3330249999999992</v>
      </c>
      <c r="AB49" s="20"/>
      <c r="AC49" s="44">
        <f>ABS('P1dB CL'!V440-0)</f>
        <v>0</v>
      </c>
      <c r="AD49" s="44">
        <f>ABS('P1dB CL'!V495-0)</f>
        <v>0</v>
      </c>
      <c r="AE49" s="44">
        <f>ABS('P1dB CL'!V550-0)</f>
        <v>0</v>
      </c>
      <c r="AF49" s="44">
        <f>ABS('P1dB CL'!V605-0)</f>
        <v>0</v>
      </c>
      <c r="AG49" s="44">
        <f>ABS('P1dB CL'!V660-0)</f>
        <v>0</v>
      </c>
      <c r="AH49" s="44">
        <f>ABS('P1dB CL'!V715-0)</f>
        <v>0</v>
      </c>
      <c r="AI49" s="20"/>
    </row>
    <row r="50" spans="2:35" x14ac:dyDescent="0.25">
      <c r="B50" s="77">
        <f>'P1dB CL'!E46</f>
        <v>14.6</v>
      </c>
      <c r="C50" s="20"/>
      <c r="D50" s="85">
        <f>ABS('P1dB CL'!C50-D$5)</f>
        <v>4.7938596999999996</v>
      </c>
      <c r="E50" s="44">
        <f>ABS('P1dB CL'!C106-E$5)</f>
        <v>8.3641830000000006</v>
      </c>
      <c r="F50" s="44">
        <f>ABS('P1dB CL'!C162-F$5)</f>
        <v>8.6291340000000005</v>
      </c>
      <c r="G50" s="44">
        <f>ABS('P1dB CL'!C218-G$5)</f>
        <v>9.059072399999998</v>
      </c>
      <c r="H50" s="44">
        <f>ABS('P1dB CL'!C274-H$5)</f>
        <v>9.6245364000000002</v>
      </c>
      <c r="I50" s="44">
        <f>ABS('P1dB CL'!C330-I$5)</f>
        <v>9.9672920000000005</v>
      </c>
      <c r="J50" s="44">
        <f>ABS('P1dB CL'!C386-J$5)</f>
        <v>10.052263</v>
      </c>
      <c r="K50" s="20"/>
      <c r="L50" s="44">
        <f>ABS('P1dB CL'!C441-L$5)</f>
        <v>0</v>
      </c>
      <c r="M50" s="44">
        <f>ABS('P1dB CL'!C496-M$5)</f>
        <v>0</v>
      </c>
      <c r="N50" s="44">
        <f>ABS('P1dB CL'!C551-N$5)</f>
        <v>0</v>
      </c>
      <c r="O50" s="44">
        <f>ABS('P1dB CL'!C606-O$5)</f>
        <v>0</v>
      </c>
      <c r="P50" s="44">
        <f>ABS('P1dB CL'!C661-P$5)</f>
        <v>0</v>
      </c>
      <c r="Q50" s="44">
        <f>ABS('P1dB CL'!C712-Q$5)</f>
        <v>0</v>
      </c>
      <c r="S50" s="77">
        <f>'P1dB CL'!E46</f>
        <v>14.6</v>
      </c>
      <c r="T50" s="20"/>
      <c r="U50" s="85">
        <f>ABS('P1dB CL'!V50-U$5)</f>
        <v>3.5592510999999991</v>
      </c>
      <c r="V50" s="44">
        <f>ABS('P1dB CL'!V106-V$5)</f>
        <v>7.0823222999999995</v>
      </c>
      <c r="W50" s="44">
        <f>ABS('P1dB CL'!V162-W$5)</f>
        <v>7.1851155999999996</v>
      </c>
      <c r="X50" s="44">
        <f>ABS('P1dB CL'!V218-X$5)</f>
        <v>7.4021415999999984</v>
      </c>
      <c r="Y50" s="44">
        <f>ABS('P1dB CL'!V274-Y$5)</f>
        <v>7.9001786000000003</v>
      </c>
      <c r="Z50" s="44">
        <f>ABS('P1dB CL'!V330-Z$5)</f>
        <v>8.7483161999999979</v>
      </c>
      <c r="AA50" s="44">
        <f>ABS('P1dB CL'!V386-AA$5)</f>
        <v>8.9812969999999979</v>
      </c>
      <c r="AB50" s="20"/>
      <c r="AC50" s="44">
        <f>ABS('P1dB CL'!V441-0)</f>
        <v>0</v>
      </c>
      <c r="AD50" s="44">
        <f>ABS('P1dB CL'!V496-0)</f>
        <v>0</v>
      </c>
      <c r="AE50" s="44">
        <f>ABS('P1dB CL'!V551-0)</f>
        <v>0</v>
      </c>
      <c r="AF50" s="44">
        <f>ABS('P1dB CL'!V606-0)</f>
        <v>0</v>
      </c>
      <c r="AG50" s="44">
        <f>ABS('P1dB CL'!V661-0)</f>
        <v>0</v>
      </c>
      <c r="AH50" s="44">
        <f>ABS('P1dB CL'!V716-0)</f>
        <v>0</v>
      </c>
      <c r="AI50" s="20"/>
    </row>
    <row r="51" spans="2:35" x14ac:dyDescent="0.25">
      <c r="B51" s="77">
        <f>'P1dB CL'!E47</f>
        <v>15.2</v>
      </c>
      <c r="C51" s="20"/>
      <c r="D51" s="85">
        <f>ABS('P1dB CL'!C51-D$5)</f>
        <v>5.2866947000000009</v>
      </c>
      <c r="E51" s="44">
        <f>ABS('P1dB CL'!C107-E$5)</f>
        <v>8.9286010000000005</v>
      </c>
      <c r="F51" s="44">
        <f>ABS('P1dB CL'!C163-F$5)</f>
        <v>9.2004069999999984</v>
      </c>
      <c r="G51" s="44">
        <f>ABS('P1dB CL'!C219-G$5)</f>
        <v>9.6382884000000004</v>
      </c>
      <c r="H51" s="44">
        <f>ABS('P1dB CL'!C275-H$5)</f>
        <v>10.2212234</v>
      </c>
      <c r="I51" s="44">
        <f>ABS('P1dB CL'!C331-I$5)</f>
        <v>10.569973999999998</v>
      </c>
      <c r="J51" s="44">
        <f>ABS('P1dB CL'!C387-J$5)</f>
        <v>10.652885000000001</v>
      </c>
      <c r="K51" s="20"/>
      <c r="L51" s="44">
        <f>ABS('P1dB CL'!C442-L$5)</f>
        <v>0</v>
      </c>
      <c r="M51" s="44">
        <f>ABS('P1dB CL'!C497-M$5)</f>
        <v>0</v>
      </c>
      <c r="N51" s="44">
        <f>ABS('P1dB CL'!C552-N$5)</f>
        <v>0</v>
      </c>
      <c r="O51" s="44">
        <f>ABS('P1dB CL'!C607-O$5)</f>
        <v>0</v>
      </c>
      <c r="P51" s="44">
        <f>ABS('P1dB CL'!C662-P$5)</f>
        <v>0</v>
      </c>
      <c r="Q51" s="44">
        <f>ABS('P1dB CL'!C713-Q$5)</f>
        <v>0</v>
      </c>
      <c r="S51" s="77">
        <f>'P1dB CL'!E47</f>
        <v>15.2</v>
      </c>
      <c r="T51" s="20"/>
      <c r="U51" s="85">
        <f>ABS('P1dB CL'!V51-U$5)</f>
        <v>4.0431030999999997</v>
      </c>
      <c r="V51" s="44">
        <f>ABS('P1dB CL'!V107-V$5)</f>
        <v>7.6633832999999996</v>
      </c>
      <c r="W51" s="44">
        <f>ABS('P1dB CL'!V163-W$5)</f>
        <v>7.7686136000000001</v>
      </c>
      <c r="X51" s="44">
        <f>ABS('P1dB CL'!V219-X$5)</f>
        <v>7.9919506000000009</v>
      </c>
      <c r="Y51" s="44">
        <f>ABS('P1dB CL'!V275-Y$5)</f>
        <v>8.5031165999999985</v>
      </c>
      <c r="Z51" s="44">
        <f>ABS('P1dB CL'!V331-Z$5)</f>
        <v>9.3779621999999989</v>
      </c>
      <c r="AA51" s="44">
        <f>ABS('P1dB CL'!V387-AA$5)</f>
        <v>9.6162320000000001</v>
      </c>
      <c r="AB51" s="20"/>
      <c r="AC51" s="44">
        <f>ABS('P1dB CL'!V442-0)</f>
        <v>0</v>
      </c>
      <c r="AD51" s="44">
        <f>ABS('P1dB CL'!V497-0)</f>
        <v>0</v>
      </c>
      <c r="AE51" s="44">
        <f>ABS('P1dB CL'!V552-0)</f>
        <v>0</v>
      </c>
      <c r="AF51" s="44">
        <f>ABS('P1dB CL'!V607-0)</f>
        <v>0</v>
      </c>
      <c r="AG51" s="44">
        <f>ABS('P1dB CL'!V662-0)</f>
        <v>0</v>
      </c>
      <c r="AH51" s="44">
        <f>ABS('P1dB CL'!V717-0)</f>
        <v>0</v>
      </c>
      <c r="AI51" s="20"/>
    </row>
    <row r="52" spans="2:35" x14ac:dyDescent="0.25">
      <c r="B52" s="77">
        <f>'P1dB CL'!E48</f>
        <v>15.8</v>
      </c>
      <c r="C52" s="20"/>
      <c r="D52" s="85">
        <f>ABS('P1dB CL'!C52-D$5)</f>
        <v>5.7867606999999994</v>
      </c>
      <c r="E52" s="44">
        <f>ABS('P1dB CL'!C108-E$5)</f>
        <v>9.4581229999999987</v>
      </c>
      <c r="F52" s="44">
        <f>ABS('P1dB CL'!C164-F$5)</f>
        <v>9.7368430000000004</v>
      </c>
      <c r="G52" s="44">
        <f>ABS('P1dB CL'!C220-G$5)</f>
        <v>10.183423399999999</v>
      </c>
      <c r="H52" s="44">
        <f>ABS('P1dB CL'!C276-H$5)</f>
        <v>10.7831054</v>
      </c>
      <c r="I52" s="44">
        <f>ABS('P1dB CL'!C332-I$5)</f>
        <v>11.134301000000001</v>
      </c>
      <c r="J52" s="44">
        <f>ABS('P1dB CL'!C388-J$5)</f>
        <v>11.215969000000001</v>
      </c>
      <c r="K52" s="20"/>
      <c r="L52" s="44">
        <f>ABS('P1dB CL'!C443-L$5)</f>
        <v>0</v>
      </c>
      <c r="M52" s="44">
        <f>ABS('P1dB CL'!C498-M$5)</f>
        <v>0</v>
      </c>
      <c r="N52" s="44">
        <f>ABS('P1dB CL'!C553-N$5)</f>
        <v>0</v>
      </c>
      <c r="O52" s="44">
        <f>ABS('P1dB CL'!C608-O$5)</f>
        <v>0</v>
      </c>
      <c r="P52" s="44">
        <f>ABS('P1dB CL'!C663-P$5)</f>
        <v>0</v>
      </c>
      <c r="Q52" s="44">
        <f>ABS('P1dB CL'!C714-Q$5)</f>
        <v>0</v>
      </c>
      <c r="S52" s="77">
        <f>'P1dB CL'!E48</f>
        <v>15.8</v>
      </c>
      <c r="T52" s="20"/>
      <c r="U52" s="85">
        <f>ABS('P1dB CL'!V52-U$5)</f>
        <v>4.5379160999999986</v>
      </c>
      <c r="V52" s="44">
        <f>ABS('P1dB CL'!V108-V$5)</f>
        <v>8.2113402999999998</v>
      </c>
      <c r="W52" s="44">
        <f>ABS('P1dB CL'!V164-W$5)</f>
        <v>8.3189586000000002</v>
      </c>
      <c r="X52" s="44">
        <f>ABS('P1dB CL'!V220-X$5)</f>
        <v>8.5503726000000011</v>
      </c>
      <c r="Y52" s="44">
        <f>ABS('P1dB CL'!V276-Y$5)</f>
        <v>9.0772076000000013</v>
      </c>
      <c r="Z52" s="44">
        <f>ABS('P1dB CL'!V332-Z$5)</f>
        <v>9.9739432000000008</v>
      </c>
      <c r="AA52" s="44">
        <f>ABS('P1dB CL'!V388-AA$5)</f>
        <v>10.213460999999999</v>
      </c>
      <c r="AB52" s="20"/>
      <c r="AC52" s="44">
        <f>ABS('P1dB CL'!V443-0)</f>
        <v>0</v>
      </c>
      <c r="AD52" s="44">
        <f>ABS('P1dB CL'!V498-0)</f>
        <v>0</v>
      </c>
      <c r="AE52" s="44">
        <f>ABS('P1dB CL'!V553-0)</f>
        <v>0</v>
      </c>
      <c r="AF52" s="44">
        <f>ABS('P1dB CL'!V608-0)</f>
        <v>0</v>
      </c>
      <c r="AG52" s="44">
        <f>ABS('P1dB CL'!V663-0)</f>
        <v>0</v>
      </c>
      <c r="AH52" s="44">
        <f>ABS('P1dB CL'!V718-0)</f>
        <v>0</v>
      </c>
      <c r="AI52" s="20"/>
    </row>
    <row r="53" spans="2:35" x14ac:dyDescent="0.25">
      <c r="B53" s="77">
        <f>'P1dB CL'!E49</f>
        <v>16.399999999999999</v>
      </c>
      <c r="C53" s="20"/>
      <c r="D53" s="85">
        <f>ABS('P1dB CL'!C53-D$5)</f>
        <v>6.2907897000000004</v>
      </c>
      <c r="E53" s="44">
        <f>ABS('P1dB CL'!C109-E$5)</f>
        <v>9.9390170000000015</v>
      </c>
      <c r="F53" s="44">
        <f>ABS('P1dB CL'!C165-F$5)</f>
        <v>10.223631999999998</v>
      </c>
      <c r="G53" s="44">
        <f>ABS('P1dB CL'!C221-G$5)</f>
        <v>10.677636399999997</v>
      </c>
      <c r="H53" s="44">
        <f>ABS('P1dB CL'!C277-H$5)</f>
        <v>11.2897514</v>
      </c>
      <c r="I53" s="44">
        <f>ABS('P1dB CL'!C333-I$5)</f>
        <v>11.643988999999998</v>
      </c>
      <c r="J53" s="44">
        <f>ABS('P1dB CL'!C389-J$5)</f>
        <v>11.730374999999999</v>
      </c>
      <c r="K53" s="20"/>
      <c r="L53" s="44">
        <f>ABS('P1dB CL'!C444-L$5)</f>
        <v>0</v>
      </c>
      <c r="M53" s="44">
        <f>ABS('P1dB CL'!C499-M$5)</f>
        <v>0</v>
      </c>
      <c r="N53" s="44">
        <f>ABS('P1dB CL'!C554-N$5)</f>
        <v>0</v>
      </c>
      <c r="O53" s="44">
        <f>ABS('P1dB CL'!C609-O$5)</f>
        <v>0</v>
      </c>
      <c r="P53" s="44">
        <f>ABS('P1dB CL'!C664-P$5)</f>
        <v>0</v>
      </c>
      <c r="Q53" s="44">
        <f>ABS('P1dB CL'!C715-Q$5)</f>
        <v>0</v>
      </c>
      <c r="S53" s="77">
        <f>'P1dB CL'!E49</f>
        <v>16.399999999999999</v>
      </c>
      <c r="T53" s="20"/>
      <c r="U53" s="85">
        <f>ABS('P1dB CL'!V53-U$5)</f>
        <v>5.0451780999999993</v>
      </c>
      <c r="V53" s="44">
        <f>ABS('P1dB CL'!V109-V$5)</f>
        <v>8.709900300000001</v>
      </c>
      <c r="W53" s="44">
        <f>ABS('P1dB CL'!V165-W$5)</f>
        <v>8.8218115999999984</v>
      </c>
      <c r="X53" s="44">
        <f>ABS('P1dB CL'!V221-X$5)</f>
        <v>9.056579600000001</v>
      </c>
      <c r="Y53" s="44">
        <f>ABS('P1dB CL'!V277-Y$5)</f>
        <v>9.5997926000000007</v>
      </c>
      <c r="Z53" s="44">
        <f>ABS('P1dB CL'!V333-Z$5)</f>
        <v>10.516903199999998</v>
      </c>
      <c r="AA53" s="44">
        <f>ABS('P1dB CL'!V389-AA$5)</f>
        <v>10.762561999999999</v>
      </c>
      <c r="AB53" s="20"/>
      <c r="AC53" s="44">
        <f>ABS('P1dB CL'!V444-0)</f>
        <v>0</v>
      </c>
      <c r="AD53" s="44">
        <f>ABS('P1dB CL'!V499-0)</f>
        <v>0</v>
      </c>
      <c r="AE53" s="44">
        <f>ABS('P1dB CL'!V554-0)</f>
        <v>0</v>
      </c>
      <c r="AF53" s="44">
        <f>ABS('P1dB CL'!V609-0)</f>
        <v>0</v>
      </c>
      <c r="AG53" s="44">
        <f>ABS('P1dB CL'!V664-0)</f>
        <v>0</v>
      </c>
      <c r="AH53" s="44">
        <f>ABS('P1dB CL'!V719-0)</f>
        <v>0</v>
      </c>
      <c r="AI53" s="20"/>
    </row>
    <row r="54" spans="2:35" x14ac:dyDescent="0.25">
      <c r="B54" s="77">
        <f>'P1dB CL'!E50</f>
        <v>17</v>
      </c>
      <c r="C54" s="20"/>
      <c r="D54" s="85">
        <f>ABS('P1dB CL'!C54-D$5)</f>
        <v>6.7985957000000008</v>
      </c>
      <c r="E54" s="44">
        <f>ABS('P1dB CL'!C110-E$5)</f>
        <v>10.343311999999999</v>
      </c>
      <c r="F54" s="44">
        <f>ABS('P1dB CL'!C166-F$5)</f>
        <v>10.631035999999998</v>
      </c>
      <c r="G54" s="44">
        <f>ABS('P1dB CL'!C222-G$5)</f>
        <v>11.092177399999997</v>
      </c>
      <c r="H54" s="44">
        <f>ABS('P1dB CL'!C278-H$5)</f>
        <v>11.713134400000001</v>
      </c>
      <c r="I54" s="44">
        <f>ABS('P1dB CL'!C334-I$5)</f>
        <v>12.069475999999998</v>
      </c>
      <c r="J54" s="44">
        <f>ABS('P1dB CL'!C390-J$5)</f>
        <v>12.157025999999998</v>
      </c>
      <c r="K54" s="20"/>
      <c r="L54" s="44">
        <f>ABS('P1dB CL'!C445-L$5)</f>
        <v>0</v>
      </c>
      <c r="M54" s="44">
        <f>ABS('P1dB CL'!C500-M$5)</f>
        <v>0</v>
      </c>
      <c r="N54" s="44">
        <f>ABS('P1dB CL'!C555-N$5)</f>
        <v>0</v>
      </c>
      <c r="O54" s="44">
        <f>ABS('P1dB CL'!C610-O$5)</f>
        <v>0</v>
      </c>
      <c r="P54" s="44">
        <f>ABS('P1dB CL'!C665-P$5)</f>
        <v>0</v>
      </c>
      <c r="Q54" s="44">
        <f>ABS('P1dB CL'!C716-Q$5)</f>
        <v>0</v>
      </c>
      <c r="S54" s="77">
        <f>'P1dB CL'!E50</f>
        <v>17</v>
      </c>
      <c r="T54" s="20"/>
      <c r="U54" s="85">
        <f>ABS('P1dB CL'!V54-U$5)</f>
        <v>5.5535830999999991</v>
      </c>
      <c r="V54" s="44">
        <f>ABS('P1dB CL'!V110-V$5)</f>
        <v>9.1298673000000008</v>
      </c>
      <c r="W54" s="44">
        <f>ABS('P1dB CL'!V166-W$5)</f>
        <v>9.2410885999999994</v>
      </c>
      <c r="X54" s="44">
        <f>ABS('P1dB CL'!V222-X$5)</f>
        <v>9.4811786000000016</v>
      </c>
      <c r="Y54" s="44">
        <f>ABS('P1dB CL'!V278-Y$5)</f>
        <v>10.038486599999999</v>
      </c>
      <c r="Z54" s="44">
        <f>ABS('P1dB CL'!V334-Z$5)</f>
        <v>10.9706382</v>
      </c>
      <c r="AA54" s="44">
        <f>ABS('P1dB CL'!V390-AA$5)</f>
        <v>11.217288</v>
      </c>
      <c r="AB54" s="20"/>
      <c r="AC54" s="44">
        <f>ABS('P1dB CL'!V445-0)</f>
        <v>0</v>
      </c>
      <c r="AD54" s="44">
        <f>ABS('P1dB CL'!V500-0)</f>
        <v>0</v>
      </c>
      <c r="AE54" s="44">
        <f>ABS('P1dB CL'!V555-0)</f>
        <v>0</v>
      </c>
      <c r="AF54" s="44">
        <f>ABS('P1dB CL'!V610-0)</f>
        <v>0</v>
      </c>
      <c r="AG54" s="44">
        <f>ABS('P1dB CL'!V665-0)</f>
        <v>0</v>
      </c>
      <c r="AH54" s="44">
        <f>ABS('P1dB CL'!V720-0)</f>
        <v>0</v>
      </c>
      <c r="AI54" s="20"/>
    </row>
    <row r="55" spans="2:35" x14ac:dyDescent="0.25">
      <c r="B55" s="77">
        <f>'P1dB CL'!E51</f>
        <v>17.600000000000001</v>
      </c>
      <c r="C55" s="20"/>
      <c r="D55" s="85">
        <f>ABS('P1dB CL'!C55-D$5)</f>
        <v>7.3049176999999998</v>
      </c>
      <c r="E55" s="44">
        <f>ABS('P1dB CL'!C111-E$5)</f>
        <v>10.629609</v>
      </c>
      <c r="F55" s="44">
        <f>ABS('P1dB CL'!C167-F$5)</f>
        <v>10.920300999999998</v>
      </c>
      <c r="G55" s="44">
        <f>ABS('P1dB CL'!C223-G$5)</f>
        <v>11.386064399999999</v>
      </c>
      <c r="H55" s="44">
        <f>ABS('P1dB CL'!C279-H$5)</f>
        <v>12.014789400000002</v>
      </c>
      <c r="I55" s="44">
        <f>ABS('P1dB CL'!C335-I$5)</f>
        <v>12.373843000000001</v>
      </c>
      <c r="J55" s="44">
        <f>ABS('P1dB CL'!C391-J$5)</f>
        <v>12.458428999999999</v>
      </c>
      <c r="K55" s="20"/>
      <c r="L55" s="44">
        <f>ABS('P1dB CL'!C446-L$5)</f>
        <v>0</v>
      </c>
      <c r="M55" s="44">
        <f>ABS('P1dB CL'!C501-M$5)</f>
        <v>0</v>
      </c>
      <c r="N55" s="44">
        <f>ABS('P1dB CL'!C556-N$5)</f>
        <v>0</v>
      </c>
      <c r="O55" s="44">
        <f>ABS('P1dB CL'!C611-O$5)</f>
        <v>0</v>
      </c>
      <c r="P55" s="44">
        <f>ABS('P1dB CL'!C666-P$5)</f>
        <v>0</v>
      </c>
      <c r="Q55" s="44">
        <f>ABS('P1dB CL'!C717-Q$5)</f>
        <v>0</v>
      </c>
      <c r="S55" s="77">
        <f>'P1dB CL'!E51</f>
        <v>17.600000000000001</v>
      </c>
      <c r="T55" s="20"/>
      <c r="U55" s="85">
        <f>ABS('P1dB CL'!V55-U$5)</f>
        <v>6.0646760999999998</v>
      </c>
      <c r="V55" s="44">
        <f>ABS('P1dB CL'!V111-V$5)</f>
        <v>9.4367902999999984</v>
      </c>
      <c r="W55" s="44">
        <f>ABS('P1dB CL'!V167-W$5)</f>
        <v>9.5494496000000009</v>
      </c>
      <c r="X55" s="44">
        <f>ABS('P1dB CL'!V223-X$5)</f>
        <v>9.7928405999999999</v>
      </c>
      <c r="Y55" s="44">
        <f>ABS('P1dB CL'!V279-Y$5)</f>
        <v>10.361223599999999</v>
      </c>
      <c r="Z55" s="44">
        <f>ABS('P1dB CL'!V335-Z$5)</f>
        <v>11.3047562</v>
      </c>
      <c r="AA55" s="44">
        <f>ABS('P1dB CL'!V391-AA$5)</f>
        <v>11.554102</v>
      </c>
      <c r="AB55" s="20"/>
      <c r="AC55" s="44">
        <f>ABS('P1dB CL'!V446-0)</f>
        <v>0</v>
      </c>
      <c r="AD55" s="44">
        <f>ABS('P1dB CL'!V501-0)</f>
        <v>0</v>
      </c>
      <c r="AE55" s="44">
        <f>ABS('P1dB CL'!V556-0)</f>
        <v>0</v>
      </c>
      <c r="AF55" s="44">
        <f>ABS('P1dB CL'!V611-0)</f>
        <v>0</v>
      </c>
      <c r="AG55" s="44">
        <f>ABS('P1dB CL'!V666-0)</f>
        <v>0</v>
      </c>
      <c r="AH55" s="44">
        <f>ABS('P1dB CL'!V721-0)</f>
        <v>0</v>
      </c>
      <c r="AI55" s="20"/>
    </row>
    <row r="56" spans="2:35" x14ac:dyDescent="0.25">
      <c r="B56" s="77">
        <f>'P1dB CL'!E52</f>
        <v>18.2</v>
      </c>
      <c r="D56" s="85">
        <f>ABS('P1dB CL'!C56-D$5)</f>
        <v>7.8052937000000009</v>
      </c>
      <c r="E56" s="44">
        <f>ABS('P1dB CL'!C112-E$5)</f>
        <v>10.762912999999999</v>
      </c>
      <c r="F56" s="44">
        <f>ABS('P1dB CL'!C168-F$5)</f>
        <v>11.055188999999999</v>
      </c>
      <c r="G56" s="44">
        <f>ABS('P1dB CL'!C224-G$5)</f>
        <v>11.521867399999998</v>
      </c>
      <c r="H56" s="44">
        <f>ABS('P1dB CL'!C280-H$5)</f>
        <v>12.154989400000002</v>
      </c>
      <c r="I56" s="44">
        <f>ABS('P1dB CL'!C336-I$5)</f>
        <v>12.512653999999998</v>
      </c>
      <c r="J56" s="44">
        <f>ABS('P1dB CL'!C392-J$5)</f>
        <v>12.598555999999999</v>
      </c>
      <c r="K56" s="20"/>
      <c r="L56" s="44">
        <f>ABS('P1dB CL'!C447-L$5)</f>
        <v>0</v>
      </c>
      <c r="M56" s="44">
        <f>ABS('P1dB CL'!C502-M$5)</f>
        <v>0</v>
      </c>
      <c r="N56" s="44">
        <f>ABS('P1dB CL'!C557-N$5)</f>
        <v>0</v>
      </c>
      <c r="O56" s="44">
        <f>ABS('P1dB CL'!C612-O$5)</f>
        <v>0</v>
      </c>
      <c r="P56" s="44">
        <f>ABS('P1dB CL'!C667-P$5)</f>
        <v>0</v>
      </c>
      <c r="Q56" s="44">
        <f>ABS('P1dB CL'!C718-Q$5)</f>
        <v>0</v>
      </c>
      <c r="S56" s="77">
        <f>'P1dB CL'!E52</f>
        <v>18.2</v>
      </c>
      <c r="U56" s="85">
        <f>ABS('P1dB CL'!V56-U$5)</f>
        <v>6.5763650999999985</v>
      </c>
      <c r="V56" s="44">
        <f>ABS('P1dB CL'!V112-V$5)</f>
        <v>9.5791202999999996</v>
      </c>
      <c r="W56" s="44">
        <f>ABS('P1dB CL'!V168-W$5)</f>
        <v>9.6925796000000002</v>
      </c>
      <c r="X56" s="44">
        <f>ABS('P1dB CL'!V224-X$5)</f>
        <v>9.9360026000000001</v>
      </c>
      <c r="Y56" s="44">
        <f>ABS('P1dB CL'!V280-Y$5)</f>
        <v>10.507926600000001</v>
      </c>
      <c r="Z56" s="44">
        <f>ABS('P1dB CL'!V336-Z$5)</f>
        <v>11.459560199999999</v>
      </c>
      <c r="AA56" s="44">
        <f>ABS('P1dB CL'!V392-AA$5)</f>
        <v>11.708727</v>
      </c>
      <c r="AB56" s="20"/>
      <c r="AC56" s="44">
        <f>ABS('P1dB CL'!V447-0)</f>
        <v>0</v>
      </c>
      <c r="AD56" s="44">
        <f>ABS('P1dB CL'!V502-0)</f>
        <v>0</v>
      </c>
      <c r="AE56" s="44">
        <f>ABS('P1dB CL'!V557-0)</f>
        <v>0</v>
      </c>
      <c r="AF56" s="44">
        <f>ABS('P1dB CL'!V612-0)</f>
        <v>0</v>
      </c>
      <c r="AG56" s="44">
        <f>ABS('P1dB CL'!V667-0)</f>
        <v>0</v>
      </c>
      <c r="AH56" s="44">
        <f>ABS('P1dB CL'!V722-0)</f>
        <v>0</v>
      </c>
    </row>
    <row r="57" spans="2:35" x14ac:dyDescent="0.25">
      <c r="B57" s="77">
        <f>'P1dB CL'!E53</f>
        <v>18.8</v>
      </c>
      <c r="D57" s="85">
        <f>ABS('P1dB CL'!C57-D$5)</f>
        <v>8.2955606999999993</v>
      </c>
      <c r="E57" s="44">
        <f>ABS('P1dB CL'!C113-E$5)</f>
        <v>10.767016</v>
      </c>
      <c r="F57" s="44">
        <f>ABS('P1dB CL'!C169-F$5)</f>
        <v>11.059103999999998</v>
      </c>
      <c r="G57" s="44">
        <f>ABS('P1dB CL'!C225-G$5)</f>
        <v>11.527968399999999</v>
      </c>
      <c r="H57" s="44">
        <f>ABS('P1dB CL'!C281-H$5)</f>
        <v>12.159130400000002</v>
      </c>
      <c r="I57" s="44">
        <f>ABS('P1dB CL'!C337-I$5)</f>
        <v>12.515675999999999</v>
      </c>
      <c r="J57" s="44">
        <f>ABS('P1dB CL'!C393-J$5)</f>
        <v>12.602975999999998</v>
      </c>
      <c r="K57" s="20"/>
      <c r="L57" s="44">
        <f>ABS('P1dB CL'!C448-L$5)</f>
        <v>0</v>
      </c>
      <c r="M57" s="44">
        <f>ABS('P1dB CL'!C503-M$5)</f>
        <v>0</v>
      </c>
      <c r="N57" s="44">
        <f>ABS('P1dB CL'!C558-N$5)</f>
        <v>0</v>
      </c>
      <c r="O57" s="44">
        <f>ABS('P1dB CL'!C613-O$5)</f>
        <v>0</v>
      </c>
      <c r="P57" s="44">
        <f>ABS('P1dB CL'!C668-P$5)</f>
        <v>0</v>
      </c>
      <c r="Q57" s="44">
        <f>ABS('P1dB CL'!C719-Q$5)</f>
        <v>0</v>
      </c>
      <c r="S57" s="77">
        <f>'P1dB CL'!E53</f>
        <v>18.8</v>
      </c>
      <c r="U57" s="85">
        <f>ABS('P1dB CL'!V57-U$5)</f>
        <v>7.0820930999999998</v>
      </c>
      <c r="V57" s="44">
        <f>ABS('P1dB CL'!V113-V$5)</f>
        <v>9.5851483000000002</v>
      </c>
      <c r="W57" s="44">
        <f>ABS('P1dB CL'!V169-W$5)</f>
        <v>9.699535599999999</v>
      </c>
      <c r="X57" s="44">
        <f>ABS('P1dB CL'!V225-X$5)</f>
        <v>9.941263600000001</v>
      </c>
      <c r="Y57" s="44">
        <f>ABS('P1dB CL'!V281-Y$5)</f>
        <v>10.514148599999999</v>
      </c>
      <c r="Z57" s="44">
        <f>ABS('P1dB CL'!V337-Z$5)</f>
        <v>11.464662199999999</v>
      </c>
      <c r="AA57" s="44">
        <f>ABS('P1dB CL'!V393-AA$5)</f>
        <v>11.712457999999998</v>
      </c>
      <c r="AB57" s="20"/>
      <c r="AC57" s="44">
        <f>ABS('P1dB CL'!V448-0)</f>
        <v>0</v>
      </c>
      <c r="AD57" s="44">
        <f>ABS('P1dB CL'!V503-0)</f>
        <v>0</v>
      </c>
      <c r="AE57" s="44">
        <f>ABS('P1dB CL'!V558-0)</f>
        <v>0</v>
      </c>
      <c r="AF57" s="44">
        <f>ABS('P1dB CL'!V613-0)</f>
        <v>0</v>
      </c>
      <c r="AG57" s="44">
        <f>ABS('P1dB CL'!V668-0)</f>
        <v>0</v>
      </c>
      <c r="AH57" s="44">
        <f>ABS('P1dB CL'!V723-0)</f>
        <v>0</v>
      </c>
    </row>
    <row r="58" spans="2:35" x14ac:dyDescent="0.25">
      <c r="B58" s="77">
        <f>'P1dB CL'!E54</f>
        <v>19.399999999999999</v>
      </c>
      <c r="D58" s="85">
        <f>ABS('P1dB CL'!C58-D$5)</f>
        <v>8.778611699999999</v>
      </c>
      <c r="E58" s="44">
        <f>ABS('P1dB CL'!C114-E$5)</f>
        <v>10.768544</v>
      </c>
      <c r="F58" s="44">
        <f>ABS('P1dB CL'!C170-F$5)</f>
        <v>11.060585</v>
      </c>
      <c r="G58" s="44">
        <f>ABS('P1dB CL'!C226-G$5)</f>
        <v>11.527173399999999</v>
      </c>
      <c r="H58" s="44">
        <f>ABS('P1dB CL'!C282-H$5)</f>
        <v>12.1606694</v>
      </c>
      <c r="I58" s="44">
        <f>ABS('P1dB CL'!C338-I$5)</f>
        <v>12.517612</v>
      </c>
      <c r="J58" s="44">
        <f>ABS('P1dB CL'!C394-J$5)</f>
        <v>12.604102999999999</v>
      </c>
      <c r="K58" s="20"/>
      <c r="L58" s="44">
        <f>ABS('P1dB CL'!C449-L$5)</f>
        <v>0</v>
      </c>
      <c r="M58" s="44">
        <f>ABS('P1dB CL'!C504-M$5)</f>
        <v>0</v>
      </c>
      <c r="N58" s="44">
        <f>ABS('P1dB CL'!C559-N$5)</f>
        <v>0</v>
      </c>
      <c r="O58" s="44">
        <f>ABS('P1dB CL'!C614-O$5)</f>
        <v>0</v>
      </c>
      <c r="P58" s="44">
        <f>ABS('P1dB CL'!C669-P$5)</f>
        <v>0</v>
      </c>
      <c r="Q58" s="44">
        <f>ABS('P1dB CL'!C720-Q$5)</f>
        <v>0</v>
      </c>
      <c r="S58" s="77">
        <f>'P1dB CL'!E54</f>
        <v>19.399999999999999</v>
      </c>
      <c r="U58" s="85">
        <f>ABS('P1dB CL'!V58-U$5)</f>
        <v>7.5734160999999993</v>
      </c>
      <c r="V58" s="44">
        <f>ABS('P1dB CL'!V114-V$5)</f>
        <v>9.5870873000000003</v>
      </c>
      <c r="W58" s="44">
        <f>ABS('P1dB CL'!V170-W$5)</f>
        <v>9.6998425999999984</v>
      </c>
      <c r="X58" s="44">
        <f>ABS('P1dB CL'!V226-X$5)</f>
        <v>9.9439206000000002</v>
      </c>
      <c r="Y58" s="44">
        <f>ABS('P1dB CL'!V282-Y$5)</f>
        <v>10.515848600000002</v>
      </c>
      <c r="Z58" s="44">
        <f>ABS('P1dB CL'!V338-Z$5)</f>
        <v>11.4652672</v>
      </c>
      <c r="AA58" s="44">
        <f>ABS('P1dB CL'!V394-AA$5)</f>
        <v>11.714516</v>
      </c>
      <c r="AB58" s="20"/>
      <c r="AC58" s="44">
        <f>ABS('P1dB CL'!V449-0)</f>
        <v>0</v>
      </c>
      <c r="AD58" s="44">
        <f>ABS('P1dB CL'!V504-0)</f>
        <v>0</v>
      </c>
      <c r="AE58" s="44">
        <f>ABS('P1dB CL'!V559-0)</f>
        <v>0</v>
      </c>
      <c r="AF58" s="44">
        <f>ABS('P1dB CL'!V614-0)</f>
        <v>0</v>
      </c>
      <c r="AG58" s="44">
        <f>ABS('P1dB CL'!V669-0)</f>
        <v>0</v>
      </c>
      <c r="AH58" s="44">
        <f>ABS('P1dB CL'!V724-0)</f>
        <v>0</v>
      </c>
    </row>
    <row r="59" spans="2:35" x14ac:dyDescent="0.25">
      <c r="B59" s="77">
        <f>'P1dB CL'!E55</f>
        <v>20</v>
      </c>
      <c r="D59" s="85">
        <f>ABS('P1dB CL'!C59-D$5)</f>
        <v>9.2322206999999992</v>
      </c>
      <c r="E59" s="44">
        <f>ABS('P1dB CL'!C115-E$5)</f>
        <v>10.769651999999999</v>
      </c>
      <c r="F59" s="44">
        <f>ABS('P1dB CL'!C171-F$5)</f>
        <v>11.062297000000001</v>
      </c>
      <c r="G59" s="44">
        <f>ABS('P1dB CL'!C227-G$5)</f>
        <v>11.529183399999997</v>
      </c>
      <c r="H59" s="44">
        <f>ABS('P1dB CL'!C283-H$5)</f>
        <v>12.160869399999999</v>
      </c>
      <c r="I59" s="44">
        <f>ABS('P1dB CL'!C339-I$5)</f>
        <v>12.518905</v>
      </c>
      <c r="J59" s="44">
        <f>ABS('P1dB CL'!C395-J$5)</f>
        <v>12.604948</v>
      </c>
      <c r="K59" s="20"/>
      <c r="L59" s="44">
        <f>ABS('P1dB CL'!C450-L$5)</f>
        <v>0</v>
      </c>
      <c r="M59" s="44">
        <f>ABS('P1dB CL'!C505-M$5)</f>
        <v>0</v>
      </c>
      <c r="N59" s="44">
        <f>ABS('P1dB CL'!C560-N$5)</f>
        <v>0</v>
      </c>
      <c r="O59" s="44">
        <f>ABS('P1dB CL'!C615-O$5)</f>
        <v>0</v>
      </c>
      <c r="P59" s="44">
        <f>ABS('P1dB CL'!C670-P$5)</f>
        <v>0</v>
      </c>
      <c r="Q59" s="44">
        <f>ABS('P1dB CL'!C721-Q$5)</f>
        <v>0</v>
      </c>
      <c r="S59" s="77">
        <f>'P1dB CL'!E55</f>
        <v>20</v>
      </c>
      <c r="U59" s="85">
        <f>ABS('P1dB CL'!V59-U$5)</f>
        <v>8.0476860999999982</v>
      </c>
      <c r="V59" s="44">
        <f>ABS('P1dB CL'!V115-V$5)</f>
        <v>9.5877243000000014</v>
      </c>
      <c r="W59" s="44">
        <f>ABS('P1dB CL'!V171-W$5)</f>
        <v>9.7003405999999988</v>
      </c>
      <c r="X59" s="44">
        <f>ABS('P1dB CL'!V227-X$5)</f>
        <v>9.9447805999999996</v>
      </c>
      <c r="Y59" s="44">
        <f>ABS('P1dB CL'!V283-Y$5)</f>
        <v>10.519145600000002</v>
      </c>
      <c r="Z59" s="44">
        <f>ABS('P1dB CL'!V339-Z$5)</f>
        <v>11.466081199999998</v>
      </c>
      <c r="AA59" s="44">
        <f>ABS('P1dB CL'!V395-AA$5)</f>
        <v>11.715508</v>
      </c>
      <c r="AB59" s="20"/>
      <c r="AC59" s="44">
        <f>ABS('P1dB CL'!V450-0)</f>
        <v>0</v>
      </c>
      <c r="AD59" s="44">
        <f>ABS('P1dB CL'!V505-0)</f>
        <v>0</v>
      </c>
      <c r="AE59" s="44">
        <f>ABS('P1dB CL'!V560-0)</f>
        <v>0</v>
      </c>
      <c r="AF59" s="44">
        <f>ABS('P1dB CL'!V615-0)</f>
        <v>0</v>
      </c>
      <c r="AG59" s="44">
        <f>ABS('P1dB CL'!V670-0)</f>
        <v>0</v>
      </c>
      <c r="AH59" s="44">
        <f>ABS('P1dB CL'!V725-0)</f>
        <v>0</v>
      </c>
    </row>
    <row r="60" spans="2:35" x14ac:dyDescent="0.25">
      <c r="B60" s="77"/>
      <c r="D60" s="44"/>
      <c r="E60" s="44"/>
      <c r="F60" s="44"/>
      <c r="G60" s="44"/>
      <c r="H60" s="44"/>
      <c r="I60" s="44"/>
      <c r="J60" s="44"/>
      <c r="L60" s="44"/>
      <c r="M60" s="44"/>
      <c r="N60" s="44"/>
      <c r="O60" s="44"/>
      <c r="P60" s="44"/>
      <c r="Q60" s="44"/>
      <c r="S60" s="77"/>
      <c r="U60" s="44"/>
      <c r="V60" s="44"/>
      <c r="W60" s="44"/>
      <c r="X60" s="44"/>
      <c r="Y60" s="44"/>
      <c r="Z60" s="44"/>
      <c r="AA60" s="44"/>
      <c r="AC60" s="44"/>
      <c r="AD60" s="44"/>
      <c r="AE60" s="44"/>
      <c r="AF60" s="44"/>
      <c r="AG60" s="44"/>
      <c r="AH60" s="44"/>
    </row>
    <row r="61" spans="2:35" x14ac:dyDescent="0.25">
      <c r="B61" s="77"/>
      <c r="D61" s="44"/>
      <c r="E61" s="44"/>
      <c r="F61" s="44"/>
      <c r="G61" s="44"/>
      <c r="H61" s="44"/>
      <c r="I61" s="44"/>
      <c r="J61" s="44"/>
      <c r="L61" s="44"/>
      <c r="M61" s="44"/>
      <c r="N61" s="44"/>
      <c r="O61" s="44"/>
      <c r="P61" s="44"/>
      <c r="Q61" s="44"/>
      <c r="S61" s="77"/>
      <c r="U61" s="44"/>
      <c r="V61" s="44"/>
      <c r="W61" s="44"/>
      <c r="X61" s="44"/>
      <c r="Y61" s="44"/>
      <c r="Z61" s="44"/>
      <c r="AA61" s="44"/>
      <c r="AC61" s="44"/>
      <c r="AD61" s="44"/>
      <c r="AE61" s="44"/>
      <c r="AF61" s="44"/>
      <c r="AG61" s="44"/>
      <c r="AH61" s="44"/>
    </row>
    <row r="62" spans="2:35" x14ac:dyDescent="0.25">
      <c r="B62" s="77"/>
      <c r="D62" s="44"/>
      <c r="E62" s="44"/>
      <c r="F62" s="44"/>
      <c r="G62" s="44"/>
      <c r="H62" s="44"/>
      <c r="I62" s="44"/>
      <c r="J62" s="44"/>
      <c r="L62" s="44"/>
      <c r="M62" s="44"/>
      <c r="N62" s="44"/>
      <c r="O62" s="44"/>
      <c r="P62" s="44"/>
      <c r="Q62" s="44"/>
      <c r="S62" s="77"/>
      <c r="U62" s="44"/>
      <c r="V62" s="44"/>
      <c r="W62" s="44"/>
      <c r="X62" s="44"/>
      <c r="Y62" s="44"/>
      <c r="Z62" s="44"/>
      <c r="AA62" s="44"/>
      <c r="AC62" s="44"/>
      <c r="AD62" s="44"/>
      <c r="AE62" s="44"/>
      <c r="AF62" s="44"/>
      <c r="AG62" s="44"/>
      <c r="AH62" s="44"/>
    </row>
    <row r="63" spans="2:35" x14ac:dyDescent="0.25">
      <c r="B63" s="77"/>
      <c r="D63" s="44"/>
      <c r="E63" s="44"/>
      <c r="F63" s="44"/>
      <c r="G63" s="44"/>
      <c r="H63" s="44"/>
      <c r="I63" s="44"/>
      <c r="J63" s="44"/>
      <c r="L63" s="44"/>
      <c r="M63" s="44"/>
      <c r="N63" s="44"/>
      <c r="O63" s="44"/>
      <c r="P63" s="44"/>
      <c r="Q63" s="44"/>
      <c r="S63" s="77"/>
      <c r="U63" s="44"/>
      <c r="V63" s="44"/>
      <c r="W63" s="44"/>
      <c r="X63" s="44"/>
      <c r="Y63" s="44"/>
      <c r="Z63" s="44"/>
      <c r="AA63" s="44"/>
      <c r="AC63" s="44"/>
      <c r="AD63" s="44"/>
      <c r="AE63" s="44"/>
      <c r="AF63" s="44"/>
      <c r="AG63" s="44"/>
      <c r="AH63" s="44"/>
    </row>
    <row r="64" spans="2:35" x14ac:dyDescent="0.25">
      <c r="B64" s="77"/>
      <c r="D64" s="44"/>
      <c r="E64" s="44"/>
      <c r="F64" s="44"/>
      <c r="G64" s="44"/>
      <c r="H64" s="44"/>
      <c r="I64" s="44"/>
      <c r="J64" s="44"/>
      <c r="L64" s="44"/>
      <c r="M64" s="44"/>
      <c r="N64" s="44"/>
      <c r="O64" s="44"/>
      <c r="P64" s="44"/>
      <c r="Q64" s="44"/>
      <c r="S64" s="77"/>
      <c r="U64" s="44"/>
      <c r="V64" s="44"/>
      <c r="W64" s="44"/>
      <c r="X64" s="44"/>
      <c r="Y64" s="44"/>
      <c r="Z64" s="44"/>
      <c r="AA64" s="44"/>
      <c r="AC64" s="44"/>
      <c r="AD64" s="44"/>
      <c r="AE64" s="44"/>
      <c r="AF64" s="44"/>
      <c r="AG64" s="44"/>
      <c r="AH64" s="44"/>
    </row>
    <row r="65" spans="2:34" x14ac:dyDescent="0.25">
      <c r="B65" s="77"/>
      <c r="D65" s="44"/>
      <c r="E65" s="44"/>
      <c r="F65" s="44"/>
      <c r="G65" s="44"/>
      <c r="H65" s="44"/>
      <c r="I65" s="44"/>
      <c r="J65" s="44"/>
      <c r="L65" s="44"/>
      <c r="M65" s="44"/>
      <c r="N65" s="44"/>
      <c r="O65" s="44"/>
      <c r="P65" s="44"/>
      <c r="Q65" s="44"/>
      <c r="S65" s="77"/>
      <c r="U65" s="44"/>
      <c r="V65" s="44"/>
      <c r="W65" s="44"/>
      <c r="X65" s="44"/>
      <c r="Y65" s="44"/>
      <c r="Z65" s="44"/>
      <c r="AA65" s="44"/>
      <c r="AC65" s="44"/>
      <c r="AD65" s="44"/>
      <c r="AE65" s="44"/>
      <c r="AF65" s="44"/>
      <c r="AG65" s="44"/>
      <c r="AH65" s="44"/>
    </row>
    <row r="66" spans="2:34" x14ac:dyDescent="0.25">
      <c r="B66" s="77"/>
      <c r="D66" s="44"/>
      <c r="E66" s="44"/>
      <c r="F66" s="44"/>
      <c r="G66" s="44"/>
      <c r="H66" s="44"/>
      <c r="I66" s="44"/>
      <c r="J66" s="44"/>
      <c r="L66" s="44"/>
      <c r="M66" s="44"/>
      <c r="N66" s="44"/>
      <c r="O66" s="44"/>
      <c r="P66" s="44"/>
      <c r="Q66" s="44"/>
      <c r="S66" s="77"/>
      <c r="U66" s="44"/>
      <c r="V66" s="44"/>
      <c r="W66" s="44"/>
      <c r="X66" s="44"/>
      <c r="Y66" s="44"/>
      <c r="Z66" s="44"/>
      <c r="AA66" s="44"/>
      <c r="AC66" s="44"/>
      <c r="AD66" s="44"/>
      <c r="AE66" s="44"/>
      <c r="AF66" s="44"/>
      <c r="AG66" s="44"/>
      <c r="AH66" s="44"/>
    </row>
    <row r="67" spans="2:34" x14ac:dyDescent="0.25">
      <c r="B67" s="77"/>
      <c r="D67" s="44"/>
      <c r="E67" s="44"/>
      <c r="F67" s="44"/>
      <c r="G67" s="44"/>
      <c r="H67" s="44"/>
      <c r="I67" s="44"/>
      <c r="J67" s="44"/>
      <c r="L67" s="44"/>
      <c r="M67" s="44"/>
      <c r="N67" s="44"/>
      <c r="O67" s="44"/>
      <c r="P67" s="44"/>
      <c r="Q67" s="44"/>
      <c r="S67" s="77"/>
      <c r="U67" s="44"/>
      <c r="V67" s="44"/>
      <c r="W67" s="44"/>
      <c r="X67" s="44"/>
      <c r="Y67" s="44"/>
      <c r="Z67" s="44"/>
      <c r="AA67" s="44"/>
      <c r="AC67" s="44"/>
      <c r="AD67" s="44"/>
      <c r="AE67" s="44"/>
      <c r="AF67" s="44"/>
      <c r="AG67" s="44"/>
      <c r="AH67" s="44"/>
    </row>
    <row r="68" spans="2:34" x14ac:dyDescent="0.25">
      <c r="B68" s="77"/>
      <c r="D68" s="44"/>
      <c r="E68" s="44"/>
      <c r="F68" s="44"/>
      <c r="G68" s="44"/>
      <c r="H68" s="44"/>
      <c r="I68" s="44"/>
      <c r="J68" s="44"/>
      <c r="L68" s="44"/>
      <c r="M68" s="44"/>
      <c r="N68" s="44"/>
      <c r="O68" s="44"/>
      <c r="P68" s="44"/>
      <c r="Q68" s="44"/>
      <c r="S68" s="77"/>
      <c r="U68" s="44"/>
      <c r="V68" s="44"/>
      <c r="W68" s="44"/>
      <c r="X68" s="44"/>
      <c r="Y68" s="44"/>
      <c r="Z68" s="44"/>
      <c r="AA68" s="44"/>
      <c r="AC68" s="44"/>
      <c r="AD68" s="44"/>
      <c r="AE68" s="44"/>
      <c r="AF68" s="44"/>
      <c r="AG68" s="44"/>
      <c r="AH68" s="44"/>
    </row>
    <row r="69" spans="2:34" x14ac:dyDescent="0.25">
      <c r="B69" s="77"/>
      <c r="D69" s="44"/>
      <c r="E69" s="44"/>
      <c r="F69" s="44"/>
      <c r="G69" s="44"/>
      <c r="H69" s="44"/>
      <c r="I69" s="44"/>
      <c r="J69" s="44"/>
      <c r="L69" s="44"/>
      <c r="M69" s="44"/>
      <c r="N69" s="44"/>
      <c r="O69" s="44"/>
      <c r="P69" s="44"/>
      <c r="Q69" s="44"/>
      <c r="S69" s="77"/>
      <c r="U69" s="44"/>
      <c r="V69" s="44"/>
      <c r="W69" s="44"/>
      <c r="X69" s="44"/>
      <c r="Y69" s="44"/>
      <c r="Z69" s="44"/>
      <c r="AA69" s="44"/>
      <c r="AC69" s="44"/>
      <c r="AD69" s="44"/>
      <c r="AE69" s="44"/>
      <c r="AF69" s="44"/>
      <c r="AG69" s="44"/>
      <c r="AH69" s="44"/>
    </row>
    <row r="70" spans="2:34" x14ac:dyDescent="0.25">
      <c r="B70" s="77"/>
      <c r="D70" s="44"/>
      <c r="E70" s="44"/>
      <c r="F70" s="44"/>
      <c r="G70" s="44"/>
      <c r="H70" s="44"/>
      <c r="I70" s="44"/>
      <c r="J70" s="44"/>
      <c r="L70" s="44"/>
      <c r="M70" s="44"/>
      <c r="N70" s="44"/>
      <c r="O70" s="44"/>
      <c r="P70" s="44"/>
      <c r="Q70" s="44"/>
      <c r="S70" s="77"/>
      <c r="U70" s="44"/>
      <c r="V70" s="44"/>
      <c r="W70" s="44"/>
      <c r="X70" s="44"/>
      <c r="Y70" s="44"/>
      <c r="Z70" s="44"/>
      <c r="AA70" s="44"/>
      <c r="AC70" s="44"/>
      <c r="AD70" s="44"/>
      <c r="AE70" s="44"/>
      <c r="AF70" s="44"/>
      <c r="AG70" s="44"/>
      <c r="AH70" s="44"/>
    </row>
    <row r="71" spans="2:34" x14ac:dyDescent="0.25">
      <c r="B71" s="77"/>
      <c r="D71" s="44"/>
      <c r="E71" s="44"/>
      <c r="F71" s="44"/>
      <c r="G71" s="44"/>
      <c r="H71" s="44"/>
      <c r="I71" s="44"/>
      <c r="J71" s="44"/>
      <c r="L71" s="44"/>
      <c r="M71" s="44"/>
      <c r="N71" s="44"/>
      <c r="O71" s="44"/>
      <c r="P71" s="44"/>
      <c r="Q71" s="44"/>
      <c r="S71" s="77"/>
      <c r="U71" s="44"/>
      <c r="V71" s="44"/>
      <c r="W71" s="44"/>
      <c r="X71" s="44"/>
      <c r="Y71" s="44"/>
      <c r="Z71" s="44"/>
      <c r="AA71" s="44"/>
      <c r="AC71" s="44"/>
      <c r="AD71" s="44"/>
      <c r="AE71" s="44"/>
      <c r="AF71" s="44"/>
      <c r="AG71" s="44"/>
      <c r="AH71" s="44"/>
    </row>
    <row r="72" spans="2:34" x14ac:dyDescent="0.25">
      <c r="B72" s="77"/>
      <c r="D72" s="44"/>
      <c r="E72" s="44"/>
      <c r="F72" s="44"/>
      <c r="G72" s="44"/>
      <c r="H72" s="44"/>
      <c r="I72" s="44"/>
      <c r="J72" s="44"/>
      <c r="L72" s="44"/>
      <c r="M72" s="44"/>
      <c r="N72" s="44"/>
      <c r="O72" s="44"/>
      <c r="P72" s="44"/>
      <c r="Q72" s="44"/>
      <c r="S72" s="77"/>
      <c r="U72" s="44"/>
      <c r="V72" s="44"/>
      <c r="W72" s="44"/>
      <c r="X72" s="44"/>
      <c r="Y72" s="44"/>
      <c r="Z72" s="44"/>
      <c r="AA72" s="44"/>
      <c r="AC72" s="44"/>
      <c r="AD72" s="44"/>
      <c r="AE72" s="44"/>
      <c r="AF72" s="44"/>
      <c r="AG72" s="44"/>
      <c r="AH72" s="44"/>
    </row>
    <row r="73" spans="2:34" x14ac:dyDescent="0.25">
      <c r="B73" s="77"/>
      <c r="D73" s="44"/>
      <c r="E73" s="44"/>
      <c r="F73" s="44"/>
      <c r="G73" s="44"/>
      <c r="H73" s="44"/>
      <c r="I73" s="44"/>
      <c r="J73" s="44"/>
      <c r="L73" s="44"/>
      <c r="M73" s="44"/>
      <c r="N73" s="44"/>
      <c r="O73" s="44"/>
      <c r="P73" s="44"/>
      <c r="Q73" s="44"/>
      <c r="S73" s="77"/>
      <c r="U73" s="44"/>
      <c r="V73" s="44"/>
      <c r="W73" s="44"/>
      <c r="X73" s="44"/>
      <c r="Y73" s="44"/>
      <c r="Z73" s="44"/>
      <c r="AA73" s="44"/>
      <c r="AC73" s="44"/>
      <c r="AD73" s="44"/>
      <c r="AE73" s="44"/>
      <c r="AF73" s="44"/>
      <c r="AG73" s="44"/>
      <c r="AH73" s="44"/>
    </row>
    <row r="74" spans="2:34" x14ac:dyDescent="0.25">
      <c r="B74" s="77"/>
      <c r="D74" s="44"/>
      <c r="E74" s="44"/>
      <c r="F74" s="44"/>
      <c r="G74" s="44"/>
      <c r="H74" s="44"/>
      <c r="I74" s="44"/>
      <c r="J74" s="44"/>
      <c r="L74" s="44"/>
      <c r="M74" s="44"/>
      <c r="N74" s="44"/>
      <c r="O74" s="44"/>
      <c r="P74" s="44"/>
      <c r="Q74" s="44"/>
      <c r="S74" s="77"/>
      <c r="U74" s="44"/>
      <c r="V74" s="44"/>
      <c r="W74" s="44"/>
      <c r="X74" s="44"/>
      <c r="Y74" s="44"/>
      <c r="Z74" s="44"/>
      <c r="AA74" s="44"/>
      <c r="AC74" s="44"/>
      <c r="AD74" s="44"/>
      <c r="AE74" s="44"/>
      <c r="AF74" s="44"/>
      <c r="AG74" s="44"/>
      <c r="AH74" s="44"/>
    </row>
    <row r="75" spans="2:34" x14ac:dyDescent="0.25">
      <c r="B75" s="77"/>
      <c r="D75" s="44"/>
      <c r="E75" s="44"/>
      <c r="F75" s="44"/>
      <c r="G75" s="44"/>
      <c r="H75" s="44"/>
      <c r="I75" s="44"/>
      <c r="J75" s="44"/>
      <c r="L75" s="44"/>
      <c r="M75" s="44"/>
      <c r="N75" s="44"/>
      <c r="O75" s="44"/>
      <c r="P75" s="44"/>
      <c r="Q75" s="44"/>
      <c r="S75" s="77"/>
      <c r="U75" s="44"/>
      <c r="V75" s="44"/>
      <c r="W75" s="44"/>
      <c r="X75" s="44"/>
      <c r="Y75" s="44"/>
      <c r="Z75" s="44"/>
      <c r="AA75" s="44"/>
      <c r="AC75" s="44"/>
      <c r="AD75" s="44"/>
      <c r="AE75" s="44"/>
      <c r="AF75" s="44"/>
      <c r="AG75" s="44"/>
      <c r="AH75" s="44"/>
    </row>
    <row r="76" spans="2:34" x14ac:dyDescent="0.25">
      <c r="B76" s="77"/>
      <c r="D76" s="44"/>
      <c r="E76" s="44"/>
      <c r="F76" s="44"/>
      <c r="G76" s="44"/>
      <c r="H76" s="44"/>
      <c r="I76" s="44"/>
      <c r="J76" s="44"/>
      <c r="L76" s="44"/>
      <c r="M76" s="44"/>
      <c r="N76" s="44"/>
      <c r="O76" s="44"/>
      <c r="P76" s="44"/>
      <c r="Q76" s="44"/>
      <c r="S76" s="77"/>
      <c r="U76" s="44"/>
      <c r="V76" s="44"/>
      <c r="W76" s="44"/>
      <c r="X76" s="44"/>
      <c r="Y76" s="44"/>
      <c r="Z76" s="44"/>
      <c r="AA76" s="44"/>
      <c r="AC76" s="44"/>
      <c r="AD76" s="44"/>
      <c r="AE76" s="44"/>
      <c r="AF76" s="44"/>
      <c r="AG76" s="44"/>
      <c r="AH76" s="44"/>
    </row>
    <row r="77" spans="2:34" x14ac:dyDescent="0.25">
      <c r="B77" s="77"/>
      <c r="D77" s="44"/>
      <c r="E77" s="44"/>
      <c r="F77" s="44"/>
      <c r="G77" s="44"/>
      <c r="H77" s="44"/>
      <c r="I77" s="44"/>
      <c r="J77" s="44"/>
      <c r="L77" s="44"/>
      <c r="M77" s="44"/>
      <c r="N77" s="44"/>
      <c r="O77" s="44"/>
      <c r="P77" s="44"/>
      <c r="Q77" s="44"/>
      <c r="S77" s="77"/>
      <c r="U77" s="44"/>
      <c r="V77" s="44"/>
      <c r="W77" s="44"/>
      <c r="X77" s="44"/>
      <c r="Y77" s="44"/>
      <c r="Z77" s="44"/>
      <c r="AA77" s="44"/>
      <c r="AC77" s="44"/>
      <c r="AD77" s="44"/>
      <c r="AE77" s="44"/>
      <c r="AF77" s="44"/>
      <c r="AG77" s="44"/>
      <c r="AH77" s="44"/>
    </row>
    <row r="78" spans="2:34" x14ac:dyDescent="0.25">
      <c r="B78" s="77"/>
      <c r="D78" s="44"/>
      <c r="E78" s="44"/>
      <c r="F78" s="44"/>
      <c r="G78" s="44"/>
      <c r="H78" s="44"/>
      <c r="I78" s="44"/>
      <c r="J78" s="44"/>
      <c r="L78" s="44"/>
      <c r="M78" s="44"/>
      <c r="N78" s="44"/>
      <c r="O78" s="44"/>
      <c r="P78" s="44"/>
      <c r="Q78" s="44"/>
      <c r="S78" s="77"/>
      <c r="U78" s="44"/>
      <c r="V78" s="44"/>
      <c r="W78" s="44"/>
      <c r="X78" s="44"/>
      <c r="Y78" s="44"/>
      <c r="Z78" s="44"/>
      <c r="AA78" s="44"/>
      <c r="AC78" s="44"/>
      <c r="AD78" s="44"/>
      <c r="AE78" s="44"/>
      <c r="AF78" s="44"/>
      <c r="AG78" s="44"/>
      <c r="AH78" s="44"/>
    </row>
    <row r="79" spans="2:34" x14ac:dyDescent="0.25">
      <c r="B79" s="77"/>
      <c r="D79" s="44"/>
      <c r="E79" s="44"/>
      <c r="F79" s="44"/>
      <c r="G79" s="44"/>
      <c r="H79" s="44"/>
      <c r="I79" s="44"/>
      <c r="J79" s="44"/>
      <c r="L79" s="44"/>
      <c r="M79" s="44"/>
      <c r="N79" s="44"/>
      <c r="O79" s="44"/>
      <c r="P79" s="44"/>
      <c r="Q79" s="44"/>
      <c r="S79" s="77"/>
      <c r="U79" s="44"/>
      <c r="V79" s="44"/>
      <c r="W79" s="44"/>
      <c r="X79" s="44"/>
      <c r="Y79" s="44"/>
      <c r="Z79" s="44"/>
      <c r="AA79" s="44"/>
      <c r="AC79" s="44"/>
      <c r="AD79" s="44"/>
      <c r="AE79" s="44"/>
      <c r="AF79" s="44"/>
      <c r="AG79" s="44"/>
      <c r="AH79" s="44"/>
    </row>
    <row r="80" spans="2:34" x14ac:dyDescent="0.25">
      <c r="B80" s="77"/>
      <c r="D80" s="44"/>
      <c r="E80" s="44"/>
      <c r="F80" s="44"/>
      <c r="G80" s="44"/>
      <c r="H80" s="44"/>
      <c r="I80" s="44"/>
      <c r="J80" s="44"/>
      <c r="L80" s="44"/>
      <c r="M80" s="44"/>
      <c r="N80" s="44"/>
      <c r="O80" s="44"/>
      <c r="P80" s="44"/>
      <c r="Q80" s="44"/>
      <c r="S80" s="77"/>
      <c r="U80" s="44"/>
      <c r="V80" s="44"/>
      <c r="W80" s="44"/>
      <c r="X80" s="44"/>
      <c r="Y80" s="44"/>
      <c r="Z80" s="44"/>
      <c r="AA80" s="44"/>
      <c r="AC80" s="44"/>
      <c r="AD80" s="44"/>
      <c r="AE80" s="44"/>
      <c r="AF80" s="44"/>
      <c r="AG80" s="44"/>
      <c r="AH80" s="44"/>
    </row>
    <row r="81" spans="2:34" x14ac:dyDescent="0.25">
      <c r="B81" s="77"/>
      <c r="D81" s="44"/>
      <c r="E81" s="44"/>
      <c r="F81" s="44"/>
      <c r="G81" s="44"/>
      <c r="H81" s="44"/>
      <c r="I81" s="44"/>
      <c r="J81" s="44"/>
      <c r="L81" s="44"/>
      <c r="M81" s="44"/>
      <c r="N81" s="44"/>
      <c r="O81" s="44"/>
      <c r="P81" s="44"/>
      <c r="Q81" s="44"/>
      <c r="S81" s="77"/>
      <c r="U81" s="44"/>
      <c r="V81" s="44"/>
      <c r="W81" s="44"/>
      <c r="X81" s="44"/>
      <c r="Y81" s="44"/>
      <c r="Z81" s="44"/>
      <c r="AA81" s="44"/>
      <c r="AC81" s="44"/>
      <c r="AD81" s="44"/>
      <c r="AE81" s="44"/>
      <c r="AF81" s="44"/>
      <c r="AG81" s="44"/>
      <c r="AH81" s="44"/>
    </row>
    <row r="82" spans="2:34" x14ac:dyDescent="0.25">
      <c r="B82" s="77"/>
      <c r="D82" s="44"/>
      <c r="E82" s="44"/>
      <c r="F82" s="44"/>
      <c r="G82" s="44"/>
      <c r="H82" s="44"/>
      <c r="I82" s="44"/>
      <c r="J82" s="44"/>
      <c r="L82" s="44"/>
      <c r="M82" s="44"/>
      <c r="N82" s="44"/>
      <c r="O82" s="44"/>
      <c r="P82" s="44"/>
      <c r="Q82" s="44"/>
      <c r="S82" s="77"/>
      <c r="U82" s="44"/>
      <c r="V82" s="44"/>
      <c r="W82" s="44"/>
      <c r="X82" s="44"/>
      <c r="Y82" s="44"/>
      <c r="Z82" s="44"/>
      <c r="AA82" s="44"/>
      <c r="AC82" s="44"/>
      <c r="AD82" s="44"/>
      <c r="AE82" s="44"/>
      <c r="AF82" s="44"/>
      <c r="AG82" s="44"/>
      <c r="AH82" s="44"/>
    </row>
    <row r="83" spans="2:34" x14ac:dyDescent="0.25">
      <c r="B83" s="77"/>
      <c r="D83" s="44"/>
      <c r="E83" s="44"/>
      <c r="F83" s="44"/>
      <c r="G83" s="44"/>
      <c r="H83" s="44"/>
      <c r="I83" s="44"/>
      <c r="J83" s="44"/>
      <c r="L83" s="44"/>
      <c r="M83" s="44"/>
      <c r="N83" s="44"/>
      <c r="O83" s="44"/>
      <c r="P83" s="44"/>
      <c r="Q83" s="44"/>
      <c r="S83" s="77"/>
      <c r="U83" s="44"/>
      <c r="V83" s="44"/>
      <c r="W83" s="44"/>
      <c r="X83" s="44"/>
      <c r="Y83" s="44"/>
      <c r="Z83" s="44"/>
      <c r="AA83" s="44"/>
      <c r="AC83" s="44"/>
      <c r="AD83" s="44"/>
      <c r="AE83" s="44"/>
      <c r="AF83" s="44"/>
      <c r="AG83" s="44"/>
      <c r="AH83" s="44"/>
    </row>
    <row r="84" spans="2:34" x14ac:dyDescent="0.25">
      <c r="B84" s="77"/>
      <c r="D84" s="44"/>
      <c r="E84" s="44"/>
      <c r="F84" s="44"/>
      <c r="G84" s="44"/>
      <c r="H84" s="44"/>
      <c r="I84" s="44"/>
      <c r="J84" s="44"/>
      <c r="L84" s="44"/>
      <c r="M84" s="44"/>
      <c r="N84" s="44"/>
      <c r="O84" s="44"/>
      <c r="P84" s="44"/>
      <c r="Q84" s="44"/>
      <c r="S84" s="77"/>
      <c r="U84" s="44"/>
      <c r="V84" s="44"/>
      <c r="W84" s="44"/>
      <c r="X84" s="44"/>
      <c r="Y84" s="44"/>
      <c r="Z84" s="44"/>
      <c r="AA84" s="44"/>
      <c r="AC84" s="44"/>
      <c r="AD84" s="44"/>
      <c r="AE84" s="44"/>
      <c r="AF84" s="44"/>
      <c r="AG84" s="44"/>
      <c r="AH84" s="44"/>
    </row>
    <row r="85" spans="2:34" x14ac:dyDescent="0.25">
      <c r="B85" s="77"/>
      <c r="D85" s="44"/>
      <c r="E85" s="44"/>
      <c r="F85" s="44"/>
      <c r="G85" s="44"/>
      <c r="H85" s="44"/>
      <c r="I85" s="44"/>
      <c r="J85" s="44"/>
      <c r="L85" s="44"/>
      <c r="M85" s="44"/>
      <c r="N85" s="44"/>
      <c r="O85" s="44"/>
      <c r="P85" s="44"/>
      <c r="Q85" s="44"/>
      <c r="S85" s="77"/>
      <c r="U85" s="44"/>
      <c r="V85" s="44"/>
      <c r="W85" s="44"/>
      <c r="X85" s="44"/>
      <c r="Y85" s="44"/>
      <c r="Z85" s="44"/>
      <c r="AA85" s="44"/>
      <c r="AC85" s="44"/>
      <c r="AD85" s="44"/>
      <c r="AE85" s="44"/>
      <c r="AF85" s="44"/>
      <c r="AG85" s="44"/>
      <c r="AH85" s="44"/>
    </row>
    <row r="86" spans="2:34" x14ac:dyDescent="0.25">
      <c r="B86" s="77"/>
      <c r="D86" s="44"/>
      <c r="E86" s="44"/>
      <c r="F86" s="44"/>
      <c r="G86" s="44"/>
      <c r="H86" s="44"/>
      <c r="I86" s="44"/>
      <c r="J86" s="44"/>
      <c r="L86" s="44"/>
      <c r="M86" s="44"/>
      <c r="N86" s="44"/>
      <c r="O86" s="44"/>
      <c r="P86" s="44"/>
      <c r="Q86" s="44"/>
      <c r="S86" s="77"/>
      <c r="U86" s="44"/>
      <c r="V86" s="44"/>
      <c r="W86" s="44"/>
      <c r="X86" s="44"/>
      <c r="Y86" s="44"/>
      <c r="Z86" s="44"/>
      <c r="AA86" s="44"/>
      <c r="AC86" s="44"/>
      <c r="AD86" s="44"/>
      <c r="AE86" s="44"/>
      <c r="AF86" s="44"/>
      <c r="AG86" s="44"/>
      <c r="AH86" s="44"/>
    </row>
    <row r="87" spans="2:34" x14ac:dyDescent="0.25">
      <c r="B87" s="77"/>
      <c r="D87" s="44"/>
      <c r="E87" s="44"/>
      <c r="F87" s="44"/>
      <c r="G87" s="44"/>
      <c r="H87" s="44"/>
      <c r="I87" s="44"/>
      <c r="J87" s="44"/>
      <c r="L87" s="44"/>
      <c r="M87" s="44"/>
      <c r="N87" s="44"/>
      <c r="O87" s="44"/>
      <c r="P87" s="44"/>
      <c r="Q87" s="44"/>
      <c r="S87" s="77"/>
      <c r="U87" s="44"/>
      <c r="V87" s="44"/>
      <c r="W87" s="44"/>
      <c r="X87" s="44"/>
      <c r="Y87" s="44"/>
      <c r="Z87" s="44"/>
      <c r="AA87" s="44"/>
      <c r="AC87" s="44"/>
      <c r="AD87" s="44"/>
      <c r="AE87" s="44"/>
      <c r="AF87" s="44"/>
      <c r="AG87" s="44"/>
      <c r="AH87" s="44"/>
    </row>
    <row r="88" spans="2:34" x14ac:dyDescent="0.25">
      <c r="B88" s="77"/>
      <c r="D88" s="44"/>
      <c r="E88" s="44"/>
      <c r="F88" s="44"/>
      <c r="G88" s="44"/>
      <c r="H88" s="44"/>
      <c r="I88" s="44"/>
      <c r="J88" s="44"/>
      <c r="L88" s="44"/>
      <c r="M88" s="44"/>
      <c r="N88" s="44"/>
      <c r="O88" s="44"/>
      <c r="P88" s="44"/>
      <c r="Q88" s="44"/>
      <c r="S88" s="77"/>
      <c r="U88" s="44"/>
      <c r="V88" s="44"/>
      <c r="W88" s="44"/>
      <c r="X88" s="44"/>
      <c r="Y88" s="44"/>
      <c r="Z88" s="44"/>
      <c r="AA88" s="44"/>
      <c r="AC88" s="44"/>
      <c r="AD88" s="44"/>
      <c r="AE88" s="44"/>
      <c r="AF88" s="44"/>
      <c r="AG88" s="44"/>
      <c r="AH88" s="44"/>
    </row>
    <row r="89" spans="2:34" x14ac:dyDescent="0.25">
      <c r="B89" s="77"/>
      <c r="D89" s="44"/>
      <c r="E89" s="44"/>
      <c r="F89" s="44"/>
      <c r="G89" s="44"/>
      <c r="H89" s="44"/>
      <c r="I89" s="44"/>
      <c r="J89" s="44"/>
      <c r="L89" s="44"/>
      <c r="M89" s="44"/>
      <c r="N89" s="44"/>
      <c r="O89" s="44"/>
      <c r="P89" s="44"/>
      <c r="Q89" s="44"/>
      <c r="S89" s="77"/>
      <c r="U89" s="44"/>
      <c r="V89" s="44"/>
      <c r="W89" s="44"/>
      <c r="X89" s="44"/>
      <c r="Y89" s="44"/>
      <c r="Z89" s="44"/>
      <c r="AA89" s="44"/>
      <c r="AC89" s="44"/>
      <c r="AD89" s="44"/>
      <c r="AE89" s="44"/>
      <c r="AF89" s="44"/>
      <c r="AG89" s="44"/>
      <c r="AH89" s="44"/>
    </row>
    <row r="90" spans="2:34" x14ac:dyDescent="0.25">
      <c r="B90" s="77"/>
      <c r="D90" s="44"/>
      <c r="E90" s="44"/>
      <c r="F90" s="44"/>
      <c r="G90" s="44"/>
      <c r="H90" s="44"/>
      <c r="I90" s="44"/>
      <c r="J90" s="44"/>
      <c r="L90" s="44"/>
      <c r="M90" s="44"/>
      <c r="N90" s="44"/>
      <c r="O90" s="44"/>
      <c r="P90" s="44"/>
      <c r="Q90" s="44"/>
      <c r="S90" s="77"/>
      <c r="U90" s="44"/>
      <c r="V90" s="44"/>
      <c r="W90" s="44"/>
      <c r="X90" s="44"/>
      <c r="Y90" s="44"/>
      <c r="Z90" s="44"/>
      <c r="AA90" s="44"/>
      <c r="AC90" s="44"/>
      <c r="AD90" s="44"/>
      <c r="AE90" s="44"/>
      <c r="AF90" s="44"/>
      <c r="AG90" s="44"/>
      <c r="AH90" s="44"/>
    </row>
    <row r="91" spans="2:34" x14ac:dyDescent="0.25">
      <c r="B91" s="77"/>
      <c r="D91" s="44"/>
      <c r="E91" s="44"/>
      <c r="F91" s="44"/>
      <c r="G91" s="44"/>
      <c r="H91" s="44"/>
      <c r="I91" s="44"/>
      <c r="J91" s="44"/>
      <c r="L91" s="44"/>
      <c r="M91" s="44"/>
      <c r="N91" s="44"/>
      <c r="O91" s="44"/>
      <c r="P91" s="44"/>
      <c r="Q91" s="44"/>
      <c r="S91" s="77"/>
      <c r="U91" s="44"/>
      <c r="V91" s="44"/>
      <c r="W91" s="44"/>
      <c r="X91" s="44"/>
      <c r="Y91" s="44"/>
      <c r="Z91" s="44"/>
      <c r="AA91" s="44"/>
      <c r="AC91" s="44"/>
      <c r="AD91" s="44"/>
      <c r="AE91" s="44"/>
      <c r="AF91" s="44"/>
      <c r="AG91" s="44"/>
      <c r="AH91" s="44"/>
    </row>
    <row r="92" spans="2:34" x14ac:dyDescent="0.25">
      <c r="B92" s="77"/>
      <c r="D92" s="44"/>
      <c r="E92" s="44"/>
      <c r="F92" s="44"/>
      <c r="G92" s="44"/>
      <c r="H92" s="44"/>
      <c r="I92" s="44"/>
      <c r="J92" s="44"/>
      <c r="L92" s="44"/>
      <c r="M92" s="44"/>
      <c r="N92" s="44"/>
      <c r="O92" s="44"/>
      <c r="P92" s="44"/>
      <c r="Q92" s="44"/>
      <c r="S92" s="77"/>
      <c r="U92" s="44"/>
      <c r="V92" s="44"/>
      <c r="W92" s="44"/>
      <c r="X92" s="44"/>
      <c r="Y92" s="44"/>
      <c r="Z92" s="44"/>
      <c r="AA92" s="44"/>
      <c r="AC92" s="44"/>
      <c r="AD92" s="44"/>
      <c r="AE92" s="44"/>
      <c r="AF92" s="44"/>
      <c r="AG92" s="44"/>
      <c r="AH92" s="44"/>
    </row>
    <row r="93" spans="2:34" x14ac:dyDescent="0.25">
      <c r="B93" s="77"/>
      <c r="D93" s="44"/>
      <c r="E93" s="44"/>
      <c r="F93" s="44"/>
      <c r="G93" s="44"/>
      <c r="H93" s="44"/>
      <c r="I93" s="44"/>
      <c r="J93" s="44"/>
      <c r="L93" s="44"/>
      <c r="M93" s="44"/>
      <c r="N93" s="44"/>
      <c r="O93" s="44"/>
      <c r="P93" s="44"/>
      <c r="Q93" s="44"/>
      <c r="S93" s="77"/>
      <c r="U93" s="44"/>
      <c r="V93" s="44"/>
      <c r="W93" s="44"/>
      <c r="X93" s="44"/>
      <c r="Y93" s="44"/>
      <c r="Z93" s="44"/>
      <c r="AA93" s="44"/>
      <c r="AC93" s="44"/>
      <c r="AD93" s="44"/>
      <c r="AE93" s="44"/>
      <c r="AF93" s="44"/>
      <c r="AG93" s="44"/>
      <c r="AH93" s="44"/>
    </row>
    <row r="94" spans="2:34" x14ac:dyDescent="0.25">
      <c r="B94" s="77"/>
      <c r="D94" s="44"/>
      <c r="E94" s="44"/>
      <c r="F94" s="44"/>
      <c r="G94" s="44"/>
      <c r="H94" s="44"/>
      <c r="I94" s="44"/>
      <c r="J94" s="44"/>
      <c r="L94" s="44"/>
      <c r="M94" s="44"/>
      <c r="N94" s="44"/>
      <c r="O94" s="44"/>
      <c r="P94" s="44"/>
      <c r="Q94" s="44"/>
      <c r="S94" s="77"/>
      <c r="U94" s="44"/>
      <c r="V94" s="44"/>
      <c r="W94" s="44"/>
      <c r="X94" s="44"/>
      <c r="Y94" s="44"/>
      <c r="Z94" s="44"/>
      <c r="AA94" s="44"/>
      <c r="AC94" s="44"/>
      <c r="AD94" s="44"/>
      <c r="AE94" s="44"/>
      <c r="AF94" s="44"/>
      <c r="AG94" s="44"/>
      <c r="AH94" s="44"/>
    </row>
    <row r="95" spans="2:34" x14ac:dyDescent="0.25">
      <c r="B95" s="77"/>
      <c r="D95" s="44"/>
      <c r="E95" s="44"/>
      <c r="F95" s="44"/>
      <c r="G95" s="44"/>
      <c r="H95" s="44"/>
      <c r="I95" s="44"/>
      <c r="J95" s="44"/>
      <c r="L95" s="44"/>
      <c r="M95" s="44"/>
      <c r="N95" s="44"/>
      <c r="O95" s="44"/>
      <c r="P95" s="44"/>
      <c r="Q95" s="44"/>
      <c r="S95" s="77"/>
      <c r="U95" s="44"/>
      <c r="V95" s="44"/>
      <c r="W95" s="44"/>
      <c r="X95" s="44"/>
      <c r="Y95" s="44"/>
      <c r="Z95" s="44"/>
      <c r="AA95" s="44"/>
      <c r="AC95" s="44"/>
      <c r="AD95" s="44"/>
      <c r="AE95" s="44"/>
      <c r="AF95" s="44"/>
      <c r="AG95" s="44"/>
      <c r="AH95" s="44"/>
    </row>
    <row r="96" spans="2:34" x14ac:dyDescent="0.25">
      <c r="B96" s="77"/>
      <c r="D96" s="44"/>
      <c r="E96" s="44"/>
      <c r="F96" s="44"/>
      <c r="G96" s="44"/>
      <c r="H96" s="44"/>
      <c r="I96" s="44"/>
      <c r="J96" s="44"/>
      <c r="L96" s="44"/>
      <c r="M96" s="44"/>
      <c r="N96" s="44"/>
      <c r="O96" s="44"/>
      <c r="P96" s="44"/>
      <c r="Q96" s="44"/>
      <c r="S96" s="77"/>
      <c r="U96" s="44"/>
      <c r="V96" s="44"/>
      <c r="W96" s="44"/>
      <c r="X96" s="44"/>
      <c r="Y96" s="44"/>
      <c r="Z96" s="44"/>
      <c r="AA96" s="44"/>
      <c r="AC96" s="44"/>
      <c r="AD96" s="44"/>
      <c r="AE96" s="44"/>
      <c r="AF96" s="44"/>
      <c r="AG96" s="44"/>
      <c r="AH96" s="44"/>
    </row>
    <row r="97" spans="2:34" x14ac:dyDescent="0.25">
      <c r="B97" s="77"/>
      <c r="D97" s="44"/>
      <c r="E97" s="44"/>
      <c r="F97" s="44"/>
      <c r="G97" s="44"/>
      <c r="H97" s="44"/>
      <c r="I97" s="44"/>
      <c r="J97" s="44"/>
      <c r="L97" s="44"/>
      <c r="M97" s="44"/>
      <c r="N97" s="44"/>
      <c r="O97" s="44"/>
      <c r="P97" s="44"/>
      <c r="Q97" s="44"/>
      <c r="S97" s="77"/>
      <c r="U97" s="44"/>
      <c r="V97" s="44"/>
      <c r="W97" s="44"/>
      <c r="X97" s="44"/>
      <c r="Y97" s="44"/>
      <c r="Z97" s="44"/>
      <c r="AA97" s="44"/>
      <c r="AC97" s="44"/>
      <c r="AD97" s="44"/>
      <c r="AE97" s="44"/>
      <c r="AF97" s="44"/>
      <c r="AG97" s="44"/>
      <c r="AH97" s="44"/>
    </row>
    <row r="98" spans="2:34" x14ac:dyDescent="0.25">
      <c r="B98" s="77"/>
      <c r="D98" s="44"/>
      <c r="E98" s="44"/>
      <c r="F98" s="44"/>
      <c r="G98" s="44"/>
      <c r="H98" s="44"/>
      <c r="I98" s="44"/>
      <c r="J98" s="44"/>
      <c r="L98" s="44"/>
      <c r="M98" s="44"/>
      <c r="N98" s="44"/>
      <c r="O98" s="44"/>
      <c r="P98" s="44"/>
      <c r="Q98" s="44"/>
      <c r="S98" s="77"/>
      <c r="U98" s="44"/>
      <c r="V98" s="44"/>
      <c r="W98" s="44"/>
      <c r="X98" s="44"/>
      <c r="Y98" s="44"/>
      <c r="Z98" s="44"/>
      <c r="AA98" s="44"/>
      <c r="AC98" s="44"/>
      <c r="AD98" s="44"/>
      <c r="AE98" s="44"/>
      <c r="AF98" s="44"/>
      <c r="AG98" s="44"/>
      <c r="AH98" s="44"/>
    </row>
    <row r="99" spans="2:34" x14ac:dyDescent="0.25">
      <c r="B99" s="77"/>
      <c r="D99" s="44"/>
      <c r="E99" s="44"/>
      <c r="F99" s="44"/>
      <c r="G99" s="44"/>
      <c r="H99" s="44"/>
      <c r="I99" s="44"/>
      <c r="J99" s="44"/>
      <c r="L99" s="44"/>
      <c r="M99" s="44"/>
      <c r="N99" s="44"/>
      <c r="O99" s="44"/>
      <c r="P99" s="44"/>
      <c r="Q99" s="44"/>
      <c r="S99" s="77"/>
      <c r="U99" s="44"/>
      <c r="V99" s="44"/>
      <c r="W99" s="44"/>
      <c r="X99" s="44"/>
      <c r="Y99" s="44"/>
      <c r="Z99" s="44"/>
      <c r="AA99" s="44"/>
      <c r="AC99" s="44"/>
      <c r="AD99" s="44"/>
      <c r="AE99" s="44"/>
      <c r="AF99" s="44"/>
      <c r="AG99" s="44"/>
      <c r="AH99" s="44"/>
    </row>
    <row r="100" spans="2:34" x14ac:dyDescent="0.25">
      <c r="B100" s="77"/>
      <c r="D100" s="44"/>
      <c r="E100" s="44"/>
      <c r="F100" s="44"/>
      <c r="G100" s="44"/>
      <c r="H100" s="44"/>
      <c r="I100" s="44"/>
      <c r="J100" s="44"/>
      <c r="L100" s="44"/>
      <c r="M100" s="44"/>
      <c r="N100" s="44"/>
      <c r="O100" s="44"/>
      <c r="P100" s="44"/>
      <c r="Q100" s="44"/>
      <c r="S100" s="77"/>
      <c r="U100" s="44"/>
      <c r="V100" s="44"/>
      <c r="W100" s="44"/>
      <c r="X100" s="44"/>
      <c r="Y100" s="44"/>
      <c r="Z100" s="44"/>
      <c r="AA100" s="44"/>
      <c r="AC100" s="44"/>
      <c r="AD100" s="44"/>
      <c r="AE100" s="44"/>
      <c r="AF100" s="44"/>
      <c r="AG100" s="44"/>
      <c r="AH100" s="44"/>
    </row>
    <row r="101" spans="2:34" x14ac:dyDescent="0.25">
      <c r="B101" s="77"/>
      <c r="D101" s="44"/>
      <c r="E101" s="44"/>
      <c r="F101" s="44"/>
      <c r="G101" s="44"/>
      <c r="H101" s="44"/>
      <c r="I101" s="44"/>
      <c r="J101" s="44"/>
      <c r="L101" s="44"/>
      <c r="M101" s="44"/>
      <c r="N101" s="44"/>
      <c r="O101" s="44"/>
      <c r="P101" s="44"/>
      <c r="Q101" s="44"/>
      <c r="S101" s="77"/>
      <c r="U101" s="44"/>
      <c r="V101" s="44"/>
      <c r="W101" s="44"/>
      <c r="X101" s="44"/>
      <c r="Y101" s="44"/>
      <c r="Z101" s="44"/>
      <c r="AA101" s="44"/>
      <c r="AC101" s="44"/>
      <c r="AD101" s="44"/>
      <c r="AE101" s="44"/>
      <c r="AF101" s="44"/>
      <c r="AG101" s="44"/>
      <c r="AH101" s="44"/>
    </row>
    <row r="102" spans="2:34" x14ac:dyDescent="0.25">
      <c r="B102" s="77"/>
      <c r="D102" s="44"/>
      <c r="E102" s="44"/>
      <c r="F102" s="44"/>
      <c r="G102" s="44"/>
      <c r="H102" s="44"/>
      <c r="I102" s="44"/>
      <c r="J102" s="44"/>
      <c r="L102" s="44"/>
      <c r="M102" s="44"/>
      <c r="N102" s="44"/>
      <c r="O102" s="44"/>
      <c r="P102" s="44"/>
      <c r="Q102" s="44"/>
      <c r="S102" s="77"/>
      <c r="U102" s="44"/>
      <c r="V102" s="44"/>
      <c r="W102" s="44"/>
      <c r="X102" s="44"/>
      <c r="Y102" s="44"/>
      <c r="Z102" s="44"/>
      <c r="AA102" s="44"/>
      <c r="AC102" s="44"/>
      <c r="AD102" s="44"/>
      <c r="AE102" s="44"/>
      <c r="AF102" s="44"/>
      <c r="AG102" s="44"/>
      <c r="AH102" s="44"/>
    </row>
    <row r="103" spans="2:34" x14ac:dyDescent="0.25">
      <c r="B103" s="77"/>
      <c r="D103" s="44"/>
      <c r="E103" s="44"/>
      <c r="F103" s="44"/>
      <c r="G103" s="44"/>
      <c r="H103" s="44"/>
      <c r="I103" s="44"/>
      <c r="J103" s="44"/>
      <c r="L103" s="44"/>
      <c r="M103" s="44"/>
      <c r="N103" s="44"/>
      <c r="O103" s="44"/>
      <c r="P103" s="44"/>
      <c r="Q103" s="44"/>
      <c r="S103" s="77"/>
      <c r="U103" s="44"/>
      <c r="V103" s="44"/>
      <c r="W103" s="44"/>
      <c r="X103" s="44"/>
      <c r="Y103" s="44"/>
      <c r="Z103" s="44"/>
      <c r="AA103" s="44"/>
      <c r="AC103" s="44"/>
      <c r="AD103" s="44"/>
      <c r="AE103" s="44"/>
      <c r="AF103" s="44"/>
      <c r="AG103" s="44"/>
      <c r="AH103" s="44"/>
    </row>
    <row r="104" spans="2:34" x14ac:dyDescent="0.25">
      <c r="B104" s="77"/>
      <c r="D104" s="44"/>
      <c r="E104" s="44"/>
      <c r="F104" s="44"/>
      <c r="G104" s="44"/>
      <c r="H104" s="44"/>
      <c r="I104" s="44"/>
      <c r="J104" s="44"/>
      <c r="L104" s="44"/>
      <c r="M104" s="44"/>
      <c r="N104" s="44"/>
      <c r="O104" s="44"/>
      <c r="P104" s="44"/>
      <c r="Q104" s="44"/>
      <c r="S104" s="77"/>
      <c r="U104" s="44"/>
      <c r="V104" s="44"/>
      <c r="W104" s="44"/>
      <c r="X104" s="44"/>
      <c r="Y104" s="44"/>
      <c r="Z104" s="44"/>
      <c r="AA104" s="44"/>
      <c r="AC104" s="44"/>
      <c r="AD104" s="44"/>
      <c r="AE104" s="44"/>
      <c r="AF104" s="44"/>
      <c r="AG104" s="44"/>
      <c r="AH104" s="44"/>
    </row>
    <row r="105" spans="2:34" x14ac:dyDescent="0.25">
      <c r="B105" s="77"/>
      <c r="D105" s="44"/>
      <c r="E105" s="44"/>
      <c r="F105" s="44"/>
      <c r="G105" s="44"/>
      <c r="H105" s="44"/>
      <c r="I105" s="44"/>
      <c r="J105" s="44"/>
      <c r="L105" s="44"/>
      <c r="M105" s="44"/>
      <c r="N105" s="44"/>
      <c r="O105" s="44"/>
      <c r="P105" s="44"/>
      <c r="Q105" s="44"/>
      <c r="S105" s="77"/>
      <c r="U105" s="44"/>
      <c r="V105" s="44"/>
      <c r="W105" s="44"/>
      <c r="X105" s="44"/>
      <c r="Y105" s="44"/>
      <c r="Z105" s="44"/>
      <c r="AA105" s="44"/>
      <c r="AC105" s="44"/>
      <c r="AD105" s="44"/>
      <c r="AE105" s="44"/>
      <c r="AF105" s="44"/>
      <c r="AG105" s="44"/>
      <c r="AH105" s="44"/>
    </row>
    <row r="106" spans="2:34" x14ac:dyDescent="0.25">
      <c r="B106" s="77"/>
      <c r="D106" s="44"/>
      <c r="E106" s="44"/>
      <c r="F106" s="44"/>
      <c r="G106" s="44"/>
      <c r="H106" s="44"/>
      <c r="I106" s="44"/>
      <c r="J106" s="44"/>
      <c r="L106" s="44"/>
      <c r="M106" s="44"/>
      <c r="N106" s="44"/>
      <c r="O106" s="44"/>
      <c r="P106" s="44"/>
      <c r="Q106" s="44"/>
      <c r="S106" s="77"/>
      <c r="U106" s="44"/>
      <c r="V106" s="44"/>
      <c r="W106" s="44"/>
      <c r="X106" s="44"/>
      <c r="Y106" s="44"/>
      <c r="Z106" s="44"/>
      <c r="AA106" s="44"/>
      <c r="AC106" s="44"/>
      <c r="AD106" s="44"/>
      <c r="AE106" s="44"/>
      <c r="AF106" s="44"/>
      <c r="AG106" s="44"/>
      <c r="AH106" s="44"/>
    </row>
    <row r="107" spans="2:34" x14ac:dyDescent="0.25">
      <c r="B107" s="77"/>
      <c r="D107" s="44"/>
      <c r="E107" s="44"/>
      <c r="F107" s="44"/>
      <c r="G107" s="44"/>
      <c r="H107" s="44"/>
      <c r="I107" s="44"/>
      <c r="J107" s="44"/>
      <c r="L107" s="44"/>
      <c r="M107" s="44"/>
      <c r="N107" s="44"/>
      <c r="O107" s="44"/>
      <c r="P107" s="44"/>
      <c r="Q107" s="44"/>
      <c r="S107" s="77"/>
      <c r="U107" s="44"/>
      <c r="V107" s="44"/>
      <c r="W107" s="44"/>
      <c r="X107" s="44"/>
      <c r="Y107" s="44"/>
      <c r="Z107" s="44"/>
      <c r="AA107" s="44"/>
      <c r="AC107" s="44"/>
      <c r="AD107" s="44"/>
      <c r="AE107" s="44"/>
      <c r="AF107" s="44"/>
      <c r="AG107" s="44"/>
      <c r="AH107" s="44"/>
    </row>
    <row r="108" spans="2:34" x14ac:dyDescent="0.25">
      <c r="B108" s="77"/>
      <c r="D108" s="44"/>
      <c r="E108" s="44"/>
      <c r="F108" s="44"/>
      <c r="G108" s="44"/>
      <c r="H108" s="44"/>
      <c r="I108" s="44"/>
      <c r="J108" s="44"/>
      <c r="L108" s="44"/>
      <c r="M108" s="44"/>
      <c r="N108" s="44"/>
      <c r="O108" s="44"/>
      <c r="P108" s="44"/>
      <c r="Q108" s="44"/>
      <c r="S108" s="77"/>
      <c r="U108" s="44"/>
      <c r="V108" s="44"/>
      <c r="W108" s="44"/>
      <c r="X108" s="44"/>
      <c r="Y108" s="44"/>
      <c r="Z108" s="44"/>
      <c r="AA108" s="44"/>
      <c r="AC108" s="44"/>
      <c r="AD108" s="44"/>
      <c r="AE108" s="44"/>
      <c r="AF108" s="44"/>
      <c r="AG108" s="44"/>
      <c r="AH108" s="44"/>
    </row>
    <row r="109" spans="2:34" x14ac:dyDescent="0.25">
      <c r="B109" s="77"/>
      <c r="D109" s="44"/>
      <c r="E109" s="44"/>
      <c r="F109" s="44"/>
      <c r="G109" s="44"/>
      <c r="H109" s="44"/>
      <c r="I109" s="44"/>
      <c r="J109" s="44"/>
      <c r="L109" s="44"/>
      <c r="M109" s="44"/>
      <c r="N109" s="44"/>
      <c r="O109" s="44"/>
      <c r="P109" s="44"/>
      <c r="Q109" s="44"/>
      <c r="S109" s="77"/>
      <c r="U109" s="44"/>
      <c r="V109" s="44"/>
      <c r="W109" s="44"/>
      <c r="X109" s="44"/>
      <c r="Y109" s="44"/>
      <c r="Z109" s="44"/>
      <c r="AA109" s="44"/>
      <c r="AC109" s="44"/>
      <c r="AD109" s="44"/>
      <c r="AE109" s="44"/>
      <c r="AF109" s="44"/>
      <c r="AG109" s="44"/>
      <c r="AH109" s="44"/>
    </row>
    <row r="110" spans="2:34" x14ac:dyDescent="0.25">
      <c r="B110" s="77"/>
      <c r="D110" s="44"/>
      <c r="E110" s="44"/>
      <c r="F110" s="44"/>
      <c r="G110" s="44"/>
      <c r="H110" s="44"/>
      <c r="I110" s="44"/>
      <c r="J110" s="44"/>
      <c r="L110" s="44"/>
      <c r="M110" s="44"/>
      <c r="N110" s="44"/>
      <c r="O110" s="44"/>
      <c r="P110" s="44"/>
      <c r="Q110" s="44"/>
      <c r="S110" s="77"/>
      <c r="U110" s="44"/>
      <c r="V110" s="44"/>
      <c r="W110" s="44"/>
      <c r="X110" s="44"/>
      <c r="Y110" s="44"/>
      <c r="Z110" s="44"/>
      <c r="AA110" s="44"/>
      <c r="AC110" s="44"/>
      <c r="AD110" s="44"/>
      <c r="AE110" s="44"/>
      <c r="AF110" s="44"/>
      <c r="AG110" s="44"/>
      <c r="AH110" s="44"/>
    </row>
    <row r="111" spans="2:34" x14ac:dyDescent="0.25">
      <c r="B111" s="77"/>
      <c r="D111" s="44"/>
      <c r="E111" s="44"/>
      <c r="F111" s="44"/>
      <c r="G111" s="44"/>
      <c r="H111" s="44"/>
      <c r="I111" s="44"/>
      <c r="J111" s="44"/>
      <c r="L111" s="44"/>
      <c r="M111" s="44"/>
      <c r="N111" s="44"/>
      <c r="O111" s="44"/>
      <c r="P111" s="44"/>
      <c r="Q111" s="44"/>
      <c r="S111" s="77"/>
      <c r="U111" s="44"/>
      <c r="V111" s="44"/>
      <c r="W111" s="44"/>
      <c r="X111" s="44"/>
      <c r="Y111" s="44"/>
      <c r="Z111" s="44"/>
      <c r="AA111" s="44"/>
      <c r="AC111" s="44"/>
      <c r="AD111" s="44"/>
      <c r="AE111" s="44"/>
      <c r="AF111" s="44"/>
      <c r="AG111" s="44"/>
      <c r="AH111" s="44"/>
    </row>
    <row r="112" spans="2:34" x14ac:dyDescent="0.25">
      <c r="B112" s="77"/>
      <c r="D112" s="44"/>
      <c r="E112" s="44"/>
      <c r="F112" s="44"/>
      <c r="G112" s="44"/>
      <c r="H112" s="44"/>
      <c r="I112" s="44"/>
      <c r="J112" s="44"/>
      <c r="L112" s="44"/>
      <c r="M112" s="44"/>
      <c r="N112" s="44"/>
      <c r="O112" s="44"/>
      <c r="P112" s="44"/>
      <c r="Q112" s="44"/>
      <c r="S112" s="77"/>
      <c r="U112" s="44"/>
      <c r="V112" s="44"/>
      <c r="W112" s="44"/>
      <c r="X112" s="44"/>
      <c r="Y112" s="44"/>
      <c r="Z112" s="44"/>
      <c r="AA112" s="44"/>
      <c r="AC112" s="44"/>
      <c r="AD112" s="44"/>
      <c r="AE112" s="44"/>
      <c r="AF112" s="44"/>
      <c r="AG112" s="44"/>
      <c r="AH112" s="44"/>
    </row>
    <row r="113" spans="2:34" x14ac:dyDescent="0.25">
      <c r="B113" s="77"/>
      <c r="D113" s="44"/>
      <c r="E113" s="44"/>
      <c r="F113" s="44"/>
      <c r="G113" s="44"/>
      <c r="H113" s="44"/>
      <c r="I113" s="44"/>
      <c r="J113" s="44"/>
      <c r="L113" s="44"/>
      <c r="M113" s="44"/>
      <c r="N113" s="44"/>
      <c r="O113" s="44"/>
      <c r="P113" s="44"/>
      <c r="Q113" s="44"/>
      <c r="S113" s="77"/>
      <c r="U113" s="44"/>
      <c r="V113" s="44"/>
      <c r="W113" s="44"/>
      <c r="X113" s="44"/>
      <c r="Y113" s="44"/>
      <c r="Z113" s="44"/>
      <c r="AA113" s="44"/>
      <c r="AC113" s="44"/>
      <c r="AD113" s="44"/>
      <c r="AE113" s="44"/>
      <c r="AF113" s="44"/>
      <c r="AG113" s="44"/>
      <c r="AH113" s="44"/>
    </row>
    <row r="114" spans="2:34" x14ac:dyDescent="0.25">
      <c r="B114" s="77"/>
      <c r="D114" s="44"/>
      <c r="E114" s="44"/>
      <c r="F114" s="44"/>
      <c r="G114" s="44"/>
      <c r="H114" s="44"/>
      <c r="I114" s="44"/>
      <c r="J114" s="44"/>
      <c r="L114" s="44"/>
      <c r="M114" s="44"/>
      <c r="N114" s="44"/>
      <c r="O114" s="44"/>
      <c r="P114" s="44"/>
      <c r="Q114" s="44"/>
      <c r="S114" s="77"/>
      <c r="U114" s="44"/>
      <c r="V114" s="44"/>
      <c r="W114" s="44"/>
      <c r="X114" s="44"/>
      <c r="Y114" s="44"/>
      <c r="Z114" s="44"/>
      <c r="AA114" s="44"/>
      <c r="AC114" s="44"/>
      <c r="AD114" s="44"/>
      <c r="AE114" s="44"/>
      <c r="AF114" s="44"/>
      <c r="AG114" s="44"/>
      <c r="AH114" s="44"/>
    </row>
    <row r="115" spans="2:34" x14ac:dyDescent="0.25">
      <c r="B115" s="77"/>
      <c r="D115" s="44"/>
      <c r="E115" s="44"/>
      <c r="F115" s="44"/>
      <c r="G115" s="44"/>
      <c r="H115" s="44"/>
      <c r="I115" s="44"/>
      <c r="J115" s="44"/>
      <c r="L115" s="44"/>
      <c r="M115" s="44"/>
      <c r="N115" s="44"/>
      <c r="O115" s="44"/>
      <c r="P115" s="44"/>
      <c r="Q115" s="44"/>
      <c r="S115" s="77"/>
      <c r="U115" s="44"/>
      <c r="V115" s="44"/>
      <c r="W115" s="44"/>
      <c r="X115" s="44"/>
      <c r="Y115" s="44"/>
      <c r="Z115" s="44"/>
      <c r="AA115" s="44"/>
      <c r="AC115" s="44"/>
      <c r="AD115" s="44"/>
      <c r="AE115" s="44"/>
      <c r="AF115" s="44"/>
      <c r="AG115" s="44"/>
      <c r="AH115" s="44"/>
    </row>
    <row r="116" spans="2:34" x14ac:dyDescent="0.25">
      <c r="B116" s="77"/>
      <c r="D116" s="44"/>
      <c r="E116" s="44"/>
      <c r="F116" s="44"/>
      <c r="G116" s="44"/>
      <c r="H116" s="44"/>
      <c r="I116" s="44"/>
      <c r="J116" s="44"/>
      <c r="L116" s="44"/>
      <c r="M116" s="44"/>
      <c r="N116" s="44"/>
      <c r="O116" s="44"/>
      <c r="P116" s="44"/>
      <c r="Q116" s="44"/>
      <c r="S116" s="77"/>
      <c r="U116" s="44"/>
      <c r="V116" s="44"/>
      <c r="W116" s="44"/>
      <c r="X116" s="44"/>
      <c r="Y116" s="44"/>
      <c r="Z116" s="44"/>
      <c r="AA116" s="44"/>
      <c r="AC116" s="44"/>
      <c r="AD116" s="44"/>
      <c r="AE116" s="44"/>
      <c r="AF116" s="44"/>
      <c r="AG116" s="44"/>
      <c r="AH116" s="44"/>
    </row>
    <row r="117" spans="2:34" x14ac:dyDescent="0.25">
      <c r="B117" s="77"/>
      <c r="D117" s="44"/>
      <c r="E117" s="44"/>
      <c r="F117" s="44"/>
      <c r="G117" s="44"/>
      <c r="H117" s="44"/>
      <c r="I117" s="44"/>
      <c r="J117" s="44"/>
      <c r="L117" s="44"/>
      <c r="M117" s="44"/>
      <c r="N117" s="44"/>
      <c r="O117" s="44"/>
      <c r="P117" s="44"/>
      <c r="Q117" s="44"/>
      <c r="S117" s="77"/>
      <c r="U117" s="44"/>
      <c r="V117" s="44"/>
      <c r="W117" s="44"/>
      <c r="X117" s="44"/>
      <c r="Y117" s="44"/>
      <c r="Z117" s="44"/>
      <c r="AA117" s="44"/>
      <c r="AC117" s="44"/>
      <c r="AD117" s="44"/>
      <c r="AE117" s="44"/>
      <c r="AF117" s="44"/>
      <c r="AG117" s="44"/>
      <c r="AH117" s="44"/>
    </row>
    <row r="118" spans="2:34" x14ac:dyDescent="0.25">
      <c r="B118" s="77"/>
      <c r="D118" s="44"/>
      <c r="E118" s="44"/>
      <c r="F118" s="44"/>
      <c r="G118" s="44"/>
      <c r="H118" s="44"/>
      <c r="I118" s="44"/>
      <c r="J118" s="44"/>
      <c r="L118" s="44"/>
      <c r="M118" s="44"/>
      <c r="N118" s="44"/>
      <c r="O118" s="44"/>
      <c r="P118" s="44"/>
      <c r="Q118" s="44"/>
      <c r="S118" s="77"/>
      <c r="U118" s="44"/>
      <c r="V118" s="44"/>
      <c r="W118" s="44"/>
      <c r="X118" s="44"/>
      <c r="Y118" s="44"/>
      <c r="Z118" s="44"/>
      <c r="AA118" s="44"/>
      <c r="AC118" s="44"/>
      <c r="AD118" s="44"/>
      <c r="AE118" s="44"/>
      <c r="AF118" s="44"/>
      <c r="AG118" s="44"/>
      <c r="AH118" s="44"/>
    </row>
    <row r="119" spans="2:34" x14ac:dyDescent="0.25">
      <c r="B119" s="77"/>
      <c r="D119" s="44"/>
      <c r="E119" s="44"/>
      <c r="F119" s="44"/>
      <c r="G119" s="44"/>
      <c r="H119" s="44"/>
      <c r="I119" s="44"/>
      <c r="J119" s="44"/>
      <c r="L119" s="44"/>
      <c r="M119" s="44"/>
      <c r="N119" s="44"/>
      <c r="O119" s="44"/>
      <c r="P119" s="44"/>
      <c r="Q119" s="44"/>
      <c r="S119" s="77"/>
      <c r="U119" s="44"/>
      <c r="V119" s="44"/>
      <c r="W119" s="44"/>
      <c r="X119" s="44"/>
      <c r="Y119" s="44"/>
      <c r="Z119" s="44"/>
      <c r="AA119" s="44"/>
      <c r="AC119" s="44"/>
      <c r="AD119" s="44"/>
      <c r="AE119" s="44"/>
      <c r="AF119" s="44"/>
      <c r="AG119" s="44"/>
      <c r="AH119" s="44"/>
    </row>
    <row r="120" spans="2:34" x14ac:dyDescent="0.25">
      <c r="B120" s="77"/>
      <c r="D120" s="44"/>
      <c r="E120" s="44"/>
      <c r="F120" s="44"/>
      <c r="G120" s="44"/>
      <c r="H120" s="44"/>
      <c r="I120" s="44"/>
      <c r="J120" s="44"/>
      <c r="L120" s="44"/>
      <c r="M120" s="44"/>
      <c r="N120" s="44"/>
      <c r="O120" s="44"/>
      <c r="P120" s="44"/>
      <c r="Q120" s="44"/>
      <c r="S120" s="77"/>
      <c r="U120" s="44"/>
      <c r="V120" s="44"/>
      <c r="W120" s="44"/>
      <c r="X120" s="44"/>
      <c r="Y120" s="44"/>
      <c r="Z120" s="44"/>
      <c r="AA120" s="44"/>
      <c r="AC120" s="44"/>
      <c r="AD120" s="44"/>
      <c r="AE120" s="44"/>
      <c r="AF120" s="44"/>
      <c r="AG120" s="44"/>
      <c r="AH120" s="44"/>
    </row>
    <row r="121" spans="2:34" x14ac:dyDescent="0.25">
      <c r="B121" s="77"/>
      <c r="D121" s="44"/>
      <c r="E121" s="44"/>
      <c r="F121" s="44"/>
      <c r="G121" s="44"/>
      <c r="H121" s="44"/>
      <c r="I121" s="44"/>
      <c r="J121" s="44"/>
      <c r="L121" s="44"/>
      <c r="M121" s="44"/>
      <c r="N121" s="44"/>
      <c r="O121" s="44"/>
      <c r="P121" s="44"/>
      <c r="Q121" s="44"/>
      <c r="S121" s="77"/>
      <c r="U121" s="44"/>
      <c r="V121" s="44"/>
      <c r="W121" s="44"/>
      <c r="X121" s="44"/>
      <c r="Y121" s="44"/>
      <c r="Z121" s="44"/>
      <c r="AA121" s="44"/>
      <c r="AC121" s="44"/>
      <c r="AD121" s="44"/>
      <c r="AE121" s="44"/>
      <c r="AF121" s="44"/>
      <c r="AG121" s="44"/>
      <c r="AH121" s="44"/>
    </row>
    <row r="122" spans="2:34" x14ac:dyDescent="0.25">
      <c r="B122" s="77"/>
      <c r="D122" s="44"/>
      <c r="E122" s="44"/>
      <c r="F122" s="44"/>
      <c r="G122" s="44"/>
      <c r="H122" s="44"/>
      <c r="I122" s="44"/>
      <c r="J122" s="44"/>
      <c r="L122" s="44"/>
      <c r="M122" s="44"/>
      <c r="N122" s="44"/>
      <c r="O122" s="44"/>
      <c r="P122" s="44"/>
      <c r="Q122" s="44"/>
      <c r="S122" s="77"/>
      <c r="U122" s="44"/>
      <c r="V122" s="44"/>
      <c r="W122" s="44"/>
      <c r="X122" s="44"/>
      <c r="Y122" s="44"/>
      <c r="Z122" s="44"/>
      <c r="AA122" s="44"/>
      <c r="AC122" s="44"/>
      <c r="AD122" s="44"/>
      <c r="AE122" s="44"/>
      <c r="AF122" s="44"/>
      <c r="AG122" s="44"/>
      <c r="AH122" s="44"/>
    </row>
    <row r="123" spans="2:34" x14ac:dyDescent="0.25">
      <c r="B123" s="77"/>
      <c r="D123" s="44"/>
      <c r="E123" s="44"/>
      <c r="F123" s="44"/>
      <c r="G123" s="44"/>
      <c r="H123" s="44"/>
      <c r="I123" s="44"/>
      <c r="J123" s="44"/>
      <c r="L123" s="44"/>
      <c r="M123" s="44"/>
      <c r="N123" s="44"/>
      <c r="O123" s="44"/>
      <c r="P123" s="44"/>
      <c r="Q123" s="44"/>
      <c r="S123" s="77"/>
      <c r="U123" s="44"/>
      <c r="V123" s="44"/>
      <c r="W123" s="44"/>
      <c r="X123" s="44"/>
      <c r="Y123" s="44"/>
      <c r="Z123" s="44"/>
      <c r="AA123" s="44"/>
      <c r="AC123" s="44"/>
      <c r="AD123" s="44"/>
      <c r="AE123" s="44"/>
      <c r="AF123" s="44"/>
      <c r="AG123" s="44"/>
      <c r="AH123" s="44"/>
    </row>
    <row r="124" spans="2:34" x14ac:dyDescent="0.25">
      <c r="B124" s="77"/>
      <c r="D124" s="44"/>
      <c r="E124" s="44"/>
      <c r="F124" s="44"/>
      <c r="G124" s="44"/>
      <c r="H124" s="44"/>
      <c r="I124" s="44"/>
      <c r="J124" s="44"/>
      <c r="L124" s="44"/>
      <c r="M124" s="44"/>
      <c r="N124" s="44"/>
      <c r="O124" s="44"/>
      <c r="P124" s="44"/>
      <c r="Q124" s="44"/>
      <c r="S124" s="77"/>
      <c r="U124" s="44"/>
      <c r="V124" s="44"/>
      <c r="W124" s="44"/>
      <c r="X124" s="44"/>
      <c r="Y124" s="44"/>
      <c r="Z124" s="44"/>
      <c r="AA124" s="44"/>
      <c r="AC124" s="44"/>
      <c r="AD124" s="44"/>
      <c r="AE124" s="44"/>
      <c r="AF124" s="44"/>
      <c r="AG124" s="44"/>
      <c r="AH124" s="44"/>
    </row>
    <row r="125" spans="2:34" x14ac:dyDescent="0.25">
      <c r="B125" s="77"/>
      <c r="D125" s="44"/>
      <c r="E125" s="44"/>
      <c r="F125" s="44"/>
      <c r="G125" s="44"/>
      <c r="H125" s="44"/>
      <c r="I125" s="44"/>
      <c r="J125" s="44"/>
      <c r="L125" s="44"/>
      <c r="M125" s="44"/>
      <c r="N125" s="44"/>
      <c r="O125" s="44"/>
      <c r="P125" s="44"/>
      <c r="Q125" s="44"/>
      <c r="S125" s="77"/>
      <c r="U125" s="44"/>
      <c r="V125" s="44"/>
      <c r="W125" s="44"/>
      <c r="X125" s="44"/>
      <c r="Y125" s="44"/>
      <c r="Z125" s="44"/>
      <c r="AA125" s="44"/>
      <c r="AC125" s="44"/>
      <c r="AD125" s="44"/>
      <c r="AE125" s="44"/>
      <c r="AF125" s="44"/>
      <c r="AG125" s="44"/>
      <c r="AH125" s="44"/>
    </row>
    <row r="126" spans="2:34" x14ac:dyDescent="0.25">
      <c r="B126" s="77"/>
      <c r="D126" s="44"/>
      <c r="E126" s="44"/>
      <c r="F126" s="44"/>
      <c r="G126" s="44"/>
      <c r="H126" s="44"/>
      <c r="I126" s="44"/>
      <c r="J126" s="44"/>
      <c r="L126" s="44"/>
      <c r="M126" s="44"/>
      <c r="N126" s="44"/>
      <c r="O126" s="44"/>
      <c r="P126" s="44"/>
      <c r="Q126" s="44"/>
      <c r="S126" s="77"/>
      <c r="U126" s="44"/>
      <c r="V126" s="44"/>
      <c r="W126" s="44"/>
      <c r="X126" s="44"/>
      <c r="Y126" s="44"/>
      <c r="Z126" s="44"/>
      <c r="AA126" s="44"/>
      <c r="AC126" s="44"/>
      <c r="AD126" s="44"/>
      <c r="AE126" s="44"/>
      <c r="AF126" s="44"/>
      <c r="AG126" s="44"/>
      <c r="AH126" s="44"/>
    </row>
    <row r="127" spans="2:34" x14ac:dyDescent="0.25">
      <c r="B127" s="77"/>
      <c r="D127" s="44"/>
      <c r="E127" s="44"/>
      <c r="F127" s="44"/>
      <c r="G127" s="44"/>
      <c r="H127" s="44"/>
      <c r="I127" s="44"/>
      <c r="J127" s="44"/>
      <c r="L127" s="44"/>
      <c r="M127" s="44"/>
      <c r="N127" s="44"/>
      <c r="O127" s="44"/>
      <c r="P127" s="44"/>
      <c r="Q127" s="44"/>
      <c r="S127" s="77"/>
      <c r="U127" s="44"/>
      <c r="V127" s="44"/>
      <c r="W127" s="44"/>
      <c r="X127" s="44"/>
      <c r="Y127" s="44"/>
      <c r="Z127" s="44"/>
      <c r="AA127" s="44"/>
      <c r="AC127" s="44"/>
      <c r="AD127" s="44"/>
      <c r="AE127" s="44"/>
      <c r="AF127" s="44"/>
      <c r="AG127" s="44"/>
      <c r="AH127" s="44"/>
    </row>
    <row r="128" spans="2:34" x14ac:dyDescent="0.25">
      <c r="B128" s="77"/>
      <c r="D128" s="44"/>
      <c r="E128" s="44"/>
      <c r="F128" s="44"/>
      <c r="G128" s="44"/>
      <c r="H128" s="44"/>
      <c r="I128" s="44"/>
      <c r="J128" s="44"/>
      <c r="L128" s="44"/>
      <c r="M128" s="44"/>
      <c r="N128" s="44"/>
      <c r="O128" s="44"/>
      <c r="P128" s="44"/>
      <c r="Q128" s="44"/>
      <c r="S128" s="77"/>
      <c r="U128" s="44"/>
      <c r="V128" s="44"/>
      <c r="W128" s="44"/>
      <c r="X128" s="44"/>
      <c r="Y128" s="44"/>
      <c r="Z128" s="44"/>
      <c r="AA128" s="44"/>
      <c r="AC128" s="44"/>
      <c r="AD128" s="44"/>
      <c r="AE128" s="44"/>
      <c r="AF128" s="44"/>
      <c r="AG128" s="44"/>
      <c r="AH128" s="44"/>
    </row>
    <row r="129" spans="2:34" x14ac:dyDescent="0.25">
      <c r="B129" s="77"/>
      <c r="D129" s="44"/>
      <c r="E129" s="44"/>
      <c r="F129" s="44"/>
      <c r="G129" s="44"/>
      <c r="H129" s="44"/>
      <c r="I129" s="44"/>
      <c r="J129" s="44"/>
      <c r="L129" s="44"/>
      <c r="M129" s="44"/>
      <c r="N129" s="44"/>
      <c r="O129" s="44"/>
      <c r="P129" s="44"/>
      <c r="Q129" s="44"/>
      <c r="S129" s="77"/>
      <c r="U129" s="44"/>
      <c r="V129" s="44"/>
      <c r="W129" s="44"/>
      <c r="X129" s="44"/>
      <c r="Y129" s="44"/>
      <c r="Z129" s="44"/>
      <c r="AA129" s="44"/>
      <c r="AC129" s="44"/>
      <c r="AD129" s="44"/>
      <c r="AE129" s="44"/>
      <c r="AF129" s="44"/>
      <c r="AG129" s="44"/>
      <c r="AH129" s="44"/>
    </row>
    <row r="130" spans="2:34" x14ac:dyDescent="0.25">
      <c r="B130" s="77"/>
      <c r="D130" s="44"/>
      <c r="E130" s="44"/>
      <c r="F130" s="44"/>
      <c r="G130" s="44"/>
      <c r="H130" s="44"/>
      <c r="I130" s="44"/>
      <c r="J130" s="44"/>
      <c r="L130" s="44"/>
      <c r="M130" s="44"/>
      <c r="N130" s="44"/>
      <c r="O130" s="44"/>
      <c r="P130" s="44"/>
      <c r="Q130" s="44"/>
      <c r="S130" s="77"/>
      <c r="U130" s="44"/>
      <c r="V130" s="44"/>
      <c r="W130" s="44"/>
      <c r="X130" s="44"/>
      <c r="Y130" s="44"/>
      <c r="Z130" s="44"/>
      <c r="AA130" s="44"/>
      <c r="AC130" s="44"/>
      <c r="AD130" s="44"/>
      <c r="AE130" s="44"/>
      <c r="AF130" s="44"/>
      <c r="AG130" s="44"/>
      <c r="AH130" s="44"/>
    </row>
    <row r="131" spans="2:34" x14ac:dyDescent="0.25">
      <c r="B131" s="77"/>
      <c r="D131" s="44"/>
      <c r="E131" s="44"/>
      <c r="F131" s="44"/>
      <c r="G131" s="44"/>
      <c r="H131" s="44"/>
      <c r="I131" s="44"/>
      <c r="J131" s="44"/>
      <c r="L131" s="44"/>
      <c r="M131" s="44"/>
      <c r="N131" s="44"/>
      <c r="O131" s="44"/>
      <c r="P131" s="44"/>
      <c r="Q131" s="44"/>
      <c r="S131" s="77"/>
      <c r="U131" s="44"/>
      <c r="V131" s="44"/>
      <c r="W131" s="44"/>
      <c r="X131" s="44"/>
      <c r="Y131" s="44"/>
      <c r="Z131" s="44"/>
      <c r="AA131" s="44"/>
      <c r="AC131" s="44"/>
      <c r="AD131" s="44"/>
      <c r="AE131" s="44"/>
      <c r="AF131" s="44"/>
      <c r="AG131" s="44"/>
      <c r="AH131" s="44"/>
    </row>
    <row r="132" spans="2:34" x14ac:dyDescent="0.25">
      <c r="B132" s="77"/>
      <c r="D132" s="44"/>
      <c r="E132" s="44"/>
      <c r="F132" s="44"/>
      <c r="G132" s="44"/>
      <c r="H132" s="44"/>
      <c r="I132" s="44"/>
      <c r="J132" s="44"/>
      <c r="L132" s="44"/>
      <c r="M132" s="44"/>
      <c r="N132" s="44"/>
      <c r="O132" s="44"/>
      <c r="P132" s="44"/>
      <c r="Q132" s="44"/>
      <c r="S132" s="77"/>
      <c r="U132" s="44"/>
      <c r="V132" s="44"/>
      <c r="W132" s="44"/>
      <c r="X132" s="44"/>
      <c r="Y132" s="44"/>
      <c r="Z132" s="44"/>
      <c r="AA132" s="44"/>
      <c r="AC132" s="44"/>
      <c r="AD132" s="44"/>
      <c r="AE132" s="44"/>
      <c r="AF132" s="44"/>
      <c r="AG132" s="44"/>
      <c r="AH132" s="44"/>
    </row>
    <row r="133" spans="2:34" x14ac:dyDescent="0.25">
      <c r="B133" s="77"/>
      <c r="D133" s="44"/>
      <c r="E133" s="44"/>
      <c r="F133" s="44"/>
      <c r="G133" s="44"/>
      <c r="H133" s="44"/>
      <c r="I133" s="44"/>
      <c r="J133" s="44"/>
      <c r="L133" s="44"/>
      <c r="M133" s="44"/>
      <c r="N133" s="44"/>
      <c r="O133" s="44"/>
      <c r="P133" s="44"/>
      <c r="Q133" s="44"/>
      <c r="S133" s="77"/>
      <c r="U133" s="44"/>
      <c r="V133" s="44"/>
      <c r="W133" s="44"/>
      <c r="X133" s="44"/>
      <c r="Y133" s="44"/>
      <c r="Z133" s="44"/>
      <c r="AA133" s="44"/>
      <c r="AC133" s="44"/>
      <c r="AD133" s="44"/>
      <c r="AE133" s="44"/>
      <c r="AF133" s="44"/>
      <c r="AG133" s="44"/>
      <c r="AH133" s="44"/>
    </row>
    <row r="134" spans="2:34" x14ac:dyDescent="0.25">
      <c r="B134" s="77"/>
      <c r="D134" s="44"/>
      <c r="E134" s="44"/>
      <c r="F134" s="44"/>
      <c r="G134" s="44"/>
      <c r="H134" s="44"/>
      <c r="I134" s="44"/>
      <c r="J134" s="44"/>
      <c r="L134" s="44"/>
      <c r="M134" s="44"/>
      <c r="N134" s="44"/>
      <c r="O134" s="44"/>
      <c r="P134" s="44"/>
      <c r="Q134" s="44"/>
      <c r="S134" s="77"/>
      <c r="U134" s="44"/>
      <c r="V134" s="44"/>
      <c r="W134" s="44"/>
      <c r="X134" s="44"/>
      <c r="Y134" s="44"/>
      <c r="Z134" s="44"/>
      <c r="AA134" s="44"/>
      <c r="AC134" s="44"/>
      <c r="AD134" s="44"/>
      <c r="AE134" s="44"/>
      <c r="AF134" s="44"/>
      <c r="AG134" s="44"/>
      <c r="AH134" s="44"/>
    </row>
    <row r="135" spans="2:34" x14ac:dyDescent="0.25">
      <c r="B135" s="77"/>
      <c r="D135" s="44"/>
      <c r="E135" s="44"/>
      <c r="F135" s="44"/>
      <c r="G135" s="44"/>
      <c r="H135" s="44"/>
      <c r="I135" s="44"/>
      <c r="J135" s="44"/>
      <c r="L135" s="44"/>
      <c r="M135" s="44"/>
      <c r="N135" s="44"/>
      <c r="O135" s="44"/>
      <c r="P135" s="44"/>
      <c r="Q135" s="44"/>
      <c r="S135" s="77"/>
      <c r="U135" s="44"/>
      <c r="V135" s="44"/>
      <c r="W135" s="44"/>
      <c r="X135" s="44"/>
      <c r="Y135" s="44"/>
      <c r="Z135" s="44"/>
      <c r="AA135" s="44"/>
      <c r="AC135" s="44"/>
      <c r="AD135" s="44"/>
      <c r="AE135" s="44"/>
      <c r="AF135" s="44"/>
      <c r="AG135" s="44"/>
      <c r="AH135" s="44"/>
    </row>
    <row r="136" spans="2:34" x14ac:dyDescent="0.25">
      <c r="B136" s="77"/>
      <c r="D136" s="44"/>
      <c r="E136" s="44"/>
      <c r="F136" s="44"/>
      <c r="G136" s="44"/>
      <c r="H136" s="44"/>
      <c r="I136" s="44"/>
      <c r="J136" s="44"/>
      <c r="L136" s="44"/>
      <c r="M136" s="44"/>
      <c r="N136" s="44"/>
      <c r="O136" s="44"/>
      <c r="P136" s="44"/>
      <c r="Q136" s="44"/>
      <c r="S136" s="77"/>
      <c r="U136" s="44"/>
      <c r="V136" s="44"/>
      <c r="W136" s="44"/>
      <c r="X136" s="44"/>
      <c r="Y136" s="44"/>
      <c r="Z136" s="44"/>
      <c r="AA136" s="44"/>
      <c r="AC136" s="44"/>
      <c r="AD136" s="44"/>
      <c r="AE136" s="44"/>
      <c r="AF136" s="44"/>
      <c r="AG136" s="44"/>
      <c r="AH136" s="44"/>
    </row>
    <row r="137" spans="2:34" x14ac:dyDescent="0.25">
      <c r="B137" s="77"/>
      <c r="D137" s="44"/>
      <c r="E137" s="44"/>
      <c r="F137" s="44"/>
      <c r="G137" s="44"/>
      <c r="H137" s="44"/>
      <c r="I137" s="44"/>
      <c r="J137" s="44"/>
      <c r="L137" s="44"/>
      <c r="M137" s="44"/>
      <c r="N137" s="44"/>
      <c r="O137" s="44"/>
      <c r="P137" s="44"/>
      <c r="Q137" s="44"/>
      <c r="S137" s="77"/>
      <c r="U137" s="44"/>
      <c r="V137" s="44"/>
      <c r="W137" s="44"/>
      <c r="X137" s="44"/>
      <c r="Y137" s="44"/>
      <c r="Z137" s="44"/>
      <c r="AA137" s="44"/>
      <c r="AC137" s="44"/>
      <c r="AD137" s="44"/>
      <c r="AE137" s="44"/>
      <c r="AF137" s="44"/>
      <c r="AG137" s="44"/>
      <c r="AH137" s="44"/>
    </row>
    <row r="138" spans="2:34" x14ac:dyDescent="0.25">
      <c r="B138" s="77"/>
      <c r="D138" s="44"/>
      <c r="E138" s="44"/>
      <c r="F138" s="44"/>
      <c r="G138" s="44"/>
      <c r="H138" s="44"/>
      <c r="I138" s="44"/>
      <c r="J138" s="44"/>
      <c r="L138" s="44"/>
      <c r="M138" s="44"/>
      <c r="N138" s="44"/>
      <c r="O138" s="44"/>
      <c r="P138" s="44"/>
      <c r="Q138" s="44"/>
      <c r="S138" s="77"/>
      <c r="U138" s="44"/>
      <c r="V138" s="44"/>
      <c r="W138" s="44"/>
      <c r="X138" s="44"/>
      <c r="Y138" s="44"/>
      <c r="Z138" s="44"/>
      <c r="AA138" s="44"/>
      <c r="AC138" s="44"/>
      <c r="AD138" s="44"/>
      <c r="AE138" s="44"/>
      <c r="AF138" s="44"/>
      <c r="AG138" s="44"/>
      <c r="AH138" s="44"/>
    </row>
    <row r="139" spans="2:34" x14ac:dyDescent="0.25">
      <c r="B139" s="77"/>
      <c r="D139" s="44"/>
      <c r="E139" s="44"/>
      <c r="F139" s="44"/>
      <c r="G139" s="44"/>
      <c r="H139" s="44"/>
      <c r="I139" s="44"/>
      <c r="J139" s="44"/>
      <c r="L139" s="44"/>
      <c r="M139" s="44"/>
      <c r="N139" s="44"/>
      <c r="O139" s="44"/>
      <c r="P139" s="44"/>
      <c r="Q139" s="44"/>
      <c r="S139" s="77"/>
      <c r="U139" s="44"/>
      <c r="V139" s="44"/>
      <c r="W139" s="44"/>
      <c r="X139" s="44"/>
      <c r="Y139" s="44"/>
      <c r="Z139" s="44"/>
      <c r="AA139" s="44"/>
      <c r="AC139" s="44"/>
      <c r="AD139" s="44"/>
      <c r="AE139" s="44"/>
      <c r="AF139" s="44"/>
      <c r="AG139" s="44"/>
      <c r="AH139" s="44"/>
    </row>
    <row r="140" spans="2:34" x14ac:dyDescent="0.25">
      <c r="B140" s="77"/>
      <c r="D140" s="44"/>
      <c r="E140" s="44"/>
      <c r="F140" s="44"/>
      <c r="G140" s="44"/>
      <c r="H140" s="44"/>
      <c r="I140" s="44"/>
      <c r="J140" s="44"/>
      <c r="L140" s="44"/>
      <c r="M140" s="44"/>
      <c r="N140" s="44"/>
      <c r="O140" s="44"/>
      <c r="P140" s="44"/>
      <c r="Q140" s="44"/>
      <c r="S140" s="77"/>
      <c r="U140" s="44"/>
      <c r="V140" s="44"/>
      <c r="W140" s="44"/>
      <c r="X140" s="44"/>
      <c r="Y140" s="44"/>
      <c r="Z140" s="44"/>
      <c r="AA140" s="44"/>
      <c r="AC140" s="44"/>
      <c r="AD140" s="44"/>
      <c r="AE140" s="44"/>
      <c r="AF140" s="44"/>
      <c r="AG140" s="44"/>
      <c r="AH140" s="44"/>
    </row>
    <row r="141" spans="2:34" x14ac:dyDescent="0.25">
      <c r="B141" s="77"/>
      <c r="D141" s="44"/>
      <c r="E141" s="44"/>
      <c r="F141" s="44"/>
      <c r="G141" s="44"/>
      <c r="H141" s="44"/>
      <c r="I141" s="44"/>
      <c r="J141" s="44"/>
      <c r="L141" s="44"/>
      <c r="M141" s="44"/>
      <c r="N141" s="44"/>
      <c r="O141" s="44"/>
      <c r="P141" s="44"/>
      <c r="Q141" s="44"/>
      <c r="S141" s="77"/>
      <c r="U141" s="44"/>
      <c r="V141" s="44"/>
      <c r="W141" s="44"/>
      <c r="X141" s="44"/>
      <c r="Y141" s="44"/>
      <c r="Z141" s="44"/>
      <c r="AA141" s="44"/>
      <c r="AC141" s="44"/>
      <c r="AD141" s="44"/>
      <c r="AE141" s="44"/>
      <c r="AF141" s="44"/>
      <c r="AG141" s="44"/>
      <c r="AH141" s="44"/>
    </row>
    <row r="142" spans="2:34" x14ac:dyDescent="0.25">
      <c r="B142" s="77"/>
      <c r="D142" s="44"/>
      <c r="E142" s="44"/>
      <c r="F142" s="44"/>
      <c r="G142" s="44"/>
      <c r="H142" s="44"/>
      <c r="I142" s="44"/>
      <c r="J142" s="44"/>
      <c r="L142" s="44"/>
      <c r="M142" s="44"/>
      <c r="N142" s="44"/>
      <c r="O142" s="44"/>
      <c r="P142" s="44"/>
      <c r="Q142" s="44"/>
      <c r="S142" s="77"/>
      <c r="U142" s="44"/>
      <c r="V142" s="44"/>
      <c r="W142" s="44"/>
      <c r="X142" s="44"/>
      <c r="Y142" s="44"/>
      <c r="Z142" s="44"/>
      <c r="AA142" s="44"/>
      <c r="AC142" s="44"/>
      <c r="AD142" s="44"/>
      <c r="AE142" s="44"/>
      <c r="AF142" s="44"/>
      <c r="AG142" s="44"/>
      <c r="AH142" s="44"/>
    </row>
    <row r="143" spans="2:34" x14ac:dyDescent="0.25">
      <c r="B143" s="77"/>
      <c r="D143" s="44"/>
      <c r="E143" s="44"/>
      <c r="F143" s="44"/>
      <c r="G143" s="44"/>
      <c r="H143" s="44"/>
      <c r="I143" s="44"/>
      <c r="J143" s="44"/>
      <c r="L143" s="44"/>
      <c r="M143" s="44"/>
      <c r="N143" s="44"/>
      <c r="O143" s="44"/>
      <c r="P143" s="44"/>
      <c r="Q143" s="44"/>
      <c r="S143" s="77"/>
      <c r="U143" s="44"/>
      <c r="V143" s="44"/>
      <c r="W143" s="44"/>
      <c r="X143" s="44"/>
      <c r="Y143" s="44"/>
      <c r="Z143" s="44"/>
      <c r="AA143" s="44"/>
      <c r="AC143" s="44"/>
      <c r="AD143" s="44"/>
      <c r="AE143" s="44"/>
      <c r="AF143" s="44"/>
      <c r="AG143" s="44"/>
      <c r="AH143" s="44"/>
    </row>
    <row r="144" spans="2:34" x14ac:dyDescent="0.25">
      <c r="B144" s="77"/>
      <c r="D144" s="44"/>
      <c r="E144" s="44"/>
      <c r="F144" s="44"/>
      <c r="G144" s="44"/>
      <c r="H144" s="44"/>
      <c r="I144" s="44"/>
      <c r="J144" s="44"/>
      <c r="L144" s="44"/>
      <c r="M144" s="44"/>
      <c r="N144" s="44"/>
      <c r="O144" s="44"/>
      <c r="P144" s="44"/>
      <c r="Q144" s="44"/>
      <c r="S144" s="77"/>
      <c r="U144" s="44"/>
      <c r="V144" s="44"/>
      <c r="W144" s="44"/>
      <c r="X144" s="44"/>
      <c r="Y144" s="44"/>
      <c r="Z144" s="44"/>
      <c r="AA144" s="44"/>
      <c r="AC144" s="44"/>
      <c r="AD144" s="44"/>
      <c r="AE144" s="44"/>
      <c r="AF144" s="44"/>
      <c r="AG144" s="44"/>
      <c r="AH144" s="44"/>
    </row>
    <row r="145" spans="2:34" x14ac:dyDescent="0.25">
      <c r="B145" s="77"/>
      <c r="D145" s="44"/>
      <c r="E145" s="44"/>
      <c r="F145" s="44"/>
      <c r="G145" s="44"/>
      <c r="H145" s="44"/>
      <c r="I145" s="44"/>
      <c r="J145" s="44"/>
      <c r="L145" s="44"/>
      <c r="M145" s="44"/>
      <c r="N145" s="44"/>
      <c r="O145" s="44"/>
      <c r="P145" s="44"/>
      <c r="Q145" s="44"/>
      <c r="S145" s="77"/>
      <c r="U145" s="44"/>
      <c r="V145" s="44"/>
      <c r="W145" s="44"/>
      <c r="X145" s="44"/>
      <c r="Y145" s="44"/>
      <c r="Z145" s="44"/>
      <c r="AA145" s="44"/>
      <c r="AC145" s="44"/>
      <c r="AD145" s="44"/>
      <c r="AE145" s="44"/>
      <c r="AF145" s="44"/>
      <c r="AG145" s="44"/>
      <c r="AH145" s="44"/>
    </row>
    <row r="146" spans="2:34" x14ac:dyDescent="0.25">
      <c r="B146" s="77"/>
      <c r="D146" s="44"/>
      <c r="E146" s="44"/>
      <c r="F146" s="44"/>
      <c r="G146" s="44"/>
      <c r="H146" s="44"/>
      <c r="I146" s="44"/>
      <c r="J146" s="44"/>
      <c r="L146" s="44"/>
      <c r="M146" s="44"/>
      <c r="N146" s="44"/>
      <c r="O146" s="44"/>
      <c r="P146" s="44"/>
      <c r="Q146" s="44"/>
      <c r="S146" s="77"/>
      <c r="U146" s="44"/>
      <c r="V146" s="44"/>
      <c r="W146" s="44"/>
      <c r="X146" s="44"/>
      <c r="Y146" s="44"/>
      <c r="Z146" s="44"/>
      <c r="AA146" s="44"/>
      <c r="AC146" s="44"/>
      <c r="AD146" s="44"/>
      <c r="AE146" s="44"/>
      <c r="AF146" s="44"/>
      <c r="AG146" s="44"/>
      <c r="AH146" s="44"/>
    </row>
    <row r="147" spans="2:34" x14ac:dyDescent="0.25">
      <c r="B147" s="77"/>
      <c r="D147" s="44"/>
      <c r="E147" s="44"/>
      <c r="F147" s="44"/>
      <c r="G147" s="44"/>
      <c r="H147" s="44"/>
      <c r="I147" s="44"/>
      <c r="J147" s="44"/>
      <c r="L147" s="44"/>
      <c r="M147" s="44"/>
      <c r="N147" s="44"/>
      <c r="O147" s="44"/>
      <c r="P147" s="44"/>
      <c r="Q147" s="44"/>
      <c r="S147" s="77"/>
      <c r="U147" s="44"/>
      <c r="V147" s="44"/>
      <c r="W147" s="44"/>
      <c r="X147" s="44"/>
      <c r="Y147" s="44"/>
      <c r="Z147" s="44"/>
      <c r="AA147" s="44"/>
      <c r="AC147" s="44"/>
      <c r="AD147" s="44"/>
      <c r="AE147" s="44"/>
      <c r="AF147" s="44"/>
      <c r="AG147" s="44"/>
      <c r="AH147" s="44"/>
    </row>
    <row r="148" spans="2:34" x14ac:dyDescent="0.25">
      <c r="B148" s="77"/>
      <c r="D148" s="44"/>
      <c r="E148" s="44"/>
      <c r="F148" s="44"/>
      <c r="G148" s="44"/>
      <c r="H148" s="44"/>
      <c r="I148" s="44"/>
      <c r="J148" s="44"/>
      <c r="L148" s="44"/>
      <c r="M148" s="44"/>
      <c r="N148" s="44"/>
      <c r="O148" s="44"/>
      <c r="P148" s="44"/>
      <c r="Q148" s="44"/>
      <c r="S148" s="77"/>
      <c r="U148" s="44"/>
      <c r="V148" s="44"/>
      <c r="W148" s="44"/>
      <c r="X148" s="44"/>
      <c r="Y148" s="44"/>
      <c r="Z148" s="44"/>
      <c r="AA148" s="44"/>
      <c r="AC148" s="44"/>
      <c r="AD148" s="44"/>
      <c r="AE148" s="44"/>
      <c r="AF148" s="44"/>
      <c r="AG148" s="44"/>
      <c r="AH148" s="44"/>
    </row>
    <row r="149" spans="2:34" x14ac:dyDescent="0.25">
      <c r="B149" s="77"/>
      <c r="D149" s="44"/>
      <c r="E149" s="44"/>
      <c r="F149" s="44"/>
      <c r="G149" s="44"/>
      <c r="H149" s="44"/>
      <c r="I149" s="44"/>
      <c r="J149" s="44"/>
      <c r="L149" s="44"/>
      <c r="M149" s="44"/>
      <c r="N149" s="44"/>
      <c r="O149" s="44"/>
      <c r="P149" s="44"/>
      <c r="Q149" s="44"/>
      <c r="S149" s="77"/>
      <c r="U149" s="44"/>
      <c r="V149" s="44"/>
      <c r="W149" s="44"/>
      <c r="X149" s="44"/>
      <c r="Y149" s="44"/>
      <c r="Z149" s="44"/>
      <c r="AA149" s="44"/>
      <c r="AC149" s="44"/>
      <c r="AD149" s="44"/>
      <c r="AE149" s="44"/>
      <c r="AF149" s="44"/>
      <c r="AG149" s="44"/>
      <c r="AH149" s="44"/>
    </row>
    <row r="150" spans="2:34" x14ac:dyDescent="0.25">
      <c r="B150" s="77"/>
      <c r="D150" s="44"/>
      <c r="E150" s="44"/>
      <c r="F150" s="44"/>
      <c r="G150" s="44"/>
      <c r="H150" s="44"/>
      <c r="I150" s="44"/>
      <c r="J150" s="44"/>
      <c r="L150" s="44"/>
      <c r="M150" s="44"/>
      <c r="N150" s="44"/>
      <c r="O150" s="44"/>
      <c r="P150" s="44"/>
      <c r="Q150" s="44"/>
      <c r="S150" s="77"/>
      <c r="U150" s="44"/>
      <c r="V150" s="44"/>
      <c r="W150" s="44"/>
      <c r="X150" s="44"/>
      <c r="Y150" s="44"/>
      <c r="Z150" s="44"/>
      <c r="AA150" s="44"/>
      <c r="AC150" s="44"/>
      <c r="AD150" s="44"/>
      <c r="AE150" s="44"/>
      <c r="AF150" s="44"/>
      <c r="AG150" s="44"/>
      <c r="AH150" s="44"/>
    </row>
    <row r="151" spans="2:34" x14ac:dyDescent="0.25">
      <c r="B151" s="77"/>
      <c r="D151" s="44"/>
      <c r="E151" s="44"/>
      <c r="F151" s="44"/>
      <c r="G151" s="44"/>
      <c r="H151" s="44"/>
      <c r="I151" s="44"/>
      <c r="J151" s="44"/>
      <c r="L151" s="44"/>
      <c r="M151" s="44"/>
      <c r="N151" s="44"/>
      <c r="O151" s="44"/>
      <c r="P151" s="44"/>
      <c r="Q151" s="44"/>
      <c r="S151" s="77"/>
      <c r="U151" s="44"/>
      <c r="V151" s="44"/>
      <c r="W151" s="44"/>
      <c r="X151" s="44"/>
      <c r="Y151" s="44"/>
      <c r="Z151" s="44"/>
      <c r="AA151" s="44"/>
      <c r="AC151" s="44"/>
      <c r="AD151" s="44"/>
      <c r="AE151" s="44"/>
      <c r="AF151" s="44"/>
      <c r="AG151" s="44"/>
      <c r="AH151" s="44"/>
    </row>
    <row r="152" spans="2:34" x14ac:dyDescent="0.25">
      <c r="B152" s="77"/>
      <c r="D152" s="44"/>
      <c r="E152" s="44"/>
      <c r="F152" s="44"/>
      <c r="G152" s="44"/>
      <c r="H152" s="44"/>
      <c r="I152" s="44"/>
      <c r="J152" s="44"/>
      <c r="L152" s="44"/>
      <c r="M152" s="44"/>
      <c r="N152" s="44"/>
      <c r="O152" s="44"/>
      <c r="P152" s="44"/>
      <c r="Q152" s="44"/>
      <c r="S152" s="77"/>
      <c r="U152" s="44"/>
      <c r="V152" s="44"/>
      <c r="W152" s="44"/>
      <c r="X152" s="44"/>
      <c r="Y152" s="44"/>
      <c r="Z152" s="44"/>
      <c r="AA152" s="44"/>
      <c r="AC152" s="44"/>
      <c r="AD152" s="44"/>
      <c r="AE152" s="44"/>
      <c r="AF152" s="44"/>
      <c r="AG152" s="44"/>
      <c r="AH152" s="44"/>
    </row>
    <row r="153" spans="2:34" x14ac:dyDescent="0.25">
      <c r="B153" s="77"/>
      <c r="D153" s="44"/>
      <c r="E153" s="44"/>
      <c r="F153" s="44"/>
      <c r="G153" s="44"/>
      <c r="H153" s="44"/>
      <c r="I153" s="44"/>
      <c r="J153" s="44"/>
      <c r="L153" s="44"/>
      <c r="M153" s="44"/>
      <c r="N153" s="44"/>
      <c r="O153" s="44"/>
      <c r="P153" s="44"/>
      <c r="Q153" s="44"/>
      <c r="S153" s="77"/>
      <c r="U153" s="44"/>
      <c r="V153" s="44"/>
      <c r="W153" s="44"/>
      <c r="X153" s="44"/>
      <c r="Y153" s="44"/>
      <c r="Z153" s="44"/>
      <c r="AA153" s="44"/>
      <c r="AC153" s="44"/>
      <c r="AD153" s="44"/>
      <c r="AE153" s="44"/>
      <c r="AF153" s="44"/>
      <c r="AG153" s="44"/>
      <c r="AH153" s="44"/>
    </row>
    <row r="154" spans="2:34" x14ac:dyDescent="0.25">
      <c r="B154" s="77"/>
      <c r="D154" s="44"/>
      <c r="E154" s="44"/>
      <c r="F154" s="44"/>
      <c r="G154" s="44"/>
      <c r="H154" s="44"/>
      <c r="I154" s="44"/>
      <c r="J154" s="44"/>
      <c r="L154" s="44"/>
      <c r="M154" s="44"/>
      <c r="N154" s="44"/>
      <c r="O154" s="44"/>
      <c r="P154" s="44"/>
      <c r="Q154" s="44"/>
      <c r="S154" s="77"/>
      <c r="U154" s="44"/>
      <c r="V154" s="44"/>
      <c r="W154" s="44"/>
      <c r="X154" s="44"/>
      <c r="Y154" s="44"/>
      <c r="Z154" s="44"/>
      <c r="AA154" s="44"/>
      <c r="AC154" s="44"/>
      <c r="AD154" s="44"/>
      <c r="AE154" s="44"/>
      <c r="AF154" s="44"/>
      <c r="AG154" s="44"/>
      <c r="AH154" s="44"/>
    </row>
    <row r="155" spans="2:34" x14ac:dyDescent="0.25">
      <c r="B155" s="77"/>
      <c r="D155" s="44"/>
      <c r="E155" s="44"/>
      <c r="F155" s="44"/>
      <c r="G155" s="44"/>
      <c r="H155" s="44"/>
      <c r="I155" s="44"/>
      <c r="J155" s="44"/>
      <c r="L155" s="44"/>
      <c r="M155" s="44"/>
      <c r="N155" s="44"/>
      <c r="O155" s="44"/>
      <c r="P155" s="44"/>
      <c r="Q155" s="44"/>
      <c r="S155" s="77"/>
      <c r="U155" s="44"/>
      <c r="V155" s="44"/>
      <c r="W155" s="44"/>
      <c r="X155" s="44"/>
      <c r="Y155" s="44"/>
      <c r="Z155" s="44"/>
      <c r="AA155" s="44"/>
      <c r="AC155" s="44"/>
      <c r="AD155" s="44"/>
      <c r="AE155" s="44"/>
      <c r="AF155" s="44"/>
      <c r="AG155" s="44"/>
      <c r="AH155" s="44"/>
    </row>
    <row r="156" spans="2:34" x14ac:dyDescent="0.25">
      <c r="B156" s="77"/>
      <c r="D156" s="44"/>
      <c r="E156" s="44"/>
      <c r="F156" s="44"/>
      <c r="G156" s="44"/>
      <c r="H156" s="44"/>
      <c r="I156" s="44"/>
      <c r="J156" s="44"/>
      <c r="L156" s="44"/>
      <c r="M156" s="44"/>
      <c r="N156" s="44"/>
      <c r="O156" s="44"/>
      <c r="P156" s="44"/>
      <c r="Q156" s="44"/>
      <c r="S156" s="77"/>
      <c r="U156" s="44"/>
      <c r="V156" s="44"/>
      <c r="W156" s="44"/>
      <c r="X156" s="44"/>
      <c r="Y156" s="44"/>
      <c r="Z156" s="44"/>
      <c r="AA156" s="44"/>
      <c r="AC156" s="44"/>
      <c r="AD156" s="44"/>
      <c r="AE156" s="44"/>
      <c r="AF156" s="44"/>
      <c r="AG156" s="44"/>
      <c r="AH156" s="44"/>
    </row>
    <row r="157" spans="2:34" x14ac:dyDescent="0.25">
      <c r="B157" s="77"/>
      <c r="D157" s="44"/>
      <c r="E157" s="44"/>
      <c r="F157" s="44"/>
      <c r="G157" s="44"/>
      <c r="H157" s="44"/>
      <c r="I157" s="44"/>
      <c r="J157" s="44"/>
      <c r="L157" s="44"/>
      <c r="M157" s="44"/>
      <c r="N157" s="44"/>
      <c r="O157" s="44"/>
      <c r="P157" s="44"/>
      <c r="Q157" s="44"/>
      <c r="S157" s="77"/>
      <c r="U157" s="44"/>
      <c r="V157" s="44"/>
      <c r="W157" s="44"/>
      <c r="X157" s="44"/>
      <c r="Y157" s="44"/>
      <c r="Z157" s="44"/>
      <c r="AA157" s="44"/>
      <c r="AC157" s="44"/>
      <c r="AD157" s="44"/>
      <c r="AE157" s="44"/>
      <c r="AF157" s="44"/>
      <c r="AG157" s="44"/>
      <c r="AH157" s="44"/>
    </row>
    <row r="158" spans="2:34" x14ac:dyDescent="0.25">
      <c r="B158" s="77"/>
      <c r="D158" s="44"/>
      <c r="E158" s="44"/>
      <c r="F158" s="44"/>
      <c r="G158" s="44"/>
      <c r="H158" s="44"/>
      <c r="I158" s="44"/>
      <c r="J158" s="44"/>
      <c r="L158" s="44"/>
      <c r="M158" s="44"/>
      <c r="N158" s="44"/>
      <c r="O158" s="44"/>
      <c r="P158" s="44"/>
      <c r="Q158" s="44"/>
      <c r="S158" s="77"/>
      <c r="U158" s="44"/>
      <c r="V158" s="44"/>
      <c r="W158" s="44"/>
      <c r="X158" s="44"/>
      <c r="Y158" s="44"/>
      <c r="Z158" s="44"/>
      <c r="AA158" s="44"/>
      <c r="AC158" s="44"/>
      <c r="AD158" s="44"/>
      <c r="AE158" s="44"/>
      <c r="AF158" s="44"/>
      <c r="AG158" s="44"/>
      <c r="AH158" s="44"/>
    </row>
    <row r="159" spans="2:34" x14ac:dyDescent="0.25">
      <c r="B159" s="77"/>
      <c r="D159" s="44"/>
      <c r="E159" s="44"/>
      <c r="F159" s="44"/>
      <c r="G159" s="44"/>
      <c r="H159" s="44"/>
      <c r="I159" s="44"/>
      <c r="J159" s="44"/>
      <c r="L159" s="44"/>
      <c r="M159" s="44"/>
      <c r="N159" s="44"/>
      <c r="O159" s="44"/>
      <c r="P159" s="44"/>
      <c r="Q159" s="44"/>
      <c r="S159" s="77"/>
      <c r="U159" s="44"/>
      <c r="V159" s="44"/>
      <c r="W159" s="44"/>
      <c r="X159" s="44"/>
      <c r="Y159" s="44"/>
      <c r="Z159" s="44"/>
      <c r="AA159" s="44"/>
      <c r="AC159" s="44"/>
      <c r="AD159" s="44"/>
      <c r="AE159" s="44"/>
      <c r="AF159" s="44"/>
      <c r="AG159" s="44"/>
      <c r="AH159" s="44"/>
    </row>
    <row r="160" spans="2:34" x14ac:dyDescent="0.25">
      <c r="B160" s="77"/>
      <c r="D160" s="44"/>
      <c r="E160" s="44"/>
      <c r="F160" s="44"/>
      <c r="G160" s="44"/>
      <c r="H160" s="44"/>
      <c r="I160" s="44"/>
      <c r="J160" s="44"/>
      <c r="L160" s="44"/>
      <c r="M160" s="44"/>
      <c r="N160" s="44"/>
      <c r="O160" s="44"/>
      <c r="P160" s="44"/>
      <c r="Q160" s="44"/>
      <c r="S160" s="77"/>
      <c r="U160" s="44"/>
      <c r="V160" s="44"/>
      <c r="W160" s="44"/>
      <c r="X160" s="44"/>
      <c r="Y160" s="44"/>
      <c r="Z160" s="44"/>
      <c r="AA160" s="44"/>
      <c r="AC160" s="44"/>
      <c r="AD160" s="44"/>
      <c r="AE160" s="44"/>
      <c r="AF160" s="44"/>
      <c r="AG160" s="44"/>
      <c r="AH160" s="44"/>
    </row>
    <row r="161" spans="2:34" x14ac:dyDescent="0.25">
      <c r="B161" s="77"/>
      <c r="D161" s="44"/>
      <c r="E161" s="44"/>
      <c r="F161" s="44"/>
      <c r="G161" s="44"/>
      <c r="H161" s="44"/>
      <c r="I161" s="44"/>
      <c r="J161" s="44"/>
      <c r="L161" s="44"/>
      <c r="M161" s="44"/>
      <c r="N161" s="44"/>
      <c r="O161" s="44"/>
      <c r="P161" s="44"/>
      <c r="Q161" s="44"/>
      <c r="S161" s="77"/>
      <c r="U161" s="44"/>
      <c r="V161" s="44"/>
      <c r="W161" s="44"/>
      <c r="X161" s="44"/>
      <c r="Y161" s="44"/>
      <c r="Z161" s="44"/>
      <c r="AA161" s="44"/>
      <c r="AC161" s="44"/>
      <c r="AD161" s="44"/>
      <c r="AE161" s="44"/>
      <c r="AF161" s="44"/>
      <c r="AG161" s="44"/>
      <c r="AH161" s="44"/>
    </row>
    <row r="162" spans="2:34" x14ac:dyDescent="0.25">
      <c r="B162" s="77"/>
      <c r="D162" s="44"/>
      <c r="E162" s="44"/>
      <c r="F162" s="44"/>
      <c r="G162" s="44"/>
      <c r="H162" s="44"/>
      <c r="I162" s="44"/>
      <c r="J162" s="44"/>
      <c r="L162" s="44"/>
      <c r="M162" s="44"/>
      <c r="N162" s="44"/>
      <c r="O162" s="44"/>
      <c r="P162" s="44"/>
      <c r="Q162" s="44"/>
      <c r="S162" s="77"/>
      <c r="U162" s="44"/>
      <c r="V162" s="44"/>
      <c r="W162" s="44"/>
      <c r="X162" s="44"/>
      <c r="Y162" s="44"/>
      <c r="Z162" s="44"/>
      <c r="AA162" s="44"/>
      <c r="AC162" s="44"/>
      <c r="AD162" s="44"/>
      <c r="AE162" s="44"/>
      <c r="AF162" s="44"/>
      <c r="AG162" s="44"/>
      <c r="AH162" s="44"/>
    </row>
    <row r="163" spans="2:34" x14ac:dyDescent="0.25">
      <c r="B163" s="77"/>
      <c r="D163" s="44"/>
      <c r="E163" s="44"/>
      <c r="F163" s="44"/>
      <c r="G163" s="44"/>
      <c r="H163" s="44"/>
      <c r="I163" s="44"/>
      <c r="J163" s="44"/>
      <c r="L163" s="44"/>
      <c r="M163" s="44"/>
      <c r="N163" s="44"/>
      <c r="O163" s="44"/>
      <c r="P163" s="44"/>
      <c r="Q163" s="44"/>
      <c r="S163" s="77"/>
      <c r="U163" s="44"/>
      <c r="V163" s="44"/>
      <c r="W163" s="44"/>
      <c r="X163" s="44"/>
      <c r="Y163" s="44"/>
      <c r="Z163" s="44"/>
      <c r="AA163" s="44"/>
      <c r="AC163" s="44"/>
      <c r="AD163" s="44"/>
      <c r="AE163" s="44"/>
      <c r="AF163" s="44"/>
      <c r="AG163" s="44"/>
      <c r="AH163" s="44"/>
    </row>
    <row r="164" spans="2:34" x14ac:dyDescent="0.25">
      <c r="B164" s="77"/>
      <c r="D164" s="44"/>
      <c r="E164" s="44"/>
      <c r="F164" s="44"/>
      <c r="G164" s="44"/>
      <c r="H164" s="44"/>
      <c r="I164" s="44"/>
      <c r="J164" s="44"/>
      <c r="L164" s="44"/>
      <c r="M164" s="44"/>
      <c r="N164" s="44"/>
      <c r="O164" s="44"/>
      <c r="P164" s="44"/>
      <c r="Q164" s="44"/>
      <c r="S164" s="77"/>
      <c r="U164" s="44"/>
      <c r="V164" s="44"/>
      <c r="W164" s="44"/>
      <c r="X164" s="44"/>
      <c r="Y164" s="44"/>
      <c r="Z164" s="44"/>
      <c r="AA164" s="44"/>
      <c r="AC164" s="44"/>
      <c r="AD164" s="44"/>
      <c r="AE164" s="44"/>
      <c r="AF164" s="44"/>
      <c r="AG164" s="44"/>
      <c r="AH164" s="44"/>
    </row>
    <row r="165" spans="2:34" x14ac:dyDescent="0.25">
      <c r="B165" s="77"/>
      <c r="D165" s="44"/>
      <c r="E165" s="44"/>
      <c r="F165" s="44"/>
      <c r="G165" s="44"/>
      <c r="H165" s="44"/>
      <c r="I165" s="44"/>
      <c r="J165" s="44"/>
      <c r="L165" s="44"/>
      <c r="M165" s="44"/>
      <c r="N165" s="44"/>
      <c r="O165" s="44"/>
      <c r="P165" s="44"/>
      <c r="Q165" s="44"/>
      <c r="S165" s="77"/>
      <c r="U165" s="44"/>
      <c r="V165" s="44"/>
      <c r="W165" s="44"/>
      <c r="X165" s="44"/>
      <c r="Y165" s="44"/>
      <c r="Z165" s="44"/>
      <c r="AA165" s="44"/>
      <c r="AC165" s="44"/>
      <c r="AD165" s="44"/>
      <c r="AE165" s="44"/>
      <c r="AF165" s="44"/>
      <c r="AG165" s="44"/>
      <c r="AH165" s="44"/>
    </row>
    <row r="166" spans="2:34" x14ac:dyDescent="0.25">
      <c r="B166" s="77"/>
      <c r="D166" s="44"/>
      <c r="E166" s="44"/>
      <c r="F166" s="44"/>
      <c r="G166" s="44"/>
      <c r="H166" s="44"/>
      <c r="I166" s="44"/>
      <c r="J166" s="44"/>
      <c r="L166" s="44"/>
      <c r="M166" s="44"/>
      <c r="N166" s="44"/>
      <c r="O166" s="44"/>
      <c r="P166" s="44"/>
      <c r="Q166" s="44"/>
      <c r="S166" s="77"/>
      <c r="U166" s="44"/>
      <c r="V166" s="44"/>
      <c r="W166" s="44"/>
      <c r="X166" s="44"/>
      <c r="Y166" s="44"/>
      <c r="Z166" s="44"/>
      <c r="AA166" s="44"/>
      <c r="AC166" s="44"/>
      <c r="AD166" s="44"/>
      <c r="AE166" s="44"/>
      <c r="AF166" s="44"/>
      <c r="AG166" s="44"/>
      <c r="AH166" s="44"/>
    </row>
    <row r="167" spans="2:34" x14ac:dyDescent="0.25">
      <c r="B167" s="77"/>
      <c r="D167" s="44"/>
      <c r="E167" s="44"/>
      <c r="F167" s="44"/>
      <c r="G167" s="44"/>
      <c r="H167" s="44"/>
      <c r="I167" s="44"/>
      <c r="J167" s="44"/>
      <c r="L167" s="44"/>
      <c r="M167" s="44"/>
      <c r="N167" s="44"/>
      <c r="O167" s="44"/>
      <c r="P167" s="44"/>
      <c r="Q167" s="44"/>
      <c r="S167" s="77"/>
      <c r="U167" s="44"/>
      <c r="V167" s="44"/>
      <c r="W167" s="44"/>
      <c r="X167" s="44"/>
      <c r="Y167" s="44"/>
      <c r="Z167" s="44"/>
      <c r="AA167" s="44"/>
      <c r="AC167" s="44"/>
      <c r="AD167" s="44"/>
      <c r="AE167" s="44"/>
      <c r="AF167" s="44"/>
      <c r="AG167" s="44"/>
      <c r="AH167" s="44"/>
    </row>
    <row r="168" spans="2:34" x14ac:dyDescent="0.25">
      <c r="B168" s="77"/>
      <c r="D168" s="44"/>
      <c r="E168" s="44"/>
      <c r="F168" s="44"/>
      <c r="G168" s="44"/>
      <c r="H168" s="44"/>
      <c r="I168" s="44"/>
      <c r="J168" s="44"/>
      <c r="L168" s="44"/>
      <c r="M168" s="44"/>
      <c r="N168" s="44"/>
      <c r="O168" s="44"/>
      <c r="P168" s="44"/>
      <c r="Q168" s="44"/>
      <c r="S168" s="77"/>
      <c r="U168" s="44"/>
      <c r="V168" s="44"/>
      <c r="W168" s="44"/>
      <c r="X168" s="44"/>
      <c r="Y168" s="44"/>
      <c r="Z168" s="44"/>
      <c r="AA168" s="44"/>
      <c r="AC168" s="44"/>
      <c r="AD168" s="44"/>
      <c r="AE168" s="44"/>
      <c r="AF168" s="44"/>
      <c r="AG168" s="44"/>
      <c r="AH168" s="44"/>
    </row>
    <row r="169" spans="2:34" x14ac:dyDescent="0.25">
      <c r="B169" s="77"/>
      <c r="D169" s="44"/>
      <c r="E169" s="44"/>
      <c r="F169" s="44"/>
      <c r="G169" s="44"/>
      <c r="H169" s="44"/>
      <c r="I169" s="44"/>
      <c r="J169" s="44"/>
      <c r="L169" s="44"/>
      <c r="M169" s="44"/>
      <c r="N169" s="44"/>
      <c r="O169" s="44"/>
      <c r="P169" s="44"/>
      <c r="Q169" s="44"/>
      <c r="S169" s="77"/>
      <c r="U169" s="44"/>
      <c r="V169" s="44"/>
      <c r="W169" s="44"/>
      <c r="X169" s="44"/>
      <c r="Y169" s="44"/>
      <c r="Z169" s="44"/>
      <c r="AA169" s="44"/>
      <c r="AC169" s="44"/>
      <c r="AD169" s="44"/>
      <c r="AE169" s="44"/>
      <c r="AF169" s="44"/>
      <c r="AG169" s="44"/>
      <c r="AH169" s="44"/>
    </row>
    <row r="170" spans="2:34" x14ac:dyDescent="0.25">
      <c r="B170" s="77"/>
      <c r="D170" s="44"/>
      <c r="E170" s="44"/>
      <c r="F170" s="44"/>
      <c r="G170" s="44"/>
      <c r="H170" s="44"/>
      <c r="I170" s="44"/>
      <c r="J170" s="44"/>
      <c r="L170" s="44"/>
      <c r="M170" s="44"/>
      <c r="N170" s="44"/>
      <c r="O170" s="44"/>
      <c r="P170" s="44"/>
      <c r="Q170" s="44"/>
      <c r="S170" s="77"/>
      <c r="U170" s="44"/>
      <c r="V170" s="44"/>
      <c r="W170" s="44"/>
      <c r="X170" s="44"/>
      <c r="Y170" s="44"/>
      <c r="Z170" s="44"/>
      <c r="AA170" s="44"/>
      <c r="AC170" s="44"/>
      <c r="AD170" s="44"/>
      <c r="AE170" s="44"/>
      <c r="AF170" s="44"/>
      <c r="AG170" s="44"/>
      <c r="AH170" s="44"/>
    </row>
    <row r="171" spans="2:34" x14ac:dyDescent="0.25">
      <c r="B171" s="77"/>
      <c r="D171" s="44"/>
      <c r="E171" s="44"/>
      <c r="F171" s="44"/>
      <c r="G171" s="44"/>
      <c r="H171" s="44"/>
      <c r="I171" s="44"/>
      <c r="J171" s="44"/>
      <c r="L171" s="44"/>
      <c r="M171" s="44"/>
      <c r="N171" s="44"/>
      <c r="O171" s="44"/>
      <c r="P171" s="44"/>
      <c r="Q171" s="44"/>
      <c r="S171" s="77"/>
      <c r="U171" s="44"/>
      <c r="V171" s="44"/>
      <c r="W171" s="44"/>
      <c r="X171" s="44"/>
      <c r="Y171" s="44"/>
      <c r="Z171" s="44"/>
      <c r="AA171" s="44"/>
      <c r="AC171" s="44"/>
      <c r="AD171" s="44"/>
      <c r="AE171" s="44"/>
      <c r="AF171" s="44"/>
      <c r="AG171" s="44"/>
      <c r="AH171" s="44"/>
    </row>
    <row r="172" spans="2:34" x14ac:dyDescent="0.25">
      <c r="B172" s="77"/>
      <c r="D172" s="44"/>
      <c r="E172" s="44"/>
      <c r="F172" s="44"/>
      <c r="G172" s="44"/>
      <c r="H172" s="44"/>
      <c r="I172" s="44"/>
      <c r="J172" s="44"/>
      <c r="L172" s="44"/>
      <c r="M172" s="44"/>
      <c r="N172" s="44"/>
      <c r="O172" s="44"/>
      <c r="P172" s="44"/>
      <c r="Q172" s="44"/>
      <c r="S172" s="77"/>
      <c r="U172" s="44"/>
      <c r="V172" s="44"/>
      <c r="W172" s="44"/>
      <c r="X172" s="44"/>
      <c r="Y172" s="44"/>
      <c r="Z172" s="44"/>
      <c r="AA172" s="44"/>
      <c r="AC172" s="44"/>
      <c r="AD172" s="44"/>
      <c r="AE172" s="44"/>
      <c r="AF172" s="44"/>
      <c r="AG172" s="44"/>
      <c r="AH172" s="44"/>
    </row>
    <row r="173" spans="2:34" x14ac:dyDescent="0.25">
      <c r="B173" s="77"/>
      <c r="D173" s="44"/>
      <c r="E173" s="44"/>
      <c r="F173" s="44"/>
      <c r="G173" s="44"/>
      <c r="H173" s="44"/>
      <c r="I173" s="44"/>
      <c r="J173" s="44"/>
      <c r="L173" s="44"/>
      <c r="M173" s="44"/>
      <c r="N173" s="44"/>
      <c r="O173" s="44"/>
      <c r="P173" s="44"/>
      <c r="Q173" s="44"/>
      <c r="S173" s="77"/>
      <c r="U173" s="44"/>
      <c r="V173" s="44"/>
      <c r="W173" s="44"/>
      <c r="X173" s="44"/>
      <c r="Y173" s="44"/>
      <c r="Z173" s="44"/>
      <c r="AA173" s="44"/>
      <c r="AC173" s="44"/>
      <c r="AD173" s="44"/>
      <c r="AE173" s="44"/>
      <c r="AF173" s="44"/>
      <c r="AG173" s="44"/>
      <c r="AH173" s="44"/>
    </row>
    <row r="174" spans="2:34" x14ac:dyDescent="0.25">
      <c r="B174" s="77"/>
      <c r="D174" s="44"/>
      <c r="E174" s="44"/>
      <c r="F174" s="44"/>
      <c r="G174" s="44"/>
      <c r="H174" s="44"/>
      <c r="I174" s="44"/>
      <c r="J174" s="44"/>
      <c r="L174" s="44"/>
      <c r="M174" s="44"/>
      <c r="N174" s="44"/>
      <c r="O174" s="44"/>
      <c r="P174" s="44"/>
      <c r="Q174" s="44"/>
      <c r="S174" s="77"/>
      <c r="U174" s="44"/>
      <c r="V174" s="44"/>
      <c r="W174" s="44"/>
      <c r="X174" s="44"/>
      <c r="Y174" s="44"/>
      <c r="Z174" s="44"/>
      <c r="AA174" s="44"/>
      <c r="AC174" s="44"/>
      <c r="AD174" s="44"/>
      <c r="AE174" s="44"/>
      <c r="AF174" s="44"/>
      <c r="AG174" s="44"/>
      <c r="AH174" s="44"/>
    </row>
    <row r="175" spans="2:34" x14ac:dyDescent="0.25">
      <c r="B175" s="77"/>
      <c r="D175" s="44"/>
      <c r="E175" s="44"/>
      <c r="F175" s="44"/>
      <c r="G175" s="44"/>
      <c r="H175" s="44"/>
      <c r="I175" s="44"/>
      <c r="J175" s="44"/>
      <c r="L175" s="44"/>
      <c r="M175" s="44"/>
      <c r="N175" s="44"/>
      <c r="O175" s="44"/>
      <c r="P175" s="44"/>
      <c r="Q175" s="44"/>
      <c r="S175" s="77"/>
      <c r="U175" s="44"/>
      <c r="V175" s="44"/>
      <c r="W175" s="44"/>
      <c r="X175" s="44"/>
      <c r="Y175" s="44"/>
      <c r="Z175" s="44"/>
      <c r="AA175" s="44"/>
      <c r="AC175" s="44"/>
      <c r="AD175" s="44"/>
      <c r="AE175" s="44"/>
      <c r="AF175" s="44"/>
      <c r="AG175" s="44"/>
      <c r="AH175" s="44"/>
    </row>
    <row r="176" spans="2:34" x14ac:dyDescent="0.25">
      <c r="B176" s="77"/>
      <c r="D176" s="44"/>
      <c r="E176" s="44"/>
      <c r="F176" s="44"/>
      <c r="G176" s="44"/>
      <c r="H176" s="44"/>
      <c r="I176" s="44"/>
      <c r="J176" s="44"/>
      <c r="L176" s="44"/>
      <c r="M176" s="44"/>
      <c r="N176" s="44"/>
      <c r="O176" s="44"/>
      <c r="P176" s="44"/>
      <c r="Q176" s="44"/>
      <c r="S176" s="77"/>
      <c r="U176" s="44"/>
      <c r="V176" s="44"/>
      <c r="W176" s="44"/>
      <c r="X176" s="44"/>
      <c r="Y176" s="44"/>
      <c r="Z176" s="44"/>
      <c r="AA176" s="44"/>
      <c r="AC176" s="44"/>
      <c r="AD176" s="44"/>
      <c r="AE176" s="44"/>
      <c r="AF176" s="44"/>
      <c r="AG176" s="44"/>
      <c r="AH176" s="44"/>
    </row>
    <row r="177" spans="2:34" x14ac:dyDescent="0.25">
      <c r="B177" s="77"/>
      <c r="D177" s="44"/>
      <c r="E177" s="44"/>
      <c r="F177" s="44"/>
      <c r="G177" s="44"/>
      <c r="H177" s="44"/>
      <c r="I177" s="44"/>
      <c r="J177" s="44"/>
      <c r="L177" s="44"/>
      <c r="M177" s="44"/>
      <c r="N177" s="44"/>
      <c r="O177" s="44"/>
      <c r="P177" s="44"/>
      <c r="Q177" s="44"/>
      <c r="S177" s="77"/>
      <c r="U177" s="44"/>
      <c r="V177" s="44"/>
      <c r="W177" s="44"/>
      <c r="X177" s="44"/>
      <c r="Y177" s="44"/>
      <c r="Z177" s="44"/>
      <c r="AA177" s="44"/>
      <c r="AC177" s="44"/>
      <c r="AD177" s="44"/>
      <c r="AE177" s="44"/>
      <c r="AF177" s="44"/>
      <c r="AG177" s="44"/>
      <c r="AH177" s="44"/>
    </row>
    <row r="178" spans="2:34" x14ac:dyDescent="0.25">
      <c r="B178" s="77"/>
      <c r="D178" s="44"/>
      <c r="E178" s="44"/>
      <c r="F178" s="44"/>
      <c r="G178" s="44"/>
      <c r="H178" s="44"/>
      <c r="I178" s="44"/>
      <c r="J178" s="44"/>
      <c r="L178" s="44"/>
      <c r="M178" s="44"/>
      <c r="N178" s="44"/>
      <c r="O178" s="44"/>
      <c r="P178" s="44"/>
      <c r="Q178" s="44"/>
      <c r="S178" s="77"/>
      <c r="U178" s="44"/>
      <c r="V178" s="44"/>
      <c r="W178" s="44"/>
      <c r="X178" s="44"/>
      <c r="Y178" s="44"/>
      <c r="Z178" s="44"/>
      <c r="AA178" s="44"/>
      <c r="AC178" s="44"/>
      <c r="AD178" s="44"/>
      <c r="AE178" s="44"/>
      <c r="AF178" s="44"/>
      <c r="AG178" s="44"/>
      <c r="AH178" s="44"/>
    </row>
    <row r="179" spans="2:34" x14ac:dyDescent="0.25">
      <c r="B179" s="77"/>
      <c r="D179" s="44"/>
      <c r="E179" s="44"/>
      <c r="F179" s="44"/>
      <c r="G179" s="44"/>
      <c r="H179" s="44"/>
      <c r="I179" s="44"/>
      <c r="J179" s="44"/>
      <c r="L179" s="44"/>
      <c r="M179" s="44"/>
      <c r="N179" s="44"/>
      <c r="O179" s="44"/>
      <c r="P179" s="44"/>
      <c r="Q179" s="44"/>
      <c r="S179" s="77"/>
      <c r="U179" s="44"/>
      <c r="V179" s="44"/>
      <c r="W179" s="44"/>
      <c r="X179" s="44"/>
      <c r="Y179" s="44"/>
      <c r="Z179" s="44"/>
      <c r="AA179" s="44"/>
      <c r="AC179" s="44"/>
      <c r="AD179" s="44"/>
      <c r="AE179" s="44"/>
      <c r="AF179" s="44"/>
      <c r="AG179" s="44"/>
      <c r="AH179" s="44"/>
    </row>
    <row r="180" spans="2:34" x14ac:dyDescent="0.25">
      <c r="B180" s="77"/>
      <c r="D180" s="44"/>
      <c r="E180" s="44"/>
      <c r="F180" s="44"/>
      <c r="G180" s="44"/>
      <c r="H180" s="44"/>
      <c r="I180" s="44"/>
      <c r="J180" s="44"/>
      <c r="L180" s="44"/>
      <c r="M180" s="44"/>
      <c r="N180" s="44"/>
      <c r="O180" s="44"/>
      <c r="P180" s="44"/>
      <c r="Q180" s="44"/>
      <c r="S180" s="77"/>
      <c r="U180" s="44"/>
      <c r="V180" s="44"/>
      <c r="W180" s="44"/>
      <c r="X180" s="44"/>
      <c r="Y180" s="44"/>
      <c r="Z180" s="44"/>
      <c r="AA180" s="44"/>
      <c r="AC180" s="44"/>
      <c r="AD180" s="44"/>
      <c r="AE180" s="44"/>
      <c r="AF180" s="44"/>
      <c r="AG180" s="44"/>
      <c r="AH180" s="44"/>
    </row>
    <row r="181" spans="2:34" x14ac:dyDescent="0.25">
      <c r="B181" s="77"/>
      <c r="D181" s="44"/>
      <c r="E181" s="44"/>
      <c r="F181" s="44"/>
      <c r="G181" s="44"/>
      <c r="H181" s="44"/>
      <c r="I181" s="44"/>
      <c r="J181" s="44"/>
      <c r="L181" s="44"/>
      <c r="M181" s="44"/>
      <c r="N181" s="44"/>
      <c r="O181" s="44"/>
      <c r="P181" s="44"/>
      <c r="Q181" s="44"/>
      <c r="S181" s="77"/>
      <c r="U181" s="44"/>
      <c r="V181" s="44"/>
      <c r="W181" s="44"/>
      <c r="X181" s="44"/>
      <c r="Y181" s="44"/>
      <c r="Z181" s="44"/>
      <c r="AA181" s="44"/>
      <c r="AC181" s="44"/>
      <c r="AD181" s="44"/>
      <c r="AE181" s="44"/>
      <c r="AF181" s="44"/>
      <c r="AG181" s="44"/>
      <c r="AH181" s="44"/>
    </row>
    <row r="182" spans="2:34" x14ac:dyDescent="0.25">
      <c r="B182" s="77"/>
      <c r="D182" s="44"/>
      <c r="E182" s="44"/>
      <c r="F182" s="44"/>
      <c r="G182" s="44"/>
      <c r="H182" s="44"/>
      <c r="I182" s="44"/>
      <c r="J182" s="44"/>
      <c r="L182" s="44"/>
      <c r="M182" s="44"/>
      <c r="N182" s="44"/>
      <c r="O182" s="44"/>
      <c r="P182" s="44"/>
      <c r="Q182" s="44"/>
      <c r="S182" s="77"/>
      <c r="U182" s="44"/>
      <c r="V182" s="44"/>
      <c r="W182" s="44"/>
      <c r="X182" s="44"/>
      <c r="Y182" s="44"/>
      <c r="Z182" s="44"/>
      <c r="AA182" s="44"/>
      <c r="AC182" s="44"/>
      <c r="AD182" s="44"/>
      <c r="AE182" s="44"/>
      <c r="AF182" s="44"/>
      <c r="AG182" s="44"/>
      <c r="AH182" s="44"/>
    </row>
    <row r="183" spans="2:34" x14ac:dyDescent="0.25">
      <c r="B183" s="77"/>
      <c r="D183" s="44"/>
      <c r="E183" s="44"/>
      <c r="F183" s="44"/>
      <c r="G183" s="44"/>
      <c r="H183" s="44"/>
      <c r="I183" s="44"/>
      <c r="J183" s="44"/>
      <c r="L183" s="44"/>
      <c r="M183" s="44"/>
      <c r="N183" s="44"/>
      <c r="O183" s="44"/>
      <c r="P183" s="44"/>
      <c r="Q183" s="44"/>
      <c r="S183" s="77"/>
      <c r="U183" s="44"/>
      <c r="V183" s="44"/>
      <c r="W183" s="44"/>
      <c r="X183" s="44"/>
      <c r="Y183" s="44"/>
      <c r="Z183" s="44"/>
      <c r="AA183" s="44"/>
      <c r="AC183" s="44"/>
      <c r="AD183" s="44"/>
      <c r="AE183" s="44"/>
      <c r="AF183" s="44"/>
      <c r="AG183" s="44"/>
      <c r="AH183" s="44"/>
    </row>
    <row r="184" spans="2:34" x14ac:dyDescent="0.25">
      <c r="B184" s="77"/>
      <c r="D184" s="44"/>
      <c r="E184" s="44"/>
      <c r="F184" s="44"/>
      <c r="G184" s="44"/>
      <c r="H184" s="44"/>
      <c r="I184" s="44"/>
      <c r="J184" s="44"/>
      <c r="L184" s="44"/>
      <c r="M184" s="44"/>
      <c r="N184" s="44"/>
      <c r="O184" s="44"/>
      <c r="P184" s="44"/>
      <c r="Q184" s="44"/>
      <c r="S184" s="77"/>
      <c r="U184" s="44"/>
      <c r="V184" s="44"/>
      <c r="W184" s="44"/>
      <c r="X184" s="44"/>
      <c r="Y184" s="44"/>
      <c r="Z184" s="44"/>
      <c r="AA184" s="44"/>
      <c r="AC184" s="44"/>
      <c r="AD184" s="44"/>
      <c r="AE184" s="44"/>
      <c r="AF184" s="44"/>
      <c r="AG184" s="44"/>
      <c r="AH184" s="44"/>
    </row>
    <row r="185" spans="2:34" x14ac:dyDescent="0.25">
      <c r="B185" s="77"/>
      <c r="D185" s="44"/>
      <c r="E185" s="44"/>
      <c r="F185" s="44"/>
      <c r="G185" s="44"/>
      <c r="H185" s="44"/>
      <c r="I185" s="44"/>
      <c r="J185" s="44"/>
      <c r="L185" s="44"/>
      <c r="M185" s="44"/>
      <c r="N185" s="44"/>
      <c r="O185" s="44"/>
      <c r="P185" s="44"/>
      <c r="Q185" s="44"/>
      <c r="S185" s="77"/>
      <c r="U185" s="44"/>
      <c r="V185" s="44"/>
      <c r="W185" s="44"/>
      <c r="X185" s="44"/>
      <c r="Y185" s="44"/>
      <c r="Z185" s="44"/>
      <c r="AA185" s="44"/>
      <c r="AC185" s="44"/>
      <c r="AD185" s="44"/>
      <c r="AE185" s="44"/>
      <c r="AF185" s="44"/>
      <c r="AG185" s="44"/>
      <c r="AH185" s="44"/>
    </row>
    <row r="186" spans="2:34" x14ac:dyDescent="0.25">
      <c r="B186" s="77"/>
      <c r="D186" s="44"/>
      <c r="E186" s="44"/>
      <c r="F186" s="44"/>
      <c r="G186" s="44"/>
      <c r="H186" s="44"/>
      <c r="I186" s="44"/>
      <c r="J186" s="44"/>
      <c r="L186" s="44"/>
      <c r="M186" s="44"/>
      <c r="N186" s="44"/>
      <c r="O186" s="44"/>
      <c r="P186" s="44"/>
      <c r="Q186" s="44"/>
      <c r="S186" s="77"/>
      <c r="U186" s="44"/>
      <c r="V186" s="44"/>
      <c r="W186" s="44"/>
      <c r="X186" s="44"/>
      <c r="Y186" s="44"/>
      <c r="Z186" s="44"/>
      <c r="AA186" s="44"/>
      <c r="AC186" s="44"/>
      <c r="AD186" s="44"/>
      <c r="AE186" s="44"/>
      <c r="AF186" s="44"/>
      <c r="AG186" s="44"/>
      <c r="AH186" s="44"/>
    </row>
    <row r="187" spans="2:34" x14ac:dyDescent="0.25">
      <c r="B187" s="77"/>
      <c r="D187" s="44"/>
      <c r="E187" s="44"/>
      <c r="F187" s="44"/>
      <c r="G187" s="44"/>
      <c r="H187" s="44"/>
      <c r="I187" s="44"/>
      <c r="J187" s="44"/>
      <c r="L187" s="44"/>
      <c r="M187" s="44"/>
      <c r="N187" s="44"/>
      <c r="O187" s="44"/>
      <c r="P187" s="44"/>
      <c r="Q187" s="44"/>
      <c r="S187" s="77"/>
      <c r="U187" s="44"/>
      <c r="V187" s="44"/>
      <c r="W187" s="44"/>
      <c r="X187" s="44"/>
      <c r="Y187" s="44"/>
      <c r="Z187" s="44"/>
      <c r="AA187" s="44"/>
      <c r="AC187" s="44"/>
      <c r="AD187" s="44"/>
      <c r="AE187" s="44"/>
      <c r="AF187" s="44"/>
      <c r="AG187" s="44"/>
      <c r="AH187" s="44"/>
    </row>
    <row r="188" spans="2:34" x14ac:dyDescent="0.25">
      <c r="B188" s="77"/>
      <c r="D188" s="44"/>
      <c r="E188" s="44"/>
      <c r="F188" s="44"/>
      <c r="G188" s="44"/>
      <c r="H188" s="44"/>
      <c r="I188" s="44"/>
      <c r="J188" s="44"/>
      <c r="L188" s="44"/>
      <c r="M188" s="44"/>
      <c r="N188" s="44"/>
      <c r="O188" s="44"/>
      <c r="P188" s="44"/>
      <c r="Q188" s="44"/>
      <c r="S188" s="77"/>
      <c r="U188" s="44"/>
      <c r="V188" s="44"/>
      <c r="W188" s="44"/>
      <c r="X188" s="44"/>
      <c r="Y188" s="44"/>
      <c r="Z188" s="44"/>
      <c r="AA188" s="44"/>
      <c r="AC188" s="44"/>
      <c r="AD188" s="44"/>
      <c r="AE188" s="44"/>
      <c r="AF188" s="44"/>
      <c r="AG188" s="44"/>
      <c r="AH188" s="44"/>
    </row>
    <row r="189" spans="2:34" x14ac:dyDescent="0.25">
      <c r="B189" s="77"/>
      <c r="D189" s="44"/>
      <c r="E189" s="44"/>
      <c r="F189" s="44"/>
      <c r="G189" s="44"/>
      <c r="H189" s="44"/>
      <c r="I189" s="44"/>
      <c r="J189" s="44"/>
      <c r="L189" s="44"/>
      <c r="M189" s="44"/>
      <c r="N189" s="44"/>
      <c r="O189" s="44"/>
      <c r="P189" s="44"/>
      <c r="Q189" s="44"/>
      <c r="S189" s="77"/>
      <c r="U189" s="44"/>
      <c r="V189" s="44"/>
      <c r="W189" s="44"/>
      <c r="X189" s="44"/>
      <c r="Y189" s="44"/>
      <c r="Z189" s="44"/>
      <c r="AA189" s="44"/>
      <c r="AC189" s="44"/>
      <c r="AD189" s="44"/>
      <c r="AE189" s="44"/>
      <c r="AF189" s="44"/>
      <c r="AG189" s="44"/>
      <c r="AH189" s="44"/>
    </row>
    <row r="190" spans="2:34" x14ac:dyDescent="0.25">
      <c r="B190" s="77"/>
      <c r="D190" s="44"/>
      <c r="E190" s="44"/>
      <c r="F190" s="44"/>
      <c r="G190" s="44"/>
      <c r="H190" s="44"/>
      <c r="I190" s="44"/>
      <c r="J190" s="44"/>
      <c r="L190" s="44"/>
      <c r="M190" s="44"/>
      <c r="N190" s="44"/>
      <c r="O190" s="44"/>
      <c r="P190" s="44"/>
      <c r="Q190" s="44"/>
      <c r="S190" s="77"/>
      <c r="U190" s="44"/>
      <c r="V190" s="44"/>
      <c r="W190" s="44"/>
      <c r="X190" s="44"/>
      <c r="Y190" s="44"/>
      <c r="Z190" s="44"/>
      <c r="AA190" s="44"/>
      <c r="AC190" s="44"/>
      <c r="AD190" s="44"/>
      <c r="AE190" s="44"/>
      <c r="AF190" s="44"/>
      <c r="AG190" s="44"/>
      <c r="AH190" s="44"/>
    </row>
    <row r="191" spans="2:34" x14ac:dyDescent="0.25">
      <c r="B191" s="77"/>
      <c r="D191" s="44"/>
      <c r="E191" s="44"/>
      <c r="F191" s="44"/>
      <c r="G191" s="44"/>
      <c r="H191" s="44"/>
      <c r="I191" s="44"/>
      <c r="J191" s="44"/>
      <c r="L191" s="44"/>
      <c r="M191" s="44"/>
      <c r="N191" s="44"/>
      <c r="O191" s="44"/>
      <c r="P191" s="44"/>
      <c r="Q191" s="44"/>
      <c r="S191" s="77"/>
      <c r="U191" s="44"/>
      <c r="V191" s="44"/>
      <c r="W191" s="44"/>
      <c r="X191" s="44"/>
      <c r="Y191" s="44"/>
      <c r="Z191" s="44"/>
      <c r="AA191" s="44"/>
      <c r="AC191" s="44"/>
      <c r="AD191" s="44"/>
      <c r="AE191" s="44"/>
      <c r="AF191" s="44"/>
      <c r="AG191" s="44"/>
      <c r="AH191" s="44"/>
    </row>
    <row r="192" spans="2:34" x14ac:dyDescent="0.25">
      <c r="B192" s="77"/>
      <c r="D192" s="44"/>
      <c r="E192" s="44"/>
      <c r="F192" s="44"/>
      <c r="G192" s="44"/>
      <c r="H192" s="44"/>
      <c r="I192" s="44"/>
      <c r="J192" s="44"/>
      <c r="L192" s="44"/>
      <c r="M192" s="44"/>
      <c r="N192" s="44"/>
      <c r="O192" s="44"/>
      <c r="P192" s="44"/>
      <c r="Q192" s="44"/>
      <c r="S192" s="77"/>
      <c r="U192" s="44"/>
      <c r="V192" s="44"/>
      <c r="W192" s="44"/>
      <c r="X192" s="44"/>
      <c r="Y192" s="44"/>
      <c r="Z192" s="44"/>
      <c r="AA192" s="44"/>
      <c r="AC192" s="44"/>
      <c r="AD192" s="44"/>
      <c r="AE192" s="44"/>
      <c r="AF192" s="44"/>
      <c r="AG192" s="44"/>
      <c r="AH192" s="44"/>
    </row>
    <row r="193" spans="2:34" x14ac:dyDescent="0.25">
      <c r="B193" s="77"/>
      <c r="D193" s="44"/>
      <c r="E193" s="44"/>
      <c r="F193" s="44"/>
      <c r="G193" s="44"/>
      <c r="H193" s="44"/>
      <c r="I193" s="44"/>
      <c r="J193" s="44"/>
      <c r="L193" s="44"/>
      <c r="M193" s="44"/>
      <c r="N193" s="44"/>
      <c r="O193" s="44"/>
      <c r="P193" s="44"/>
      <c r="Q193" s="44"/>
      <c r="S193" s="77"/>
      <c r="U193" s="44"/>
      <c r="V193" s="44"/>
      <c r="W193" s="44"/>
      <c r="X193" s="44"/>
      <c r="Y193" s="44"/>
      <c r="Z193" s="44"/>
      <c r="AA193" s="44"/>
      <c r="AC193" s="44"/>
      <c r="AD193" s="44"/>
      <c r="AE193" s="44"/>
      <c r="AF193" s="44"/>
      <c r="AG193" s="44"/>
      <c r="AH193" s="44"/>
    </row>
    <row r="194" spans="2:34" x14ac:dyDescent="0.25">
      <c r="B194" s="77"/>
      <c r="D194" s="44"/>
      <c r="E194" s="44"/>
      <c r="F194" s="44"/>
      <c r="G194" s="44"/>
      <c r="H194" s="44"/>
      <c r="I194" s="44"/>
      <c r="J194" s="44"/>
      <c r="L194" s="44"/>
      <c r="M194" s="44"/>
      <c r="N194" s="44"/>
      <c r="O194" s="44"/>
      <c r="P194" s="44"/>
      <c r="Q194" s="44"/>
      <c r="S194" s="77"/>
      <c r="U194" s="44"/>
      <c r="V194" s="44"/>
      <c r="W194" s="44"/>
      <c r="X194" s="44"/>
      <c r="Y194" s="44"/>
      <c r="Z194" s="44"/>
      <c r="AA194" s="44"/>
      <c r="AC194" s="44"/>
      <c r="AD194" s="44"/>
      <c r="AE194" s="44"/>
      <c r="AF194" s="44"/>
      <c r="AG194" s="44"/>
      <c r="AH194" s="44"/>
    </row>
    <row r="195" spans="2:34" x14ac:dyDescent="0.25">
      <c r="B195" s="77"/>
      <c r="D195" s="44"/>
      <c r="E195" s="44"/>
      <c r="F195" s="44"/>
      <c r="G195" s="44"/>
      <c r="H195" s="44"/>
      <c r="I195" s="44"/>
      <c r="J195" s="44"/>
      <c r="L195" s="44"/>
      <c r="M195" s="44"/>
      <c r="N195" s="44"/>
      <c r="O195" s="44"/>
      <c r="P195" s="44"/>
      <c r="Q195" s="44"/>
      <c r="S195" s="77"/>
      <c r="U195" s="44"/>
      <c r="V195" s="44"/>
      <c r="W195" s="44"/>
      <c r="X195" s="44"/>
      <c r="Y195" s="44"/>
      <c r="Z195" s="44"/>
      <c r="AA195" s="44"/>
      <c r="AC195" s="44"/>
      <c r="AD195" s="44"/>
      <c r="AE195" s="44"/>
      <c r="AF195" s="44"/>
      <c r="AG195" s="44"/>
      <c r="AH195" s="44"/>
    </row>
    <row r="196" spans="2:34" x14ac:dyDescent="0.25">
      <c r="B196" s="77"/>
      <c r="D196" s="44"/>
      <c r="E196" s="44"/>
      <c r="F196" s="44"/>
      <c r="G196" s="44"/>
      <c r="H196" s="44"/>
      <c r="I196" s="44"/>
      <c r="J196" s="44"/>
      <c r="L196" s="44"/>
      <c r="M196" s="44"/>
      <c r="N196" s="44"/>
      <c r="O196" s="44"/>
      <c r="P196" s="44"/>
      <c r="Q196" s="44"/>
      <c r="S196" s="77"/>
      <c r="U196" s="44"/>
      <c r="V196" s="44"/>
      <c r="W196" s="44"/>
      <c r="X196" s="44"/>
      <c r="Y196" s="44"/>
      <c r="Z196" s="44"/>
      <c r="AA196" s="44"/>
      <c r="AC196" s="44"/>
      <c r="AD196" s="44"/>
      <c r="AE196" s="44"/>
      <c r="AF196" s="44"/>
      <c r="AG196" s="44"/>
      <c r="AH196" s="44"/>
    </row>
    <row r="197" spans="2:34" x14ac:dyDescent="0.25">
      <c r="B197" s="77"/>
      <c r="D197" s="44"/>
      <c r="E197" s="44"/>
      <c r="F197" s="44"/>
      <c r="G197" s="44"/>
      <c r="H197" s="44"/>
      <c r="I197" s="44"/>
      <c r="J197" s="44"/>
      <c r="L197" s="44"/>
      <c r="M197" s="44"/>
      <c r="N197" s="44"/>
      <c r="O197" s="44"/>
      <c r="P197" s="44"/>
      <c r="Q197" s="44"/>
      <c r="S197" s="77"/>
      <c r="U197" s="44"/>
      <c r="V197" s="44"/>
      <c r="W197" s="44"/>
      <c r="X197" s="44"/>
      <c r="Y197" s="44"/>
      <c r="Z197" s="44"/>
      <c r="AA197" s="44"/>
      <c r="AC197" s="44"/>
      <c r="AD197" s="44"/>
      <c r="AE197" s="44"/>
      <c r="AF197" s="44"/>
      <c r="AG197" s="44"/>
      <c r="AH197" s="44"/>
    </row>
    <row r="198" spans="2:34" x14ac:dyDescent="0.25">
      <c r="B198" s="77"/>
      <c r="D198" s="44"/>
      <c r="E198" s="44"/>
      <c r="F198" s="44"/>
      <c r="G198" s="44"/>
      <c r="H198" s="44"/>
      <c r="I198" s="44"/>
      <c r="J198" s="44"/>
      <c r="L198" s="44"/>
      <c r="M198" s="44"/>
      <c r="N198" s="44"/>
      <c r="O198" s="44"/>
      <c r="P198" s="44"/>
      <c r="Q198" s="44"/>
      <c r="S198" s="77"/>
      <c r="U198" s="44"/>
      <c r="V198" s="44"/>
      <c r="W198" s="44"/>
      <c r="X198" s="44"/>
      <c r="Y198" s="44"/>
      <c r="Z198" s="44"/>
      <c r="AA198" s="44"/>
      <c r="AC198" s="44"/>
      <c r="AD198" s="44"/>
      <c r="AE198" s="44"/>
      <c r="AF198" s="44"/>
      <c r="AG198" s="44"/>
      <c r="AH198" s="44"/>
    </row>
    <row r="199" spans="2:34" x14ac:dyDescent="0.25">
      <c r="B199" s="77"/>
      <c r="D199" s="44"/>
      <c r="E199" s="44"/>
      <c r="F199" s="44"/>
      <c r="G199" s="44"/>
      <c r="H199" s="44"/>
      <c r="I199" s="44"/>
      <c r="J199" s="44"/>
      <c r="L199" s="44"/>
      <c r="M199" s="44"/>
      <c r="N199" s="44"/>
      <c r="O199" s="44"/>
      <c r="P199" s="44"/>
      <c r="Q199" s="44"/>
      <c r="S199" s="77"/>
      <c r="U199" s="44"/>
      <c r="V199" s="44"/>
      <c r="W199" s="44"/>
      <c r="X199" s="44"/>
      <c r="Y199" s="44"/>
      <c r="Z199" s="44"/>
      <c r="AA199" s="44"/>
      <c r="AC199" s="44"/>
      <c r="AD199" s="44"/>
      <c r="AE199" s="44"/>
      <c r="AF199" s="44"/>
      <c r="AG199" s="44"/>
      <c r="AH199" s="44"/>
    </row>
    <row r="200" spans="2:34" x14ac:dyDescent="0.25">
      <c r="B200" s="77"/>
      <c r="D200" s="44"/>
      <c r="E200" s="44"/>
      <c r="F200" s="44"/>
      <c r="G200" s="44"/>
      <c r="H200" s="44"/>
      <c r="I200" s="44"/>
      <c r="J200" s="44"/>
      <c r="L200" s="44"/>
      <c r="M200" s="44"/>
      <c r="N200" s="44"/>
      <c r="O200" s="44"/>
      <c r="P200" s="44"/>
      <c r="Q200" s="44"/>
      <c r="S200" s="77"/>
      <c r="U200" s="44"/>
      <c r="V200" s="44"/>
      <c r="W200" s="44"/>
      <c r="X200" s="44"/>
      <c r="Y200" s="44"/>
      <c r="Z200" s="44"/>
      <c r="AA200" s="44"/>
      <c r="AC200" s="44"/>
      <c r="AD200" s="44"/>
      <c r="AE200" s="44"/>
      <c r="AF200" s="44"/>
      <c r="AG200" s="44"/>
      <c r="AH200" s="44"/>
    </row>
    <row r="201" spans="2:34" x14ac:dyDescent="0.25">
      <c r="B201" s="77"/>
      <c r="D201" s="44"/>
      <c r="E201" s="44"/>
      <c r="F201" s="44"/>
      <c r="G201" s="44"/>
      <c r="H201" s="44"/>
      <c r="I201" s="44"/>
      <c r="J201" s="44"/>
      <c r="L201" s="44"/>
      <c r="M201" s="44"/>
      <c r="N201" s="44"/>
      <c r="O201" s="44"/>
      <c r="P201" s="44"/>
      <c r="Q201" s="44"/>
      <c r="S201" s="77"/>
      <c r="U201" s="44"/>
      <c r="V201" s="44"/>
      <c r="W201" s="44"/>
      <c r="X201" s="44"/>
      <c r="Y201" s="44"/>
      <c r="Z201" s="44"/>
      <c r="AA201" s="44"/>
      <c r="AC201" s="44"/>
      <c r="AD201" s="44"/>
      <c r="AE201" s="44"/>
      <c r="AF201" s="44"/>
      <c r="AG201" s="44"/>
      <c r="AH201" s="44"/>
    </row>
    <row r="202" spans="2:34" x14ac:dyDescent="0.25">
      <c r="B202" s="77"/>
      <c r="D202" s="44"/>
      <c r="E202" s="44"/>
      <c r="F202" s="44"/>
      <c r="G202" s="44"/>
      <c r="H202" s="44"/>
      <c r="I202" s="44"/>
      <c r="J202" s="44"/>
      <c r="L202" s="44"/>
      <c r="M202" s="44"/>
      <c r="N202" s="44"/>
      <c r="O202" s="44"/>
      <c r="P202" s="44"/>
      <c r="Q202" s="44"/>
      <c r="S202" s="77"/>
      <c r="U202" s="44"/>
      <c r="V202" s="44"/>
      <c r="W202" s="44"/>
      <c r="X202" s="44"/>
      <c r="Y202" s="44"/>
      <c r="Z202" s="44"/>
      <c r="AA202" s="44"/>
      <c r="AC202" s="44"/>
      <c r="AD202" s="44"/>
      <c r="AE202" s="44"/>
      <c r="AF202" s="44"/>
      <c r="AG202" s="44"/>
      <c r="AH202" s="44"/>
    </row>
    <row r="203" spans="2:34" x14ac:dyDescent="0.25">
      <c r="B203" s="77"/>
      <c r="D203" s="44"/>
      <c r="E203" s="44"/>
      <c r="F203" s="44"/>
      <c r="G203" s="44"/>
      <c r="H203" s="44"/>
      <c r="I203" s="44"/>
      <c r="J203" s="44"/>
      <c r="L203" s="44"/>
      <c r="M203" s="44"/>
      <c r="N203" s="44"/>
      <c r="O203" s="44"/>
      <c r="P203" s="44"/>
      <c r="Q203" s="44"/>
      <c r="S203" s="77"/>
      <c r="U203" s="44"/>
      <c r="V203" s="44"/>
      <c r="W203" s="44"/>
      <c r="X203" s="44"/>
      <c r="Y203" s="44"/>
      <c r="Z203" s="44"/>
      <c r="AA203" s="44"/>
      <c r="AC203" s="44"/>
      <c r="AD203" s="44"/>
      <c r="AE203" s="44"/>
      <c r="AF203" s="44"/>
      <c r="AG203" s="44"/>
      <c r="AH203" s="44"/>
    </row>
    <row r="204" spans="2:34" x14ac:dyDescent="0.25">
      <c r="B204" s="77"/>
      <c r="D204" s="44"/>
      <c r="E204" s="44"/>
      <c r="F204" s="44"/>
      <c r="G204" s="44"/>
      <c r="H204" s="44"/>
      <c r="I204" s="44"/>
      <c r="J204" s="44"/>
      <c r="L204" s="44"/>
      <c r="M204" s="44"/>
      <c r="N204" s="44"/>
      <c r="O204" s="44"/>
      <c r="P204" s="44"/>
      <c r="Q204" s="44"/>
      <c r="S204" s="77"/>
      <c r="U204" s="44"/>
      <c r="V204" s="44"/>
      <c r="W204" s="44"/>
      <c r="X204" s="44"/>
      <c r="Y204" s="44"/>
      <c r="Z204" s="44"/>
      <c r="AA204" s="44"/>
      <c r="AC204" s="44"/>
      <c r="AD204" s="44"/>
      <c r="AE204" s="44"/>
      <c r="AF204" s="44"/>
      <c r="AG204" s="44"/>
      <c r="AH204" s="44"/>
    </row>
    <row r="205" spans="2:34" x14ac:dyDescent="0.25">
      <c r="B205" s="77"/>
      <c r="D205" s="44"/>
      <c r="E205" s="44"/>
      <c r="F205" s="44"/>
      <c r="G205" s="44"/>
      <c r="H205" s="44"/>
      <c r="I205" s="44"/>
      <c r="J205" s="44"/>
      <c r="L205" s="44"/>
      <c r="M205" s="44"/>
      <c r="N205" s="44"/>
      <c r="O205" s="44"/>
      <c r="P205" s="44"/>
      <c r="Q205" s="44"/>
      <c r="S205" s="77"/>
      <c r="U205" s="44"/>
      <c r="V205" s="44"/>
      <c r="W205" s="44"/>
      <c r="X205" s="44"/>
      <c r="Y205" s="44"/>
      <c r="Z205" s="44"/>
      <c r="AA205" s="44"/>
      <c r="AC205" s="44"/>
      <c r="AD205" s="44"/>
      <c r="AE205" s="44"/>
      <c r="AF205" s="44"/>
      <c r="AG205" s="44"/>
      <c r="AH205" s="44"/>
    </row>
    <row r="206" spans="2:34" x14ac:dyDescent="0.25">
      <c r="B206" s="77"/>
      <c r="D206" s="44"/>
      <c r="E206" s="44"/>
      <c r="F206" s="44"/>
      <c r="G206" s="44"/>
      <c r="H206" s="44"/>
      <c r="I206" s="44"/>
      <c r="J206" s="44"/>
      <c r="L206" s="44"/>
      <c r="M206" s="44"/>
      <c r="N206" s="44"/>
      <c r="O206" s="44"/>
      <c r="P206" s="44"/>
      <c r="Q206" s="44"/>
      <c r="S206" s="77"/>
      <c r="U206" s="44"/>
      <c r="V206" s="44"/>
      <c r="W206" s="44"/>
      <c r="X206" s="44"/>
      <c r="Y206" s="44"/>
      <c r="Z206" s="44"/>
      <c r="AA206" s="44"/>
      <c r="AC206" s="44"/>
      <c r="AD206" s="44"/>
      <c r="AE206" s="44"/>
      <c r="AF206" s="44"/>
      <c r="AG206" s="44"/>
      <c r="AH206" s="44"/>
    </row>
    <row r="207" spans="2:34" x14ac:dyDescent="0.25">
      <c r="B207" s="77"/>
      <c r="D207" s="44"/>
      <c r="E207" s="44"/>
      <c r="F207" s="44"/>
      <c r="G207" s="44"/>
      <c r="H207" s="44"/>
      <c r="I207" s="44"/>
      <c r="J207" s="44"/>
      <c r="L207" s="44"/>
      <c r="M207" s="44"/>
      <c r="N207" s="44"/>
      <c r="O207" s="44"/>
      <c r="P207" s="44"/>
      <c r="Q207" s="44"/>
      <c r="S207" s="77"/>
      <c r="U207" s="44"/>
      <c r="V207" s="44"/>
      <c r="W207" s="44"/>
      <c r="X207" s="44"/>
      <c r="Y207" s="44"/>
      <c r="Z207" s="44"/>
      <c r="AA207" s="44"/>
      <c r="AC207" s="44"/>
      <c r="AD207" s="44"/>
      <c r="AE207" s="44"/>
      <c r="AF207" s="44"/>
      <c r="AG207" s="44"/>
      <c r="AH207" s="44"/>
    </row>
    <row r="208" spans="2:34" x14ac:dyDescent="0.25">
      <c r="B208" s="77"/>
      <c r="D208" s="44"/>
      <c r="E208" s="44"/>
      <c r="F208" s="44"/>
      <c r="G208" s="44"/>
      <c r="H208" s="44"/>
      <c r="I208" s="44"/>
      <c r="J208" s="44"/>
      <c r="L208" s="44"/>
      <c r="M208" s="44"/>
      <c r="N208" s="44"/>
      <c r="O208" s="44"/>
      <c r="P208" s="44"/>
      <c r="Q208" s="44"/>
      <c r="S208" s="77"/>
      <c r="U208" s="44"/>
      <c r="V208" s="44"/>
      <c r="W208" s="44"/>
      <c r="X208" s="44"/>
      <c r="Y208" s="44"/>
      <c r="Z208" s="44"/>
      <c r="AA208" s="44"/>
      <c r="AC208" s="44"/>
      <c r="AD208" s="44"/>
      <c r="AE208" s="44"/>
      <c r="AF208" s="44"/>
      <c r="AG208" s="44"/>
      <c r="AH208" s="44"/>
    </row>
    <row r="209" spans="2:34" x14ac:dyDescent="0.25">
      <c r="B209" s="77"/>
      <c r="D209" s="44"/>
      <c r="E209" s="44"/>
      <c r="F209" s="44"/>
      <c r="G209" s="44"/>
      <c r="H209" s="44"/>
      <c r="I209" s="44"/>
      <c r="J209" s="44"/>
      <c r="L209" s="44"/>
      <c r="M209" s="44"/>
      <c r="N209" s="44"/>
      <c r="O209" s="44"/>
      <c r="P209" s="44"/>
      <c r="Q209" s="44"/>
      <c r="S209" s="77"/>
      <c r="U209" s="44"/>
      <c r="V209" s="44"/>
      <c r="W209" s="44"/>
      <c r="X209" s="44"/>
      <c r="Y209" s="44"/>
      <c r="Z209" s="44"/>
      <c r="AA209" s="44"/>
      <c r="AC209" s="44"/>
      <c r="AD209" s="44"/>
      <c r="AE209" s="44"/>
      <c r="AF209" s="44"/>
      <c r="AG209" s="44"/>
      <c r="AH209" s="44"/>
    </row>
  </sheetData>
  <mergeCells count="4">
    <mergeCell ref="L1:Q1"/>
    <mergeCell ref="U1:Z1"/>
    <mergeCell ref="AC1:AH1"/>
    <mergeCell ref="D1:J1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275"/>
  <sheetViews>
    <sheetView topLeftCell="B17" workbookViewId="0">
      <selection activeCell="T3" sqref="T3:T51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s="90" t="s">
        <v>95</v>
      </c>
      <c r="C1" s="90"/>
      <c r="E1" s="90" t="s">
        <v>95</v>
      </c>
      <c r="F1" s="90"/>
      <c r="H1" s="27" t="s">
        <v>164</v>
      </c>
      <c r="I1" s="27" t="s">
        <v>3</v>
      </c>
      <c r="J1" s="27" t="s">
        <v>4</v>
      </c>
      <c r="L1" s="27" t="s">
        <v>164</v>
      </c>
      <c r="M1" s="27" t="s">
        <v>5</v>
      </c>
      <c r="N1" s="27" t="s">
        <v>6</v>
      </c>
      <c r="P1" s="27" t="s">
        <v>164</v>
      </c>
      <c r="Q1" s="47" t="s">
        <v>7</v>
      </c>
      <c r="R1" s="47" t="s">
        <v>8</v>
      </c>
      <c r="S1" s="38"/>
      <c r="T1" s="27" t="s">
        <v>164</v>
      </c>
      <c r="U1" s="47" t="s">
        <v>9</v>
      </c>
      <c r="V1" s="47" t="s">
        <v>10</v>
      </c>
    </row>
    <row r="2" spans="1:22" x14ac:dyDescent="0.25">
      <c r="A2" s="50" t="s">
        <v>194</v>
      </c>
      <c r="B2" s="90" t="s">
        <v>250</v>
      </c>
      <c r="C2" s="90" t="s">
        <v>278</v>
      </c>
      <c r="D2" s="50" t="s">
        <v>195</v>
      </c>
      <c r="E2" s="90" t="s">
        <v>250</v>
      </c>
      <c r="F2" s="90" t="s">
        <v>278</v>
      </c>
      <c r="H2" s="48"/>
      <c r="P2" s="48"/>
      <c r="S2" s="38"/>
      <c r="T2" s="48"/>
    </row>
    <row r="3" spans="1:22" x14ac:dyDescent="0.25">
      <c r="B3" s="90" t="s">
        <v>264</v>
      </c>
      <c r="C3" s="90" t="s">
        <v>303</v>
      </c>
      <c r="E3" s="90" t="s">
        <v>264</v>
      </c>
      <c r="F3" s="90" t="s">
        <v>303</v>
      </c>
      <c r="H3" s="27">
        <f>B63/1000000000</f>
        <v>1</v>
      </c>
      <c r="I3" s="27">
        <f>C63</f>
        <v>-60.351802999999997</v>
      </c>
      <c r="J3" s="27">
        <f t="shared" ref="J3:J34" si="0">F63</f>
        <v>-80.321342000000001</v>
      </c>
      <c r="L3" s="27">
        <f>B117/1000000000</f>
        <v>1</v>
      </c>
      <c r="M3" s="27">
        <f>C117</f>
        <v>-52.315502000000002</v>
      </c>
      <c r="N3" s="27">
        <f t="shared" ref="N3:N34" si="1">F117</f>
        <v>-79.823386999999997</v>
      </c>
      <c r="P3" s="47">
        <f>B171/1000000000</f>
        <v>1</v>
      </c>
      <c r="Q3" s="27">
        <f>C171</f>
        <v>-67.829048</v>
      </c>
      <c r="R3" s="27">
        <f t="shared" ref="R3:R34" si="2">F171</f>
        <v>-91.747894000000002</v>
      </c>
      <c r="S3" s="38"/>
      <c r="T3" s="27">
        <f>B225/1000000000</f>
        <v>1</v>
      </c>
      <c r="U3" s="27">
        <f>C225</f>
        <v>-69.140136999999996</v>
      </c>
      <c r="V3" s="27">
        <f t="shared" ref="V3:V34" si="3">F225</f>
        <v>-99.489029000000002</v>
      </c>
    </row>
    <row r="4" spans="1:22" x14ac:dyDescent="0.25">
      <c r="B4" s="90" t="s">
        <v>98</v>
      </c>
      <c r="C4" s="90"/>
      <c r="E4" s="90" t="s">
        <v>98</v>
      </c>
      <c r="F4" s="90"/>
      <c r="H4" s="27">
        <f t="shared" ref="H4:H51" si="4">B64/1000000000</f>
        <v>1.5208333333333002</v>
      </c>
      <c r="I4" s="27">
        <f t="shared" ref="I4:I51" si="5">C64</f>
        <v>-65.987244000000004</v>
      </c>
      <c r="J4" s="27">
        <f t="shared" si="0"/>
        <v>-75.273765999999995</v>
      </c>
      <c r="L4" s="27">
        <f t="shared" ref="L4:L51" si="6">B118/1000000000</f>
        <v>1.5208333333333002</v>
      </c>
      <c r="M4" s="27">
        <f t="shared" ref="M4:M51" si="7">C118</f>
        <v>-51.876094999999999</v>
      </c>
      <c r="N4" s="27">
        <f t="shared" si="1"/>
        <v>-78.355225000000004</v>
      </c>
      <c r="P4" s="47">
        <f t="shared" ref="P4:P51" si="8">B172/1000000000</f>
        <v>1.5208333333333002</v>
      </c>
      <c r="Q4" s="27">
        <f t="shared" ref="Q4:Q51" si="9">C172</f>
        <v>-69.440383999999995</v>
      </c>
      <c r="R4" s="27">
        <f t="shared" si="2"/>
        <v>-87.767928999999995</v>
      </c>
      <c r="S4" s="38"/>
      <c r="T4" s="27">
        <f t="shared" ref="T4:T51" si="10">B226/1000000000</f>
        <v>1.5208333333333002</v>
      </c>
      <c r="U4" s="27">
        <f t="shared" ref="U4:U51" si="11">C226</f>
        <v>-70.178139000000002</v>
      </c>
      <c r="V4" s="27">
        <f t="shared" si="3"/>
        <v>-97.973297000000002</v>
      </c>
    </row>
    <row r="5" spans="1:22" x14ac:dyDescent="0.25">
      <c r="B5" s="90"/>
      <c r="C5" s="90"/>
      <c r="E5" s="90"/>
      <c r="F5" s="90"/>
      <c r="H5" s="27">
        <f t="shared" si="4"/>
        <v>2.0416666666666998</v>
      </c>
      <c r="I5" s="27">
        <f t="shared" si="5"/>
        <v>-69.775908999999999</v>
      </c>
      <c r="J5" s="27">
        <f t="shared" si="0"/>
        <v>-65.703086999999996</v>
      </c>
      <c r="L5" s="27">
        <f t="shared" si="6"/>
        <v>2.0416666666666998</v>
      </c>
      <c r="M5" s="27">
        <f t="shared" si="7"/>
        <v>-53.003666000000003</v>
      </c>
      <c r="N5" s="27">
        <f t="shared" si="1"/>
        <v>-77.312111000000002</v>
      </c>
      <c r="P5" s="47">
        <f t="shared" si="8"/>
        <v>2.0416666666666998</v>
      </c>
      <c r="Q5" s="27">
        <f t="shared" si="9"/>
        <v>-71.303122999999999</v>
      </c>
      <c r="R5" s="27">
        <f t="shared" si="2"/>
        <v>-81.861069000000001</v>
      </c>
      <c r="S5" s="38"/>
      <c r="T5" s="27">
        <f t="shared" si="10"/>
        <v>2.0416666666666998</v>
      </c>
      <c r="U5" s="27">
        <f t="shared" si="11"/>
        <v>-70.984283000000005</v>
      </c>
      <c r="V5" s="27">
        <f t="shared" si="3"/>
        <v>-94.936317000000003</v>
      </c>
    </row>
    <row r="6" spans="1:22" x14ac:dyDescent="0.25">
      <c r="B6" s="90"/>
      <c r="C6" s="90"/>
      <c r="E6" s="90"/>
      <c r="F6" s="90"/>
      <c r="H6" s="27">
        <f t="shared" si="4"/>
        <v>2.5625</v>
      </c>
      <c r="I6" s="27">
        <f t="shared" si="5"/>
        <v>-69.740570000000005</v>
      </c>
      <c r="J6" s="27">
        <f t="shared" si="0"/>
        <v>-54.321353999999999</v>
      </c>
      <c r="L6" s="27">
        <f t="shared" si="6"/>
        <v>2.5625</v>
      </c>
      <c r="M6" s="27">
        <f t="shared" si="7"/>
        <v>-55.216816000000001</v>
      </c>
      <c r="N6" s="27">
        <f t="shared" si="1"/>
        <v>-75.076911999999993</v>
      </c>
      <c r="P6" s="47">
        <f t="shared" si="8"/>
        <v>2.5625</v>
      </c>
      <c r="Q6" s="27">
        <f t="shared" si="9"/>
        <v>-73.118744000000007</v>
      </c>
      <c r="R6" s="27">
        <f t="shared" si="2"/>
        <v>-76.276031000000003</v>
      </c>
      <c r="S6" s="38"/>
      <c r="T6" s="27">
        <f t="shared" si="10"/>
        <v>2.5625</v>
      </c>
      <c r="U6" s="27">
        <f t="shared" si="11"/>
        <v>-72.554778999999996</v>
      </c>
      <c r="V6" s="27">
        <f t="shared" si="3"/>
        <v>-94.714393999999999</v>
      </c>
    </row>
    <row r="7" spans="1:22" x14ac:dyDescent="0.25">
      <c r="B7" s="90" t="s">
        <v>18</v>
      </c>
      <c r="C7" s="90"/>
      <c r="E7" s="90" t="s">
        <v>18</v>
      </c>
      <c r="F7" s="90"/>
      <c r="H7" s="27">
        <f t="shared" si="4"/>
        <v>3.0833333333333002</v>
      </c>
      <c r="I7" s="27">
        <f t="shared" si="5"/>
        <v>-67.655913999999996</v>
      </c>
      <c r="J7" s="27">
        <f t="shared" si="0"/>
        <v>-45.773834000000001</v>
      </c>
      <c r="L7" s="27">
        <f t="shared" si="6"/>
        <v>3.0833333333333002</v>
      </c>
      <c r="M7" s="27">
        <f t="shared" si="7"/>
        <v>-53.986919</v>
      </c>
      <c r="N7" s="27">
        <f t="shared" si="1"/>
        <v>-71.589371</v>
      </c>
      <c r="P7" s="47">
        <f t="shared" si="8"/>
        <v>3.0833333333333002</v>
      </c>
      <c r="Q7" s="27">
        <f t="shared" si="9"/>
        <v>-72.275063000000003</v>
      </c>
      <c r="R7" s="27">
        <f t="shared" si="2"/>
        <v>-71.488883999999999</v>
      </c>
      <c r="S7" s="38"/>
      <c r="T7" s="27">
        <f t="shared" si="10"/>
        <v>3.0833333333333002</v>
      </c>
      <c r="U7" s="27">
        <f t="shared" si="11"/>
        <v>-70.058898999999997</v>
      </c>
      <c r="V7" s="27">
        <f t="shared" si="3"/>
        <v>-95.373671999999999</v>
      </c>
    </row>
    <row r="8" spans="1:22" x14ac:dyDescent="0.25">
      <c r="B8" s="90" t="s">
        <v>19</v>
      </c>
      <c r="C8" s="90" t="s">
        <v>251</v>
      </c>
      <c r="E8" s="90" t="s">
        <v>19</v>
      </c>
      <c r="F8" s="90" t="s">
        <v>251</v>
      </c>
      <c r="H8" s="27">
        <f t="shared" si="4"/>
        <v>3.6041666666666998</v>
      </c>
      <c r="I8" s="27">
        <f t="shared" si="5"/>
        <v>-63.083652000000001</v>
      </c>
      <c r="J8" s="27">
        <f t="shared" si="0"/>
        <v>-43.339336000000003</v>
      </c>
      <c r="L8" s="27">
        <f t="shared" si="6"/>
        <v>3.6041666666666998</v>
      </c>
      <c r="M8" s="27">
        <f t="shared" si="7"/>
        <v>-50.198943999999997</v>
      </c>
      <c r="N8" s="27">
        <f t="shared" si="1"/>
        <v>-69.036308000000005</v>
      </c>
      <c r="P8" s="47">
        <f t="shared" si="8"/>
        <v>3.6041666666666998</v>
      </c>
      <c r="Q8" s="27">
        <f t="shared" si="9"/>
        <v>-70.595894000000001</v>
      </c>
      <c r="R8" s="27">
        <f t="shared" si="2"/>
        <v>-67.321548000000007</v>
      </c>
      <c r="S8" s="38"/>
      <c r="T8" s="27">
        <f t="shared" si="10"/>
        <v>3.6041666666666998</v>
      </c>
      <c r="U8" s="27">
        <f t="shared" si="11"/>
        <v>-66.497444000000002</v>
      </c>
      <c r="V8" s="27">
        <f t="shared" si="3"/>
        <v>-97.505424000000005</v>
      </c>
    </row>
    <row r="9" spans="1:22" x14ac:dyDescent="0.25">
      <c r="B9" s="90">
        <v>1000000000</v>
      </c>
      <c r="C9" s="90">
        <v>-32.534019000000001</v>
      </c>
      <c r="E9" s="90">
        <v>1000000000</v>
      </c>
      <c r="F9" s="90">
        <v>-59.080478999999997</v>
      </c>
      <c r="H9" s="27">
        <f t="shared" si="4"/>
        <v>4.125</v>
      </c>
      <c r="I9" s="27">
        <f t="shared" si="5"/>
        <v>-59.337051000000002</v>
      </c>
      <c r="J9" s="27">
        <f t="shared" si="0"/>
        <v>-44.898273000000003</v>
      </c>
      <c r="L9" s="27">
        <f t="shared" si="6"/>
        <v>4.125</v>
      </c>
      <c r="M9" s="27">
        <f t="shared" si="7"/>
        <v>-48.078750999999997</v>
      </c>
      <c r="N9" s="27">
        <f t="shared" si="1"/>
        <v>-66.752274</v>
      </c>
      <c r="P9" s="47">
        <f t="shared" si="8"/>
        <v>4.125</v>
      </c>
      <c r="Q9" s="27">
        <f t="shared" si="9"/>
        <v>-68.423355000000001</v>
      </c>
      <c r="R9" s="27">
        <f t="shared" si="2"/>
        <v>-61.884067999999999</v>
      </c>
      <c r="S9" s="38"/>
      <c r="T9" s="27">
        <f t="shared" si="10"/>
        <v>4.125</v>
      </c>
      <c r="U9" s="27">
        <f t="shared" si="11"/>
        <v>-62.226711000000002</v>
      </c>
      <c r="V9" s="27">
        <f t="shared" si="3"/>
        <v>-91.871764999999996</v>
      </c>
    </row>
    <row r="10" spans="1:22" x14ac:dyDescent="0.25">
      <c r="B10" s="90">
        <v>1520833333.3333001</v>
      </c>
      <c r="C10" s="90">
        <v>-32.508674999999997</v>
      </c>
      <c r="E10" s="90">
        <v>1520833333.3333001</v>
      </c>
      <c r="F10" s="90">
        <v>-62.971367000000001</v>
      </c>
      <c r="H10" s="27">
        <f t="shared" si="4"/>
        <v>4.6458333333332993</v>
      </c>
      <c r="I10" s="27">
        <f t="shared" si="5"/>
        <v>-55.750236999999998</v>
      </c>
      <c r="J10" s="27">
        <f t="shared" si="0"/>
        <v>-46.269852</v>
      </c>
      <c r="L10" s="27">
        <f t="shared" si="6"/>
        <v>4.6458333333332993</v>
      </c>
      <c r="M10" s="27">
        <f t="shared" si="7"/>
        <v>-49.473343</v>
      </c>
      <c r="N10" s="27">
        <f t="shared" si="1"/>
        <v>-65.098740000000006</v>
      </c>
      <c r="P10" s="47">
        <f t="shared" si="8"/>
        <v>4.6458333333332993</v>
      </c>
      <c r="Q10" s="27">
        <f t="shared" si="9"/>
        <v>-71.406929000000005</v>
      </c>
      <c r="R10" s="27">
        <f t="shared" si="2"/>
        <v>-56.735218000000003</v>
      </c>
      <c r="S10" s="38"/>
      <c r="T10" s="27">
        <f t="shared" si="10"/>
        <v>4.6458333333332993</v>
      </c>
      <c r="U10" s="27">
        <f t="shared" si="11"/>
        <v>-61.125031</v>
      </c>
      <c r="V10" s="27">
        <f t="shared" si="3"/>
        <v>-83.418053</v>
      </c>
    </row>
    <row r="11" spans="1:22" x14ac:dyDescent="0.25">
      <c r="B11" s="90">
        <v>2041666666.6666999</v>
      </c>
      <c r="C11" s="90">
        <v>-32.599730999999998</v>
      </c>
      <c r="E11" s="90">
        <v>2041666666.6666999</v>
      </c>
      <c r="F11" s="90">
        <v>-65.779099000000002</v>
      </c>
      <c r="H11" s="27">
        <f t="shared" si="4"/>
        <v>5.1666666666667007</v>
      </c>
      <c r="I11" s="27">
        <f t="shared" si="5"/>
        <v>-57.910290000000003</v>
      </c>
      <c r="J11" s="27">
        <f t="shared" si="0"/>
        <v>-45.973694000000002</v>
      </c>
      <c r="L11" s="27">
        <f t="shared" si="6"/>
        <v>5.1666666666667007</v>
      </c>
      <c r="M11" s="27">
        <f t="shared" si="7"/>
        <v>-49.902729000000001</v>
      </c>
      <c r="N11" s="27">
        <f t="shared" si="1"/>
        <v>-62.621375999999998</v>
      </c>
      <c r="P11" s="47">
        <f t="shared" si="8"/>
        <v>5.1666666666667007</v>
      </c>
      <c r="Q11" s="27">
        <f t="shared" si="9"/>
        <v>-75.454673999999997</v>
      </c>
      <c r="R11" s="27">
        <f t="shared" si="2"/>
        <v>-52.646191000000002</v>
      </c>
      <c r="S11" s="38"/>
      <c r="T11" s="27">
        <f t="shared" si="10"/>
        <v>5.1666666666667007</v>
      </c>
      <c r="U11" s="27">
        <f t="shared" si="11"/>
        <v>-62.803749000000003</v>
      </c>
      <c r="V11" s="27">
        <f t="shared" si="3"/>
        <v>-77.134788999999998</v>
      </c>
    </row>
    <row r="12" spans="1:22" x14ac:dyDescent="0.25">
      <c r="B12" s="90">
        <v>2562500000</v>
      </c>
      <c r="C12" s="90">
        <v>-32.705050999999997</v>
      </c>
      <c r="E12" s="90">
        <v>2562500000</v>
      </c>
      <c r="F12" s="90">
        <v>-67.525634999999994</v>
      </c>
      <c r="H12" s="27">
        <f t="shared" si="4"/>
        <v>5.6875</v>
      </c>
      <c r="I12" s="27">
        <f t="shared" si="5"/>
        <v>-62.566395</v>
      </c>
      <c r="J12" s="27">
        <f t="shared" si="0"/>
        <v>-44.957873999999997</v>
      </c>
      <c r="L12" s="27">
        <f t="shared" si="6"/>
        <v>5.6875</v>
      </c>
      <c r="M12" s="27">
        <f t="shared" si="7"/>
        <v>-49.031241999999999</v>
      </c>
      <c r="N12" s="27">
        <f t="shared" si="1"/>
        <v>-61.636181000000001</v>
      </c>
      <c r="P12" s="47">
        <f t="shared" si="8"/>
        <v>5.6875</v>
      </c>
      <c r="Q12" s="27">
        <f t="shared" si="9"/>
        <v>-78.097160000000002</v>
      </c>
      <c r="R12" s="27">
        <f t="shared" si="2"/>
        <v>-50.607501999999997</v>
      </c>
      <c r="S12" s="38"/>
      <c r="T12" s="27">
        <f t="shared" si="10"/>
        <v>5.6875</v>
      </c>
      <c r="U12" s="27">
        <f t="shared" si="11"/>
        <v>-62.410988000000003</v>
      </c>
      <c r="V12" s="27">
        <f t="shared" si="3"/>
        <v>-77.148467999999994</v>
      </c>
    </row>
    <row r="13" spans="1:22" x14ac:dyDescent="0.25">
      <c r="B13" s="90">
        <v>3083333333.3333001</v>
      </c>
      <c r="C13" s="90">
        <v>-31.916899000000001</v>
      </c>
      <c r="E13" s="90">
        <v>3083333333.3333001</v>
      </c>
      <c r="F13" s="90">
        <v>-62.367778999999999</v>
      </c>
      <c r="H13" s="27">
        <f t="shared" si="4"/>
        <v>6.2083333333332993</v>
      </c>
      <c r="I13" s="27">
        <f t="shared" si="5"/>
        <v>-66.034271000000004</v>
      </c>
      <c r="J13" s="27">
        <f t="shared" si="0"/>
        <v>-43.509112999999999</v>
      </c>
      <c r="L13" s="27">
        <f t="shared" si="6"/>
        <v>6.2083333333332993</v>
      </c>
      <c r="M13" s="27">
        <f t="shared" si="7"/>
        <v>-48.295746000000001</v>
      </c>
      <c r="N13" s="27">
        <f t="shared" si="1"/>
        <v>-61.353653000000001</v>
      </c>
      <c r="P13" s="47">
        <f t="shared" si="8"/>
        <v>6.2083333333332993</v>
      </c>
      <c r="Q13" s="27">
        <f t="shared" si="9"/>
        <v>-75.401084999999995</v>
      </c>
      <c r="R13" s="27">
        <f t="shared" si="2"/>
        <v>-50.410888999999997</v>
      </c>
      <c r="S13" s="38"/>
      <c r="T13" s="27">
        <f t="shared" si="10"/>
        <v>6.2083333333332993</v>
      </c>
      <c r="U13" s="27">
        <f t="shared" si="11"/>
        <v>-60.952567999999999</v>
      </c>
      <c r="V13" s="27">
        <f t="shared" si="3"/>
        <v>-80.406531999999999</v>
      </c>
    </row>
    <row r="14" spans="1:22" x14ac:dyDescent="0.25">
      <c r="B14" s="90">
        <v>3604166666.6666999</v>
      </c>
      <c r="C14" s="90">
        <v>-30.335357999999999</v>
      </c>
      <c r="E14" s="90">
        <v>3604166666.6666999</v>
      </c>
      <c r="F14" s="90">
        <v>-57.698414</v>
      </c>
      <c r="H14" s="27">
        <f t="shared" si="4"/>
        <v>6.7291666666667007</v>
      </c>
      <c r="I14" s="27">
        <f t="shared" si="5"/>
        <v>-70.260559000000001</v>
      </c>
      <c r="J14" s="27">
        <f t="shared" si="0"/>
        <v>-41.654057000000002</v>
      </c>
      <c r="L14" s="27">
        <f t="shared" si="6"/>
        <v>6.7291666666667007</v>
      </c>
      <c r="M14" s="27">
        <f t="shared" si="7"/>
        <v>-49.529815999999997</v>
      </c>
      <c r="N14" s="27">
        <f t="shared" si="1"/>
        <v>-60.725712000000001</v>
      </c>
      <c r="P14" s="47">
        <f t="shared" si="8"/>
        <v>6.7291666666667007</v>
      </c>
      <c r="Q14" s="27">
        <f t="shared" si="9"/>
        <v>-72.012153999999995</v>
      </c>
      <c r="R14" s="27">
        <f t="shared" si="2"/>
        <v>-50.590504000000003</v>
      </c>
      <c r="S14" s="38"/>
      <c r="T14" s="27">
        <f t="shared" si="10"/>
        <v>6.7291666666667007</v>
      </c>
      <c r="U14" s="27">
        <f t="shared" si="11"/>
        <v>-58.42812</v>
      </c>
      <c r="V14" s="27">
        <f t="shared" si="3"/>
        <v>-78.069846999999996</v>
      </c>
    </row>
    <row r="15" spans="1:22" x14ac:dyDescent="0.25">
      <c r="B15" s="90">
        <v>4125000000</v>
      </c>
      <c r="C15" s="90">
        <v>-28.412659000000001</v>
      </c>
      <c r="E15" s="90">
        <v>4125000000</v>
      </c>
      <c r="F15" s="90">
        <v>-56.585613000000002</v>
      </c>
      <c r="H15" s="27">
        <f t="shared" si="4"/>
        <v>7.25</v>
      </c>
      <c r="I15" s="27">
        <f t="shared" si="5"/>
        <v>-71.101990000000001</v>
      </c>
      <c r="J15" s="27">
        <f t="shared" si="0"/>
        <v>-40.014052999999997</v>
      </c>
      <c r="L15" s="27">
        <f t="shared" si="6"/>
        <v>7.25</v>
      </c>
      <c r="M15" s="27">
        <f t="shared" si="7"/>
        <v>-49.204315000000001</v>
      </c>
      <c r="N15" s="27">
        <f t="shared" si="1"/>
        <v>-61.369864999999997</v>
      </c>
      <c r="P15" s="47">
        <f t="shared" si="8"/>
        <v>7.25</v>
      </c>
      <c r="Q15" s="27">
        <f t="shared" si="9"/>
        <v>-69.542488000000006</v>
      </c>
      <c r="R15" s="27">
        <f t="shared" si="2"/>
        <v>-50.949019999999997</v>
      </c>
      <c r="S15" s="38"/>
      <c r="T15" s="27">
        <f t="shared" si="10"/>
        <v>7.25</v>
      </c>
      <c r="U15" s="27">
        <f t="shared" si="11"/>
        <v>-58.563679</v>
      </c>
      <c r="V15" s="27">
        <f t="shared" si="3"/>
        <v>-75.123610999999997</v>
      </c>
    </row>
    <row r="16" spans="1:22" x14ac:dyDescent="0.25">
      <c r="B16" s="90">
        <v>4645833333.3332996</v>
      </c>
      <c r="C16" s="90">
        <v>-27.225714</v>
      </c>
      <c r="E16" s="90">
        <v>4645833333.3332996</v>
      </c>
      <c r="F16" s="90">
        <v>-57.830314999999999</v>
      </c>
      <c r="H16" s="27">
        <f t="shared" si="4"/>
        <v>7.7708333333332993</v>
      </c>
      <c r="I16" s="27">
        <f t="shared" si="5"/>
        <v>-67.857033000000001</v>
      </c>
      <c r="J16" s="27">
        <f t="shared" si="0"/>
        <v>-38.538181000000002</v>
      </c>
      <c r="L16" s="27">
        <f t="shared" si="6"/>
        <v>7.7708333333332993</v>
      </c>
      <c r="M16" s="27">
        <f t="shared" si="7"/>
        <v>-46.494788999999997</v>
      </c>
      <c r="N16" s="27">
        <f t="shared" si="1"/>
        <v>-62.278953999999999</v>
      </c>
      <c r="P16" s="47">
        <f t="shared" si="8"/>
        <v>7.7708333333332993</v>
      </c>
      <c r="Q16" s="27">
        <f t="shared" si="9"/>
        <v>-68.078216999999995</v>
      </c>
      <c r="R16" s="27">
        <f t="shared" si="2"/>
        <v>-51.535240000000002</v>
      </c>
      <c r="S16" s="38"/>
      <c r="T16" s="27">
        <f t="shared" si="10"/>
        <v>7.7708333333332993</v>
      </c>
      <c r="U16" s="27">
        <f t="shared" si="11"/>
        <v>-59.125874000000003</v>
      </c>
      <c r="V16" s="27">
        <f t="shared" si="3"/>
        <v>-70.570746999999997</v>
      </c>
    </row>
    <row r="17" spans="2:22" x14ac:dyDescent="0.25">
      <c r="B17" s="90">
        <v>5166666666.6667004</v>
      </c>
      <c r="C17" s="90">
        <v>-27.526071999999999</v>
      </c>
      <c r="E17" s="90">
        <v>5166666666.6667004</v>
      </c>
      <c r="F17" s="90">
        <v>-61.833736000000002</v>
      </c>
      <c r="H17" s="27">
        <f t="shared" si="4"/>
        <v>8.2916666666666998</v>
      </c>
      <c r="I17" s="27">
        <f t="shared" si="5"/>
        <v>-61.315562999999997</v>
      </c>
      <c r="J17" s="27">
        <f t="shared" si="0"/>
        <v>-37.225498000000002</v>
      </c>
      <c r="L17" s="27">
        <f t="shared" si="6"/>
        <v>8.2916666666666998</v>
      </c>
      <c r="M17" s="27">
        <f t="shared" si="7"/>
        <v>-42.916652999999997</v>
      </c>
      <c r="N17" s="27">
        <f t="shared" si="1"/>
        <v>-63.684246000000002</v>
      </c>
      <c r="P17" s="47">
        <f t="shared" si="8"/>
        <v>8.2916666666666998</v>
      </c>
      <c r="Q17" s="27">
        <f t="shared" si="9"/>
        <v>-68.765479999999997</v>
      </c>
      <c r="R17" s="27">
        <f t="shared" si="2"/>
        <v>-52.373474000000002</v>
      </c>
      <c r="S17" s="38"/>
      <c r="T17" s="27">
        <f t="shared" si="10"/>
        <v>8.2916666666666998</v>
      </c>
      <c r="U17" s="27">
        <f t="shared" si="11"/>
        <v>-62.525112</v>
      </c>
      <c r="V17" s="27">
        <f t="shared" si="3"/>
        <v>-69.754615999999999</v>
      </c>
    </row>
    <row r="18" spans="2:22" x14ac:dyDescent="0.25">
      <c r="B18" s="90">
        <v>5687500000</v>
      </c>
      <c r="C18" s="90">
        <v>-29.981667999999999</v>
      </c>
      <c r="E18" s="90">
        <v>5687500000</v>
      </c>
      <c r="F18" s="90">
        <v>-62.984386000000001</v>
      </c>
      <c r="H18" s="27">
        <f t="shared" si="4"/>
        <v>8.8125</v>
      </c>
      <c r="I18" s="27">
        <f t="shared" si="5"/>
        <v>-55.396090999999998</v>
      </c>
      <c r="J18" s="27">
        <f t="shared" si="0"/>
        <v>-36.326157000000002</v>
      </c>
      <c r="L18" s="27">
        <f t="shared" si="6"/>
        <v>8.8125</v>
      </c>
      <c r="M18" s="27">
        <f t="shared" si="7"/>
        <v>-40.359467000000002</v>
      </c>
      <c r="N18" s="27">
        <f t="shared" si="1"/>
        <v>-64.864845000000003</v>
      </c>
      <c r="P18" s="47">
        <f t="shared" si="8"/>
        <v>8.8125</v>
      </c>
      <c r="Q18" s="27">
        <f t="shared" si="9"/>
        <v>-68.357056</v>
      </c>
      <c r="R18" s="27">
        <f t="shared" si="2"/>
        <v>-53.066718999999999</v>
      </c>
      <c r="S18" s="38"/>
      <c r="T18" s="27">
        <f t="shared" si="10"/>
        <v>8.8125</v>
      </c>
      <c r="U18" s="27">
        <f t="shared" si="11"/>
        <v>-62.226500999999999</v>
      </c>
      <c r="V18" s="27">
        <f t="shared" si="3"/>
        <v>-68.865395000000007</v>
      </c>
    </row>
    <row r="19" spans="2:22" x14ac:dyDescent="0.25">
      <c r="B19" s="90">
        <v>6208333333.3332996</v>
      </c>
      <c r="C19" s="90">
        <v>-35.976253999999997</v>
      </c>
      <c r="E19" s="90">
        <v>6208333333.3332996</v>
      </c>
      <c r="F19" s="90">
        <v>-62.023209000000001</v>
      </c>
      <c r="H19" s="27">
        <f t="shared" si="4"/>
        <v>9.3333333333333002</v>
      </c>
      <c r="I19" s="27">
        <f t="shared" si="5"/>
        <v>-53.006354999999999</v>
      </c>
      <c r="J19" s="27">
        <f t="shared" si="0"/>
        <v>-35.944633000000003</v>
      </c>
      <c r="L19" s="27">
        <f t="shared" si="6"/>
        <v>9.3333333333333002</v>
      </c>
      <c r="M19" s="27">
        <f t="shared" si="7"/>
        <v>-38.566586000000001</v>
      </c>
      <c r="N19" s="27">
        <f t="shared" si="1"/>
        <v>-65.408294999999995</v>
      </c>
      <c r="P19" s="47">
        <f t="shared" si="8"/>
        <v>9.3333333333333002</v>
      </c>
      <c r="Q19" s="27">
        <f t="shared" si="9"/>
        <v>-66.996262000000002</v>
      </c>
      <c r="R19" s="27">
        <f t="shared" si="2"/>
        <v>-53.722149000000002</v>
      </c>
      <c r="S19" s="38"/>
      <c r="T19" s="27">
        <f t="shared" si="10"/>
        <v>9.3333333333333002</v>
      </c>
      <c r="U19" s="27">
        <f t="shared" si="11"/>
        <v>-60.791229000000001</v>
      </c>
      <c r="V19" s="27">
        <f t="shared" si="3"/>
        <v>-67.069243999999998</v>
      </c>
    </row>
    <row r="20" spans="2:22" x14ac:dyDescent="0.25">
      <c r="B20" s="90">
        <v>6729166666.6667004</v>
      </c>
      <c r="C20" s="90">
        <v>-39.913089999999997</v>
      </c>
      <c r="E20" s="90">
        <v>6729166666.6667004</v>
      </c>
      <c r="F20" s="90">
        <v>-57.920470999999999</v>
      </c>
      <c r="H20" s="27">
        <f t="shared" si="4"/>
        <v>9.8541666666666998</v>
      </c>
      <c r="I20" s="27">
        <f t="shared" si="5"/>
        <v>-50.739708</v>
      </c>
      <c r="J20" s="27">
        <f t="shared" si="0"/>
        <v>-36.270401</v>
      </c>
      <c r="L20" s="27">
        <f t="shared" si="6"/>
        <v>9.8541666666666998</v>
      </c>
      <c r="M20" s="27">
        <f t="shared" si="7"/>
        <v>-37.260513000000003</v>
      </c>
      <c r="N20" s="27">
        <f t="shared" si="1"/>
        <v>-63.465183000000003</v>
      </c>
      <c r="P20" s="47">
        <f t="shared" si="8"/>
        <v>9.8541666666666998</v>
      </c>
      <c r="Q20" s="27">
        <f t="shared" si="9"/>
        <v>-63.330852999999998</v>
      </c>
      <c r="R20" s="27">
        <f t="shared" si="2"/>
        <v>-54.100223999999997</v>
      </c>
      <c r="S20" s="38"/>
      <c r="T20" s="27">
        <f t="shared" si="10"/>
        <v>9.8541666666666998</v>
      </c>
      <c r="U20" s="27">
        <f t="shared" si="11"/>
        <v>-55.355342999999998</v>
      </c>
      <c r="V20" s="27">
        <f t="shared" si="3"/>
        <v>-64.606978999999995</v>
      </c>
    </row>
    <row r="21" spans="2:22" x14ac:dyDescent="0.25">
      <c r="B21" s="90">
        <v>7250000000</v>
      </c>
      <c r="C21" s="90">
        <v>-39.681606000000002</v>
      </c>
      <c r="E21" s="90">
        <v>7250000000</v>
      </c>
      <c r="F21" s="90">
        <v>-54.939582999999999</v>
      </c>
      <c r="H21" s="27">
        <f t="shared" si="4"/>
        <v>10.375</v>
      </c>
      <c r="I21" s="27">
        <f t="shared" si="5"/>
        <v>-48.902538</v>
      </c>
      <c r="J21" s="27">
        <f t="shared" si="0"/>
        <v>-37.082492999999999</v>
      </c>
      <c r="L21" s="27">
        <f t="shared" si="6"/>
        <v>10.375</v>
      </c>
      <c r="M21" s="27">
        <f t="shared" si="7"/>
        <v>-36.329127999999997</v>
      </c>
      <c r="N21" s="27">
        <f t="shared" si="1"/>
        <v>-60.800232000000001</v>
      </c>
      <c r="P21" s="47">
        <f t="shared" si="8"/>
        <v>10.375</v>
      </c>
      <c r="Q21" s="27">
        <f t="shared" si="9"/>
        <v>-61.366115999999998</v>
      </c>
      <c r="R21" s="27">
        <f t="shared" si="2"/>
        <v>-54.212032000000001</v>
      </c>
      <c r="S21" s="38"/>
      <c r="T21" s="27">
        <f t="shared" si="10"/>
        <v>10.375</v>
      </c>
      <c r="U21" s="27">
        <f t="shared" si="11"/>
        <v>-52.694271000000001</v>
      </c>
      <c r="V21" s="27">
        <f t="shared" si="3"/>
        <v>-63.047359</v>
      </c>
    </row>
    <row r="22" spans="2:22" x14ac:dyDescent="0.25">
      <c r="B22" s="90">
        <v>7770833333.3332996</v>
      </c>
      <c r="C22" s="90">
        <v>-34.730797000000003</v>
      </c>
      <c r="E22" s="90">
        <v>7770833333.3332996</v>
      </c>
      <c r="F22" s="90">
        <v>-54.336987000000001</v>
      </c>
      <c r="H22" s="27">
        <f t="shared" si="4"/>
        <v>10.895833333333</v>
      </c>
      <c r="I22" s="27">
        <f t="shared" si="5"/>
        <v>-46.904121000000004</v>
      </c>
      <c r="J22" s="27">
        <f t="shared" si="0"/>
        <v>-38.079932999999997</v>
      </c>
      <c r="L22" s="27">
        <f t="shared" si="6"/>
        <v>10.895833333333</v>
      </c>
      <c r="M22" s="27">
        <f t="shared" si="7"/>
        <v>-36.092522000000002</v>
      </c>
      <c r="N22" s="27">
        <f t="shared" si="1"/>
        <v>-58.494019000000002</v>
      </c>
      <c r="P22" s="47">
        <f t="shared" si="8"/>
        <v>10.895833333333</v>
      </c>
      <c r="Q22" s="27">
        <f t="shared" si="9"/>
        <v>-60.376938000000003</v>
      </c>
      <c r="R22" s="27">
        <f t="shared" si="2"/>
        <v>-54.313110000000002</v>
      </c>
      <c r="S22" s="38"/>
      <c r="T22" s="27">
        <f t="shared" si="10"/>
        <v>10.895833333333</v>
      </c>
      <c r="U22" s="27">
        <f t="shared" si="11"/>
        <v>-51.899639000000001</v>
      </c>
      <c r="V22" s="27">
        <f t="shared" si="3"/>
        <v>-62.690272999999998</v>
      </c>
    </row>
    <row r="23" spans="2:22" x14ac:dyDescent="0.25">
      <c r="B23" s="90">
        <v>8291666666.6667004</v>
      </c>
      <c r="C23" s="90">
        <v>-30.430782000000001</v>
      </c>
      <c r="E23" s="90">
        <v>8291666666.6667004</v>
      </c>
      <c r="F23" s="90">
        <v>-53.831977999999999</v>
      </c>
      <c r="H23" s="27">
        <f t="shared" si="4"/>
        <v>11.416666666667</v>
      </c>
      <c r="I23" s="27">
        <f t="shared" si="5"/>
        <v>-45.652771000000001</v>
      </c>
      <c r="J23" s="27">
        <f t="shared" si="0"/>
        <v>-39.137535</v>
      </c>
      <c r="L23" s="27">
        <f t="shared" si="6"/>
        <v>11.416666666667</v>
      </c>
      <c r="M23" s="27">
        <f t="shared" si="7"/>
        <v>-36.394295</v>
      </c>
      <c r="N23" s="27">
        <f t="shared" si="1"/>
        <v>-58.154007</v>
      </c>
      <c r="P23" s="47">
        <f t="shared" si="8"/>
        <v>11.416666666667</v>
      </c>
      <c r="Q23" s="27">
        <f t="shared" si="9"/>
        <v>-59.884514000000003</v>
      </c>
      <c r="R23" s="27">
        <f t="shared" si="2"/>
        <v>-54.426231000000001</v>
      </c>
      <c r="S23" s="38"/>
      <c r="T23" s="27">
        <f t="shared" si="10"/>
        <v>11.416666666667</v>
      </c>
      <c r="U23" s="27">
        <f t="shared" si="11"/>
        <v>-51.520122999999998</v>
      </c>
      <c r="V23" s="27">
        <f t="shared" si="3"/>
        <v>-62.970878999999996</v>
      </c>
    </row>
    <row r="24" spans="2:22" x14ac:dyDescent="0.25">
      <c r="B24" s="90">
        <v>8812500000</v>
      </c>
      <c r="C24" s="90">
        <v>-28.341818</v>
      </c>
      <c r="E24" s="90">
        <v>8812500000</v>
      </c>
      <c r="F24" s="90">
        <v>-52.330143</v>
      </c>
      <c r="H24" s="27">
        <f t="shared" si="4"/>
        <v>11.9375</v>
      </c>
      <c r="I24" s="27">
        <f t="shared" si="5"/>
        <v>-44.804454999999997</v>
      </c>
      <c r="J24" s="27">
        <f t="shared" si="0"/>
        <v>-40.727974000000003</v>
      </c>
      <c r="L24" s="27">
        <f t="shared" si="6"/>
        <v>11.9375</v>
      </c>
      <c r="M24" s="27">
        <f t="shared" si="7"/>
        <v>-36.799453999999997</v>
      </c>
      <c r="N24" s="27">
        <f t="shared" si="1"/>
        <v>-58.287261999999998</v>
      </c>
      <c r="P24" s="47">
        <f t="shared" si="8"/>
        <v>11.9375</v>
      </c>
      <c r="Q24" s="27">
        <f t="shared" si="9"/>
        <v>-60.165889999999997</v>
      </c>
      <c r="R24" s="27">
        <f t="shared" si="2"/>
        <v>-54.595322000000003</v>
      </c>
      <c r="S24" s="38"/>
      <c r="T24" s="27">
        <f t="shared" si="10"/>
        <v>11.9375</v>
      </c>
      <c r="U24" s="27">
        <f t="shared" si="11"/>
        <v>-51.301380000000002</v>
      </c>
      <c r="V24" s="27">
        <f t="shared" si="3"/>
        <v>-63.643008999999999</v>
      </c>
    </row>
    <row r="25" spans="2:22" x14ac:dyDescent="0.25">
      <c r="B25" s="90">
        <v>9333333333.3332996</v>
      </c>
      <c r="C25" s="90">
        <v>-27.086027000000001</v>
      </c>
      <c r="E25" s="90">
        <v>9333333333.3332996</v>
      </c>
      <c r="F25" s="90">
        <v>-50.264011000000004</v>
      </c>
      <c r="H25" s="27">
        <f t="shared" si="4"/>
        <v>12.458333333333</v>
      </c>
      <c r="I25" s="27">
        <f t="shared" si="5"/>
        <v>-44.454433000000002</v>
      </c>
      <c r="J25" s="27">
        <f t="shared" si="0"/>
        <v>-43.006481000000001</v>
      </c>
      <c r="L25" s="27">
        <f t="shared" si="6"/>
        <v>12.458333333333</v>
      </c>
      <c r="M25" s="27">
        <f t="shared" si="7"/>
        <v>-37.716087000000002</v>
      </c>
      <c r="N25" s="27">
        <f t="shared" si="1"/>
        <v>-58.799926999999997</v>
      </c>
      <c r="P25" s="47">
        <f t="shared" si="8"/>
        <v>12.458333333333</v>
      </c>
      <c r="Q25" s="27">
        <f t="shared" si="9"/>
        <v>-58.649116999999997</v>
      </c>
      <c r="R25" s="27">
        <f t="shared" si="2"/>
        <v>-53.536678000000002</v>
      </c>
      <c r="S25" s="38"/>
      <c r="T25" s="27">
        <f t="shared" si="10"/>
        <v>12.458333333333</v>
      </c>
      <c r="U25" s="27">
        <f t="shared" si="11"/>
        <v>-50.741058000000002</v>
      </c>
      <c r="V25" s="27">
        <f t="shared" si="3"/>
        <v>-64.816360000000003</v>
      </c>
    </row>
    <row r="26" spans="2:22" x14ac:dyDescent="0.25">
      <c r="B26" s="90">
        <v>9854166666.6667004</v>
      </c>
      <c r="C26" s="90">
        <v>-26.202635000000001</v>
      </c>
      <c r="E26" s="90">
        <v>9854166666.6667004</v>
      </c>
      <c r="F26" s="90">
        <v>-48.794387999999998</v>
      </c>
      <c r="H26" s="27">
        <f t="shared" si="4"/>
        <v>12.979166666667</v>
      </c>
      <c r="I26" s="27">
        <f t="shared" si="5"/>
        <v>-44.531512999999997</v>
      </c>
      <c r="J26" s="27">
        <f t="shared" si="0"/>
        <v>-45.781418000000002</v>
      </c>
      <c r="L26" s="27">
        <f t="shared" si="6"/>
        <v>12.979166666667</v>
      </c>
      <c r="M26" s="27">
        <f t="shared" si="7"/>
        <v>-39.381202999999999</v>
      </c>
      <c r="N26" s="27">
        <f t="shared" si="1"/>
        <v>-59.104838999999998</v>
      </c>
      <c r="P26" s="47">
        <f t="shared" si="8"/>
        <v>12.979166666667</v>
      </c>
      <c r="Q26" s="27">
        <f t="shared" si="9"/>
        <v>-57.618855000000003</v>
      </c>
      <c r="R26" s="27">
        <f t="shared" si="2"/>
        <v>-51.773327000000002</v>
      </c>
      <c r="S26" s="38"/>
      <c r="T26" s="27">
        <f t="shared" si="10"/>
        <v>12.979166666667</v>
      </c>
      <c r="U26" s="27">
        <f t="shared" si="11"/>
        <v>-50.455021000000002</v>
      </c>
      <c r="V26" s="27">
        <f t="shared" si="3"/>
        <v>-66.339882000000003</v>
      </c>
    </row>
    <row r="27" spans="2:22" x14ac:dyDescent="0.25">
      <c r="B27" s="90">
        <v>10375000000</v>
      </c>
      <c r="C27" s="90">
        <v>-25.504162000000001</v>
      </c>
      <c r="E27" s="90">
        <v>10375000000</v>
      </c>
      <c r="F27" s="90">
        <v>-47.625785999999998</v>
      </c>
      <c r="H27" s="27">
        <f t="shared" si="4"/>
        <v>13.5</v>
      </c>
      <c r="I27" s="27">
        <f t="shared" si="5"/>
        <v>-44.843204</v>
      </c>
      <c r="J27" s="27">
        <f t="shared" si="0"/>
        <v>-48.541488999999999</v>
      </c>
      <c r="L27" s="27">
        <f t="shared" si="6"/>
        <v>13.5</v>
      </c>
      <c r="M27" s="27">
        <f t="shared" si="7"/>
        <v>-42.026412999999998</v>
      </c>
      <c r="N27" s="27">
        <f t="shared" si="1"/>
        <v>-59.635627999999997</v>
      </c>
      <c r="P27" s="47">
        <f t="shared" si="8"/>
        <v>13.5</v>
      </c>
      <c r="Q27" s="27">
        <f t="shared" si="9"/>
        <v>-57.407660999999997</v>
      </c>
      <c r="R27" s="27">
        <f t="shared" si="2"/>
        <v>-49.720882000000003</v>
      </c>
      <c r="S27" s="38"/>
      <c r="T27" s="27">
        <f t="shared" si="10"/>
        <v>13.5</v>
      </c>
      <c r="U27" s="27">
        <f t="shared" si="11"/>
        <v>-50.671906</v>
      </c>
      <c r="V27" s="27">
        <f t="shared" si="3"/>
        <v>-68.246864000000002</v>
      </c>
    </row>
    <row r="28" spans="2:22" x14ac:dyDescent="0.25">
      <c r="B28" s="90">
        <v>10895833333.333</v>
      </c>
      <c r="C28" s="90">
        <v>-24.965885</v>
      </c>
      <c r="E28" s="90">
        <v>10895833333.333</v>
      </c>
      <c r="F28" s="90">
        <v>-46.634459999999997</v>
      </c>
      <c r="H28" s="27">
        <f t="shared" si="4"/>
        <v>14.020833333333</v>
      </c>
      <c r="I28" s="27">
        <f t="shared" si="5"/>
        <v>-45.055774999999997</v>
      </c>
      <c r="J28" s="27">
        <f t="shared" si="0"/>
        <v>-51.098315999999997</v>
      </c>
      <c r="L28" s="27">
        <f t="shared" si="6"/>
        <v>14.020833333333</v>
      </c>
      <c r="M28" s="27">
        <f t="shared" si="7"/>
        <v>-46.105339000000001</v>
      </c>
      <c r="N28" s="27">
        <f t="shared" si="1"/>
        <v>-60.099735000000003</v>
      </c>
      <c r="P28" s="47">
        <f t="shared" si="8"/>
        <v>14.020833333333</v>
      </c>
      <c r="Q28" s="27">
        <f t="shared" si="9"/>
        <v>-59.800010999999998</v>
      </c>
      <c r="R28" s="27">
        <f t="shared" si="2"/>
        <v>-48.646678999999999</v>
      </c>
      <c r="S28" s="38"/>
      <c r="T28" s="27">
        <f t="shared" si="10"/>
        <v>14.020833333333</v>
      </c>
      <c r="U28" s="27">
        <f t="shared" si="11"/>
        <v>-51.530563000000001</v>
      </c>
      <c r="V28" s="27">
        <f t="shared" si="3"/>
        <v>-70.260024999999999</v>
      </c>
    </row>
    <row r="29" spans="2:22" x14ac:dyDescent="0.25">
      <c r="B29" s="90">
        <v>11416666666.667</v>
      </c>
      <c r="C29" s="90">
        <v>-24.636637</v>
      </c>
      <c r="E29" s="90">
        <v>11416666666.667</v>
      </c>
      <c r="F29" s="90">
        <v>-46.375168000000002</v>
      </c>
      <c r="H29" s="27">
        <f t="shared" si="4"/>
        <v>14.541666666667</v>
      </c>
      <c r="I29" s="27">
        <f t="shared" si="5"/>
        <v>-45.169497999999997</v>
      </c>
      <c r="J29" s="27">
        <f t="shared" si="0"/>
        <v>-52.125979999999998</v>
      </c>
      <c r="L29" s="27">
        <f t="shared" si="6"/>
        <v>14.541666666667</v>
      </c>
      <c r="M29" s="27">
        <f t="shared" si="7"/>
        <v>-53.233891</v>
      </c>
      <c r="N29" s="27">
        <f t="shared" si="1"/>
        <v>-60.791344000000002</v>
      </c>
      <c r="P29" s="47">
        <f t="shared" si="8"/>
        <v>14.541666666667</v>
      </c>
      <c r="Q29" s="27">
        <f t="shared" si="9"/>
        <v>-62.544311999999998</v>
      </c>
      <c r="R29" s="27">
        <f t="shared" si="2"/>
        <v>-48.181347000000002</v>
      </c>
      <c r="S29" s="38"/>
      <c r="T29" s="27">
        <f t="shared" si="10"/>
        <v>14.541666666667</v>
      </c>
      <c r="U29" s="27">
        <f t="shared" si="11"/>
        <v>-53.247073999999998</v>
      </c>
      <c r="V29" s="27">
        <f t="shared" si="3"/>
        <v>-71.661224000000004</v>
      </c>
    </row>
    <row r="30" spans="2:22" x14ac:dyDescent="0.25">
      <c r="B30" s="90">
        <v>11937500000</v>
      </c>
      <c r="C30" s="90">
        <v>-24.557516</v>
      </c>
      <c r="E30" s="90">
        <v>11937500000</v>
      </c>
      <c r="F30" s="90">
        <v>-47.103484999999999</v>
      </c>
      <c r="H30" s="27">
        <f t="shared" si="4"/>
        <v>15.0625</v>
      </c>
      <c r="I30" s="27">
        <f t="shared" si="5"/>
        <v>-44.838337000000003</v>
      </c>
      <c r="J30" s="27">
        <f t="shared" si="0"/>
        <v>-51.507007999999999</v>
      </c>
      <c r="L30" s="27">
        <f t="shared" si="6"/>
        <v>15.0625</v>
      </c>
      <c r="M30" s="27">
        <f t="shared" si="7"/>
        <v>-57.094334000000003</v>
      </c>
      <c r="N30" s="27">
        <f t="shared" si="1"/>
        <v>-60.811976999999999</v>
      </c>
      <c r="P30" s="47">
        <f t="shared" si="8"/>
        <v>15.0625</v>
      </c>
      <c r="Q30" s="27">
        <f t="shared" si="9"/>
        <v>-64.138183999999995</v>
      </c>
      <c r="R30" s="27">
        <f t="shared" si="2"/>
        <v>-48.147216999999998</v>
      </c>
      <c r="S30" s="38"/>
      <c r="T30" s="27">
        <f t="shared" si="10"/>
        <v>15.0625</v>
      </c>
      <c r="U30" s="27">
        <f t="shared" si="11"/>
        <v>-54.541865999999999</v>
      </c>
      <c r="V30" s="27">
        <f t="shared" si="3"/>
        <v>-72.132935000000003</v>
      </c>
    </row>
    <row r="31" spans="2:22" x14ac:dyDescent="0.25">
      <c r="B31" s="90">
        <v>12458333333.333</v>
      </c>
      <c r="C31" s="90">
        <v>-24.508226000000001</v>
      </c>
      <c r="E31" s="90">
        <v>12458333333.333</v>
      </c>
      <c r="F31" s="90">
        <v>-48.105826999999998</v>
      </c>
      <c r="H31" s="27">
        <f t="shared" si="4"/>
        <v>15.583333333333</v>
      </c>
      <c r="I31" s="27">
        <f t="shared" si="5"/>
        <v>-45.009815000000003</v>
      </c>
      <c r="J31" s="27">
        <f t="shared" si="0"/>
        <v>-50.741131000000003</v>
      </c>
      <c r="L31" s="27">
        <f t="shared" si="6"/>
        <v>15.583333333333</v>
      </c>
      <c r="M31" s="27">
        <f t="shared" si="7"/>
        <v>-56.801079000000001</v>
      </c>
      <c r="N31" s="27">
        <f t="shared" si="1"/>
        <v>-60.320759000000002</v>
      </c>
      <c r="P31" s="47">
        <f t="shared" si="8"/>
        <v>15.583333333333</v>
      </c>
      <c r="Q31" s="27">
        <f t="shared" si="9"/>
        <v>-63.554394000000002</v>
      </c>
      <c r="R31" s="27">
        <f t="shared" si="2"/>
        <v>-48.075786999999998</v>
      </c>
      <c r="S31" s="38"/>
      <c r="T31" s="27">
        <f t="shared" si="10"/>
        <v>15.583333333333</v>
      </c>
      <c r="U31" s="27">
        <f t="shared" si="11"/>
        <v>-54.441723000000003</v>
      </c>
      <c r="V31" s="27">
        <f t="shared" si="3"/>
        <v>-70.822433000000004</v>
      </c>
    </row>
    <row r="32" spans="2:22" x14ac:dyDescent="0.25">
      <c r="B32" s="90">
        <v>12979166666.667</v>
      </c>
      <c r="C32" s="90">
        <v>-24.640940000000001</v>
      </c>
      <c r="E32" s="90">
        <v>12979166666.667</v>
      </c>
      <c r="F32" s="90">
        <v>-48.864761000000001</v>
      </c>
      <c r="H32" s="27">
        <f t="shared" si="4"/>
        <v>16.104166666666998</v>
      </c>
      <c r="I32" s="27">
        <f t="shared" si="5"/>
        <v>-45.355167000000002</v>
      </c>
      <c r="J32" s="27">
        <f t="shared" si="0"/>
        <v>-50.945503000000002</v>
      </c>
      <c r="L32" s="27">
        <f t="shared" si="6"/>
        <v>16.104166666666998</v>
      </c>
      <c r="M32" s="27">
        <f t="shared" si="7"/>
        <v>-52.878951999999998</v>
      </c>
      <c r="N32" s="27">
        <f t="shared" si="1"/>
        <v>-59.776809999999998</v>
      </c>
      <c r="P32" s="47">
        <f t="shared" si="8"/>
        <v>16.104166666666998</v>
      </c>
      <c r="Q32" s="27">
        <f t="shared" si="9"/>
        <v>-61.316642999999999</v>
      </c>
      <c r="R32" s="27">
        <f t="shared" si="2"/>
        <v>-47.681407999999998</v>
      </c>
      <c r="S32" s="38"/>
      <c r="T32" s="27">
        <f t="shared" si="10"/>
        <v>16.104166666666998</v>
      </c>
      <c r="U32" s="27">
        <f t="shared" si="11"/>
        <v>-53.316898000000002</v>
      </c>
      <c r="V32" s="27">
        <f t="shared" si="3"/>
        <v>-70.421218999999994</v>
      </c>
    </row>
    <row r="33" spans="2:22" x14ac:dyDescent="0.25">
      <c r="B33" s="90">
        <v>13500000000</v>
      </c>
      <c r="C33" s="90">
        <v>-24.185770000000002</v>
      </c>
      <c r="E33" s="90">
        <v>13500000000</v>
      </c>
      <c r="F33" s="90">
        <v>-48.995544000000002</v>
      </c>
      <c r="H33" s="27">
        <f t="shared" si="4"/>
        <v>16.625</v>
      </c>
      <c r="I33" s="27">
        <f t="shared" si="5"/>
        <v>-46.541823999999998</v>
      </c>
      <c r="J33" s="27">
        <f t="shared" si="0"/>
        <v>-52.312556999999998</v>
      </c>
      <c r="L33" s="27">
        <f t="shared" si="6"/>
        <v>16.625</v>
      </c>
      <c r="M33" s="27">
        <f t="shared" si="7"/>
        <v>-49.823867999999997</v>
      </c>
      <c r="N33" s="27">
        <f t="shared" si="1"/>
        <v>-59.708015000000003</v>
      </c>
      <c r="P33" s="47">
        <f t="shared" si="8"/>
        <v>16.625</v>
      </c>
      <c r="Q33" s="27">
        <f t="shared" si="9"/>
        <v>-58.903675</v>
      </c>
      <c r="R33" s="27">
        <f t="shared" si="2"/>
        <v>-47.377670000000002</v>
      </c>
      <c r="S33" s="38"/>
      <c r="T33" s="27">
        <f t="shared" si="10"/>
        <v>16.625</v>
      </c>
      <c r="U33" s="27">
        <f t="shared" si="11"/>
        <v>-51.860686999999999</v>
      </c>
      <c r="V33" s="27">
        <f t="shared" si="3"/>
        <v>-70.673027000000005</v>
      </c>
    </row>
    <row r="34" spans="2:22" x14ac:dyDescent="0.25">
      <c r="B34" s="90">
        <v>14020833333.333</v>
      </c>
      <c r="C34" s="90">
        <v>-23.813041999999999</v>
      </c>
      <c r="E34" s="90">
        <v>14020833333.333</v>
      </c>
      <c r="F34" s="90">
        <v>-49.231349999999999</v>
      </c>
      <c r="H34" s="27">
        <f t="shared" si="4"/>
        <v>17.145833333333002</v>
      </c>
      <c r="I34" s="27">
        <f t="shared" si="5"/>
        <v>-47.927101</v>
      </c>
      <c r="J34" s="27">
        <f t="shared" si="0"/>
        <v>-53.125210000000003</v>
      </c>
      <c r="L34" s="27">
        <f t="shared" si="6"/>
        <v>17.145833333333002</v>
      </c>
      <c r="M34" s="27">
        <f t="shared" si="7"/>
        <v>-47.900275999999998</v>
      </c>
      <c r="N34" s="27">
        <f t="shared" si="1"/>
        <v>-60.012672000000002</v>
      </c>
      <c r="P34" s="47">
        <f t="shared" si="8"/>
        <v>17.145833333333002</v>
      </c>
      <c r="Q34" s="27">
        <f t="shared" si="9"/>
        <v>-58.175899999999999</v>
      </c>
      <c r="R34" s="27">
        <f t="shared" si="2"/>
        <v>-47.270972999999998</v>
      </c>
      <c r="S34" s="38"/>
      <c r="T34" s="27">
        <f t="shared" si="10"/>
        <v>17.145833333333002</v>
      </c>
      <c r="U34" s="27">
        <f t="shared" si="11"/>
        <v>-50.818492999999997</v>
      </c>
      <c r="V34" s="27">
        <f t="shared" si="3"/>
        <v>-72.901313999999999</v>
      </c>
    </row>
    <row r="35" spans="2:22" x14ac:dyDescent="0.25">
      <c r="B35" s="90">
        <v>14541666666.667</v>
      </c>
      <c r="C35" s="90">
        <v>-23.233326000000002</v>
      </c>
      <c r="E35" s="90">
        <v>14541666666.667</v>
      </c>
      <c r="F35" s="90">
        <v>-49.494492000000001</v>
      </c>
      <c r="H35" s="27">
        <f t="shared" si="4"/>
        <v>17.666666666666998</v>
      </c>
      <c r="I35" s="27">
        <f t="shared" si="5"/>
        <v>-49.442523999999999</v>
      </c>
      <c r="J35" s="27">
        <f t="shared" ref="J35:J51" si="12">F95</f>
        <v>-53.444285999999998</v>
      </c>
      <c r="L35" s="27">
        <f t="shared" si="6"/>
        <v>17.666666666666998</v>
      </c>
      <c r="M35" s="27">
        <f t="shared" si="7"/>
        <v>-45.903258999999998</v>
      </c>
      <c r="N35" s="27">
        <f t="shared" ref="N35:N51" si="13">F149</f>
        <v>-60.769302000000003</v>
      </c>
      <c r="P35" s="47">
        <f t="shared" si="8"/>
        <v>17.666666666666998</v>
      </c>
      <c r="Q35" s="27">
        <f t="shared" si="9"/>
        <v>-58.606270000000002</v>
      </c>
      <c r="R35" s="27">
        <f t="shared" ref="R35:R51" si="14">F203</f>
        <v>-47.451251999999997</v>
      </c>
      <c r="S35" s="38"/>
      <c r="T35" s="27">
        <f t="shared" si="10"/>
        <v>17.666666666666998</v>
      </c>
      <c r="U35" s="27">
        <f t="shared" si="11"/>
        <v>-50.025539000000002</v>
      </c>
      <c r="V35" s="27">
        <f t="shared" ref="V35:V51" si="15">F257</f>
        <v>-75.862319999999997</v>
      </c>
    </row>
    <row r="36" spans="2:22" x14ac:dyDescent="0.25">
      <c r="B36" s="90">
        <v>15062500000</v>
      </c>
      <c r="C36" s="90">
        <v>-23.099276</v>
      </c>
      <c r="E36" s="90">
        <v>15062500000</v>
      </c>
      <c r="F36" s="90">
        <v>-50.102505000000001</v>
      </c>
      <c r="H36" s="27">
        <f t="shared" si="4"/>
        <v>18.1875</v>
      </c>
      <c r="I36" s="27">
        <f t="shared" si="5"/>
        <v>-50.748390000000001</v>
      </c>
      <c r="J36" s="27">
        <f t="shared" si="12"/>
        <v>-53.515628999999997</v>
      </c>
      <c r="L36" s="27">
        <f t="shared" si="6"/>
        <v>18.1875</v>
      </c>
      <c r="M36" s="27">
        <f t="shared" si="7"/>
        <v>-45.472794</v>
      </c>
      <c r="N36" s="27">
        <f t="shared" si="13"/>
        <v>-62.233089</v>
      </c>
      <c r="P36" s="47">
        <f t="shared" si="8"/>
        <v>18.1875</v>
      </c>
      <c r="Q36" s="27">
        <f t="shared" si="9"/>
        <v>-60.661662999999997</v>
      </c>
      <c r="R36" s="27">
        <f t="shared" si="14"/>
        <v>-47.633507000000002</v>
      </c>
      <c r="S36" s="38"/>
      <c r="T36" s="27">
        <f t="shared" si="10"/>
        <v>18.1875</v>
      </c>
      <c r="U36" s="27">
        <f t="shared" si="11"/>
        <v>-50.322380000000003</v>
      </c>
      <c r="V36" s="27">
        <f t="shared" si="15"/>
        <v>-78.292793000000003</v>
      </c>
    </row>
    <row r="37" spans="2:22" x14ac:dyDescent="0.25">
      <c r="B37" s="90">
        <v>15583333333.333</v>
      </c>
      <c r="C37" s="90">
        <v>-22.784846999999999</v>
      </c>
      <c r="E37" s="90">
        <v>15583333333.333</v>
      </c>
      <c r="F37" s="90">
        <v>-50.450248999999999</v>
      </c>
      <c r="H37" s="27">
        <f t="shared" si="4"/>
        <v>18.708333333333002</v>
      </c>
      <c r="I37" s="27">
        <f t="shared" si="5"/>
        <v>-51.872256999999998</v>
      </c>
      <c r="J37" s="27">
        <f t="shared" si="12"/>
        <v>-53.860565000000001</v>
      </c>
      <c r="L37" s="27">
        <f t="shared" si="6"/>
        <v>18.708333333333002</v>
      </c>
      <c r="M37" s="27">
        <f t="shared" si="7"/>
        <v>-45.996417999999998</v>
      </c>
      <c r="N37" s="27">
        <f t="shared" si="13"/>
        <v>-62.748260000000002</v>
      </c>
      <c r="P37" s="47">
        <f t="shared" si="8"/>
        <v>18.708333333333002</v>
      </c>
      <c r="Q37" s="27">
        <f t="shared" si="9"/>
        <v>-63.022438000000001</v>
      </c>
      <c r="R37" s="27">
        <f t="shared" si="14"/>
        <v>-47.320663000000003</v>
      </c>
      <c r="S37" s="38"/>
      <c r="T37" s="27">
        <f t="shared" si="10"/>
        <v>18.708333333333002</v>
      </c>
      <c r="U37" s="27">
        <f t="shared" si="11"/>
        <v>-51.328228000000003</v>
      </c>
      <c r="V37" s="27">
        <f t="shared" si="15"/>
        <v>-78.296852000000001</v>
      </c>
    </row>
    <row r="38" spans="2:22" x14ac:dyDescent="0.25">
      <c r="B38" s="90">
        <v>16104166666.667</v>
      </c>
      <c r="C38" s="90">
        <v>-22.160136999999999</v>
      </c>
      <c r="E38" s="90">
        <v>16104166666.667</v>
      </c>
      <c r="F38" s="90">
        <v>-50.263451000000003</v>
      </c>
      <c r="H38" s="27">
        <f t="shared" si="4"/>
        <v>19.229166666666998</v>
      </c>
      <c r="I38" s="27">
        <f t="shared" si="5"/>
        <v>-53.120120999999997</v>
      </c>
      <c r="J38" s="27">
        <f t="shared" si="12"/>
        <v>-54.336502000000003</v>
      </c>
      <c r="L38" s="27">
        <f t="shared" si="6"/>
        <v>19.229166666666998</v>
      </c>
      <c r="M38" s="27">
        <f t="shared" si="7"/>
        <v>-46.906253999999997</v>
      </c>
      <c r="N38" s="27">
        <f t="shared" si="13"/>
        <v>-62.006725000000003</v>
      </c>
      <c r="P38" s="47">
        <f t="shared" si="8"/>
        <v>19.229166666666998</v>
      </c>
      <c r="Q38" s="27">
        <f t="shared" si="9"/>
        <v>-65.176743000000002</v>
      </c>
      <c r="R38" s="27">
        <f t="shared" si="14"/>
        <v>-46.561695</v>
      </c>
      <c r="S38" s="38"/>
      <c r="T38" s="27">
        <f t="shared" si="10"/>
        <v>19.229166666666998</v>
      </c>
      <c r="U38" s="27">
        <f t="shared" si="11"/>
        <v>-53.207436000000001</v>
      </c>
      <c r="V38" s="27">
        <f t="shared" si="15"/>
        <v>-74.692383000000007</v>
      </c>
    </row>
    <row r="39" spans="2:22" x14ac:dyDescent="0.25">
      <c r="B39" s="90">
        <v>16625000000</v>
      </c>
      <c r="C39" s="90">
        <v>-21.794806999999999</v>
      </c>
      <c r="E39" s="90">
        <v>16625000000</v>
      </c>
      <c r="F39" s="90">
        <v>-50.069485</v>
      </c>
      <c r="H39" s="27">
        <f t="shared" si="4"/>
        <v>19.75</v>
      </c>
      <c r="I39" s="27">
        <f t="shared" si="5"/>
        <v>-54.072842000000001</v>
      </c>
      <c r="J39" s="27">
        <f t="shared" si="12"/>
        <v>-54.790657000000003</v>
      </c>
      <c r="L39" s="27">
        <f t="shared" si="6"/>
        <v>19.75</v>
      </c>
      <c r="M39" s="27">
        <f t="shared" si="7"/>
        <v>-47.856631999999998</v>
      </c>
      <c r="N39" s="27">
        <f t="shared" si="13"/>
        <v>-60.503925000000002</v>
      </c>
      <c r="P39" s="47">
        <f t="shared" si="8"/>
        <v>19.75</v>
      </c>
      <c r="Q39" s="27">
        <f t="shared" si="9"/>
        <v>-65.530968000000001</v>
      </c>
      <c r="R39" s="27">
        <f t="shared" si="14"/>
        <v>-45.497833</v>
      </c>
      <c r="S39" s="38"/>
      <c r="T39" s="27">
        <f t="shared" si="10"/>
        <v>19.75</v>
      </c>
      <c r="U39" s="27">
        <f t="shared" si="11"/>
        <v>-55.933514000000002</v>
      </c>
      <c r="V39" s="27">
        <f t="shared" si="15"/>
        <v>-70.495209000000003</v>
      </c>
    </row>
    <row r="40" spans="2:22" x14ac:dyDescent="0.25">
      <c r="B40" s="90">
        <v>17145833333.333</v>
      </c>
      <c r="C40" s="90">
        <v>-21.975985000000001</v>
      </c>
      <c r="E40" s="90">
        <v>17145833333.333</v>
      </c>
      <c r="F40" s="90">
        <v>-50.306530000000002</v>
      </c>
      <c r="H40" s="27">
        <f t="shared" si="4"/>
        <v>20.270833333333002</v>
      </c>
      <c r="I40" s="27">
        <f t="shared" si="5"/>
        <v>-54.248032000000002</v>
      </c>
      <c r="J40" s="27">
        <f t="shared" si="12"/>
        <v>-55.150939999999999</v>
      </c>
      <c r="L40" s="27">
        <f t="shared" si="6"/>
        <v>20.270833333333002</v>
      </c>
      <c r="M40" s="27">
        <f t="shared" si="7"/>
        <v>-49.264789999999998</v>
      </c>
      <c r="N40" s="27">
        <f t="shared" si="13"/>
        <v>-59.415730000000003</v>
      </c>
      <c r="P40" s="47">
        <f t="shared" si="8"/>
        <v>20.270833333333002</v>
      </c>
      <c r="Q40" s="27">
        <f t="shared" si="9"/>
        <v>-64.969170000000005</v>
      </c>
      <c r="R40" s="27">
        <f t="shared" si="14"/>
        <v>-44.698672999999999</v>
      </c>
      <c r="S40" s="38"/>
      <c r="T40" s="27">
        <f t="shared" si="10"/>
        <v>20.270833333333002</v>
      </c>
      <c r="U40" s="27">
        <f t="shared" si="11"/>
        <v>-62.055641000000001</v>
      </c>
      <c r="V40" s="27">
        <f t="shared" si="15"/>
        <v>-67.055283000000003</v>
      </c>
    </row>
    <row r="41" spans="2:22" x14ac:dyDescent="0.25">
      <c r="B41" s="90">
        <v>17666666666.667</v>
      </c>
      <c r="C41" s="90">
        <v>-22.798092</v>
      </c>
      <c r="E41" s="90">
        <v>17666666666.667</v>
      </c>
      <c r="F41" s="90">
        <v>-50.439444999999999</v>
      </c>
      <c r="H41" s="27">
        <f t="shared" si="4"/>
        <v>20.791666666666998</v>
      </c>
      <c r="I41" s="27">
        <f t="shared" si="5"/>
        <v>-53.767662000000001</v>
      </c>
      <c r="J41" s="27">
        <f t="shared" si="12"/>
        <v>-55.666023000000003</v>
      </c>
      <c r="L41" s="27">
        <f t="shared" si="6"/>
        <v>20.791666666666998</v>
      </c>
      <c r="M41" s="27">
        <f t="shared" si="7"/>
        <v>-50.714740999999997</v>
      </c>
      <c r="N41" s="27">
        <f t="shared" si="13"/>
        <v>-58.871143000000004</v>
      </c>
      <c r="P41" s="47">
        <f t="shared" si="8"/>
        <v>20.791666666666998</v>
      </c>
      <c r="Q41" s="27">
        <f t="shared" si="9"/>
        <v>-64.130065999999999</v>
      </c>
      <c r="R41" s="27">
        <f t="shared" si="14"/>
        <v>-44.541148999999997</v>
      </c>
      <c r="S41" s="38"/>
      <c r="T41" s="27">
        <f t="shared" si="10"/>
        <v>20.791666666666998</v>
      </c>
      <c r="U41" s="27">
        <f t="shared" si="11"/>
        <v>-67.574753000000001</v>
      </c>
      <c r="V41" s="27">
        <f t="shared" si="15"/>
        <v>-64.894508000000002</v>
      </c>
    </row>
    <row r="42" spans="2:22" x14ac:dyDescent="0.25">
      <c r="B42" s="90">
        <v>18187500000</v>
      </c>
      <c r="C42" s="90">
        <v>-23.681764999999999</v>
      </c>
      <c r="E42" s="90">
        <v>18187500000</v>
      </c>
      <c r="F42" s="90">
        <v>-49.194744</v>
      </c>
      <c r="H42" s="27">
        <f t="shared" si="4"/>
        <v>21.3125</v>
      </c>
      <c r="I42" s="27">
        <f t="shared" si="5"/>
        <v>-52.724708999999997</v>
      </c>
      <c r="J42" s="27">
        <f t="shared" si="12"/>
        <v>-56.26408</v>
      </c>
      <c r="L42" s="27">
        <f t="shared" si="6"/>
        <v>21.3125</v>
      </c>
      <c r="M42" s="27">
        <f t="shared" si="7"/>
        <v>-54.275806000000003</v>
      </c>
      <c r="N42" s="27">
        <f t="shared" si="13"/>
        <v>-58.047195000000002</v>
      </c>
      <c r="P42" s="47">
        <f t="shared" si="8"/>
        <v>21.3125</v>
      </c>
      <c r="Q42" s="27">
        <f t="shared" si="9"/>
        <v>-63.662486999999999</v>
      </c>
      <c r="R42" s="27">
        <f t="shared" si="14"/>
        <v>-44.909663999999999</v>
      </c>
      <c r="S42" s="38"/>
      <c r="T42" s="27">
        <f t="shared" si="10"/>
        <v>21.3125</v>
      </c>
      <c r="U42" s="27">
        <f t="shared" si="11"/>
        <v>-67.806137000000007</v>
      </c>
      <c r="V42" s="27">
        <f t="shared" si="15"/>
        <v>-63.656283999999999</v>
      </c>
    </row>
    <row r="43" spans="2:22" x14ac:dyDescent="0.25">
      <c r="B43" s="90">
        <v>18708333333.333</v>
      </c>
      <c r="C43" s="90">
        <v>-24.347486</v>
      </c>
      <c r="E43" s="90">
        <v>18708333333.333</v>
      </c>
      <c r="F43" s="90">
        <v>-46.943058000000001</v>
      </c>
      <c r="H43" s="27">
        <f t="shared" si="4"/>
        <v>21.833333333333002</v>
      </c>
      <c r="I43" s="27">
        <f t="shared" si="5"/>
        <v>-51.507930999999999</v>
      </c>
      <c r="J43" s="27">
        <f t="shared" si="12"/>
        <v>-56.724724000000002</v>
      </c>
      <c r="L43" s="27">
        <f t="shared" si="6"/>
        <v>21.833333333333002</v>
      </c>
      <c r="M43" s="27">
        <f t="shared" si="7"/>
        <v>-55.397911000000001</v>
      </c>
      <c r="N43" s="27">
        <f t="shared" si="13"/>
        <v>-57.155166999999999</v>
      </c>
      <c r="P43" s="47">
        <f t="shared" si="8"/>
        <v>21.833333333333002</v>
      </c>
      <c r="Q43" s="27">
        <f t="shared" si="9"/>
        <v>-63.711562999999998</v>
      </c>
      <c r="R43" s="27">
        <f t="shared" si="14"/>
        <v>-45.607529</v>
      </c>
      <c r="S43" s="38"/>
      <c r="T43" s="27">
        <f t="shared" si="10"/>
        <v>21.833333333333002</v>
      </c>
      <c r="U43" s="27">
        <f t="shared" si="11"/>
        <v>-62.027842999999997</v>
      </c>
      <c r="V43" s="27">
        <f t="shared" si="15"/>
        <v>-62.931305000000002</v>
      </c>
    </row>
    <row r="44" spans="2:22" x14ac:dyDescent="0.25">
      <c r="B44" s="90">
        <v>19229166666.667</v>
      </c>
      <c r="C44" s="90">
        <v>-24.847964999999999</v>
      </c>
      <c r="E44" s="90">
        <v>19229166666.667</v>
      </c>
      <c r="F44" s="90">
        <v>-44.735348000000002</v>
      </c>
      <c r="H44" s="27">
        <f t="shared" si="4"/>
        <v>22.354166666666998</v>
      </c>
      <c r="I44" s="27">
        <f t="shared" si="5"/>
        <v>-49.926338000000001</v>
      </c>
      <c r="J44" s="27">
        <f t="shared" si="12"/>
        <v>-57.109203000000001</v>
      </c>
      <c r="L44" s="27">
        <f t="shared" si="6"/>
        <v>22.354166666666998</v>
      </c>
      <c r="M44" s="27">
        <f t="shared" si="7"/>
        <v>-53.135306999999997</v>
      </c>
      <c r="N44" s="27">
        <f t="shared" si="13"/>
        <v>-56.383183000000002</v>
      </c>
      <c r="P44" s="47">
        <f t="shared" si="8"/>
        <v>22.354166666666998</v>
      </c>
      <c r="Q44" s="27">
        <f t="shared" si="9"/>
        <v>-63.560237999999998</v>
      </c>
      <c r="R44" s="27">
        <f t="shared" si="14"/>
        <v>-46.369346999999998</v>
      </c>
      <c r="S44" s="38"/>
      <c r="T44" s="27">
        <f t="shared" si="10"/>
        <v>22.354166666666998</v>
      </c>
      <c r="U44" s="27">
        <f t="shared" si="11"/>
        <v>-54.698718999999997</v>
      </c>
      <c r="V44" s="27">
        <f t="shared" si="15"/>
        <v>-62.952945999999997</v>
      </c>
    </row>
    <row r="45" spans="2:22" x14ac:dyDescent="0.25">
      <c r="B45" s="90">
        <v>19750000000</v>
      </c>
      <c r="C45" s="90">
        <v>-25.159037000000001</v>
      </c>
      <c r="E45" s="90">
        <v>19750000000</v>
      </c>
      <c r="F45" s="90">
        <v>-43.569405000000003</v>
      </c>
      <c r="H45" s="27">
        <f t="shared" si="4"/>
        <v>22.875</v>
      </c>
      <c r="I45" s="27">
        <f t="shared" si="5"/>
        <v>-48.163249999999998</v>
      </c>
      <c r="J45" s="27">
        <f t="shared" si="12"/>
        <v>-57.358108999999999</v>
      </c>
      <c r="L45" s="27">
        <f t="shared" si="6"/>
        <v>22.875</v>
      </c>
      <c r="M45" s="27">
        <f t="shared" si="7"/>
        <v>-46.964615000000002</v>
      </c>
      <c r="N45" s="27">
        <f t="shared" si="13"/>
        <v>-56.241309999999999</v>
      </c>
      <c r="P45" s="47">
        <f t="shared" si="8"/>
        <v>22.875</v>
      </c>
      <c r="Q45" s="27">
        <f t="shared" si="9"/>
        <v>-63.206088999999999</v>
      </c>
      <c r="R45" s="27">
        <f t="shared" si="14"/>
        <v>-47.158791000000001</v>
      </c>
      <c r="S45" s="38"/>
      <c r="T45" s="27">
        <f t="shared" si="10"/>
        <v>22.875</v>
      </c>
      <c r="U45" s="27">
        <f t="shared" si="11"/>
        <v>-50.714168999999998</v>
      </c>
      <c r="V45" s="27">
        <f t="shared" si="15"/>
        <v>-63.303843999999998</v>
      </c>
    </row>
    <row r="46" spans="2:22" x14ac:dyDescent="0.25">
      <c r="B46" s="90">
        <v>20270833333.333</v>
      </c>
      <c r="C46" s="90">
        <v>-25.372689999999999</v>
      </c>
      <c r="E46" s="90">
        <v>20270833333.333</v>
      </c>
      <c r="F46" s="90">
        <v>-42.808613000000001</v>
      </c>
      <c r="H46" s="27">
        <f t="shared" si="4"/>
        <v>23.395833333333002</v>
      </c>
      <c r="I46" s="27">
        <f t="shared" si="5"/>
        <v>-47.149639000000001</v>
      </c>
      <c r="J46" s="27">
        <f t="shared" si="12"/>
        <v>-58.7864</v>
      </c>
      <c r="L46" s="27">
        <f t="shared" si="6"/>
        <v>23.395833333333002</v>
      </c>
      <c r="M46" s="27">
        <f t="shared" si="7"/>
        <v>-42.416739999999997</v>
      </c>
      <c r="N46" s="27">
        <f t="shared" si="13"/>
        <v>-57.575705999999997</v>
      </c>
      <c r="P46" s="47">
        <f t="shared" si="8"/>
        <v>23.395833333333002</v>
      </c>
      <c r="Q46" s="27">
        <f t="shared" si="9"/>
        <v>-62.219859999999997</v>
      </c>
      <c r="R46" s="27">
        <f t="shared" si="14"/>
        <v>-48.229996</v>
      </c>
      <c r="S46" s="38"/>
      <c r="T46" s="27">
        <f t="shared" si="10"/>
        <v>23.395833333333002</v>
      </c>
      <c r="U46" s="27">
        <f t="shared" si="11"/>
        <v>-48.56176</v>
      </c>
      <c r="V46" s="27">
        <f t="shared" si="15"/>
        <v>-64.444298000000003</v>
      </c>
    </row>
    <row r="47" spans="2:22" x14ac:dyDescent="0.25">
      <c r="B47" s="90">
        <v>20791666666.667</v>
      </c>
      <c r="C47" s="90">
        <v>-25.423276999999999</v>
      </c>
      <c r="E47" s="90">
        <v>20791666666.667</v>
      </c>
      <c r="F47" s="90">
        <v>-42.334964999999997</v>
      </c>
      <c r="H47" s="27">
        <f t="shared" si="4"/>
        <v>23.916666666666998</v>
      </c>
      <c r="I47" s="27">
        <f t="shared" si="5"/>
        <v>-47.418236</v>
      </c>
      <c r="J47" s="27">
        <f t="shared" si="12"/>
        <v>-62.146968999999999</v>
      </c>
      <c r="L47" s="27">
        <f t="shared" si="6"/>
        <v>23.916666666666998</v>
      </c>
      <c r="M47" s="27">
        <f t="shared" si="7"/>
        <v>-40.360100000000003</v>
      </c>
      <c r="N47" s="27">
        <f t="shared" si="13"/>
        <v>-59.449181000000003</v>
      </c>
      <c r="P47" s="47">
        <f t="shared" si="8"/>
        <v>23.916666666666998</v>
      </c>
      <c r="Q47" s="27">
        <f t="shared" si="9"/>
        <v>-60.882342999999999</v>
      </c>
      <c r="R47" s="27">
        <f t="shared" si="14"/>
        <v>-49.219653999999998</v>
      </c>
      <c r="S47" s="38"/>
      <c r="T47" s="27">
        <f t="shared" si="10"/>
        <v>23.916666666666998</v>
      </c>
      <c r="U47" s="27">
        <f t="shared" si="11"/>
        <v>-47.849957000000003</v>
      </c>
      <c r="V47" s="27">
        <f t="shared" si="15"/>
        <v>-66.332588000000001</v>
      </c>
    </row>
    <row r="48" spans="2:22" x14ac:dyDescent="0.25">
      <c r="B48" s="90">
        <v>21312500000</v>
      </c>
      <c r="C48" s="90">
        <v>-25.169239000000001</v>
      </c>
      <c r="E48" s="90">
        <v>21312500000</v>
      </c>
      <c r="F48" s="90">
        <v>-41.408324999999998</v>
      </c>
      <c r="H48" s="27">
        <f t="shared" si="4"/>
        <v>24.4375</v>
      </c>
      <c r="I48" s="27">
        <f t="shared" si="5"/>
        <v>-49.574299000000003</v>
      </c>
      <c r="J48" s="27">
        <f t="shared" si="12"/>
        <v>-61.929127000000001</v>
      </c>
      <c r="L48" s="27">
        <f t="shared" si="6"/>
        <v>24.4375</v>
      </c>
      <c r="M48" s="27">
        <f t="shared" si="7"/>
        <v>-39.827464999999997</v>
      </c>
      <c r="N48" s="27">
        <f t="shared" si="13"/>
        <v>-62.017277</v>
      </c>
      <c r="P48" s="47">
        <f t="shared" si="8"/>
        <v>24.4375</v>
      </c>
      <c r="Q48" s="27">
        <f t="shared" si="9"/>
        <v>-60.001399999999997</v>
      </c>
      <c r="R48" s="27">
        <f t="shared" si="14"/>
        <v>-50.032004999999998</v>
      </c>
      <c r="S48" s="38"/>
      <c r="T48" s="27">
        <f t="shared" si="10"/>
        <v>24.4375</v>
      </c>
      <c r="U48" s="27">
        <f t="shared" si="11"/>
        <v>-47.721209999999999</v>
      </c>
      <c r="V48" s="27">
        <f t="shared" si="15"/>
        <v>-68.409751999999997</v>
      </c>
    </row>
    <row r="49" spans="2:22" x14ac:dyDescent="0.25">
      <c r="B49" s="90">
        <v>21833333333.333</v>
      </c>
      <c r="C49" s="90">
        <v>-24.466937999999999</v>
      </c>
      <c r="E49" s="90">
        <v>21833333333.333</v>
      </c>
      <c r="F49" s="90">
        <v>-40.424788999999997</v>
      </c>
      <c r="H49" s="27">
        <f t="shared" si="4"/>
        <v>24.958333333333002</v>
      </c>
      <c r="I49" s="27">
        <f t="shared" si="5"/>
        <v>-52.475589999999997</v>
      </c>
      <c r="J49" s="27">
        <f t="shared" si="12"/>
        <v>-58.788955999999999</v>
      </c>
      <c r="L49" s="27">
        <f t="shared" si="6"/>
        <v>24.958333333333002</v>
      </c>
      <c r="M49" s="27">
        <f t="shared" si="7"/>
        <v>-39.542313</v>
      </c>
      <c r="N49" s="27">
        <f t="shared" si="13"/>
        <v>-64.618942000000004</v>
      </c>
      <c r="P49" s="47">
        <f t="shared" si="8"/>
        <v>24.958333333333002</v>
      </c>
      <c r="Q49" s="27">
        <f t="shared" si="9"/>
        <v>-59.332638000000003</v>
      </c>
      <c r="R49" s="27">
        <f t="shared" si="14"/>
        <v>-50.449092999999998</v>
      </c>
      <c r="S49" s="38"/>
      <c r="T49" s="27">
        <f t="shared" si="10"/>
        <v>24.958333333333002</v>
      </c>
      <c r="U49" s="27">
        <f t="shared" si="11"/>
        <v>-47.742381999999999</v>
      </c>
      <c r="V49" s="27">
        <f t="shared" si="15"/>
        <v>-70.313064999999995</v>
      </c>
    </row>
    <row r="50" spans="2:22" x14ac:dyDescent="0.25">
      <c r="B50" s="90">
        <v>22354166666.667</v>
      </c>
      <c r="C50" s="90">
        <v>-23.478355000000001</v>
      </c>
      <c r="E50" s="90">
        <v>22354166666.667</v>
      </c>
      <c r="F50" s="90">
        <v>-39.477775999999999</v>
      </c>
      <c r="H50" s="27">
        <f t="shared" si="4"/>
        <v>25.479166666666998</v>
      </c>
      <c r="I50" s="27">
        <f t="shared" si="5"/>
        <v>-55.492789999999999</v>
      </c>
      <c r="J50" s="27">
        <f t="shared" si="12"/>
        <v>-53.125450000000001</v>
      </c>
      <c r="L50" s="27">
        <f t="shared" si="6"/>
        <v>25.479166666666998</v>
      </c>
      <c r="M50" s="27">
        <f t="shared" si="7"/>
        <v>-39.379711</v>
      </c>
      <c r="N50" s="27">
        <f t="shared" si="13"/>
        <v>-66.919228000000004</v>
      </c>
      <c r="P50" s="47">
        <f t="shared" si="8"/>
        <v>25.479166666666998</v>
      </c>
      <c r="Q50" s="27">
        <f t="shared" si="9"/>
        <v>-59.349091000000001</v>
      </c>
      <c r="R50" s="27">
        <f t="shared" si="14"/>
        <v>-50.854706</v>
      </c>
      <c r="S50" s="38"/>
      <c r="T50" s="27">
        <f t="shared" si="10"/>
        <v>25.479166666666998</v>
      </c>
      <c r="U50" s="27">
        <f t="shared" si="11"/>
        <v>-47.730953</v>
      </c>
      <c r="V50" s="27">
        <f t="shared" si="15"/>
        <v>-72.371628000000001</v>
      </c>
    </row>
    <row r="51" spans="2:22" x14ac:dyDescent="0.25">
      <c r="B51" s="90">
        <v>22875000000</v>
      </c>
      <c r="C51" s="90">
        <v>-22.422882000000001</v>
      </c>
      <c r="E51" s="90">
        <v>22875000000</v>
      </c>
      <c r="F51" s="90">
        <v>-39.226092999999999</v>
      </c>
      <c r="H51" s="27">
        <f t="shared" si="4"/>
        <v>26</v>
      </c>
      <c r="I51" s="27">
        <f t="shared" si="5"/>
        <v>-57.351036000000001</v>
      </c>
      <c r="J51" s="27">
        <f t="shared" si="12"/>
        <v>-50.966206</v>
      </c>
      <c r="L51" s="27">
        <f t="shared" si="6"/>
        <v>26</v>
      </c>
      <c r="M51" s="27">
        <f t="shared" si="7"/>
        <v>-39.260468000000003</v>
      </c>
      <c r="N51" s="27">
        <f t="shared" si="13"/>
        <v>-68.302666000000002</v>
      </c>
      <c r="P51" s="47">
        <f t="shared" si="8"/>
        <v>26</v>
      </c>
      <c r="Q51" s="27">
        <f t="shared" si="9"/>
        <v>-59.255878000000003</v>
      </c>
      <c r="R51" s="27">
        <f t="shared" si="14"/>
        <v>-51.143763999999997</v>
      </c>
      <c r="S51" s="38"/>
      <c r="T51" s="27">
        <f t="shared" si="10"/>
        <v>26</v>
      </c>
      <c r="U51" s="27">
        <f t="shared" si="11"/>
        <v>-47.723197999999996</v>
      </c>
      <c r="V51" s="27">
        <f t="shared" si="15"/>
        <v>-73.632651999999993</v>
      </c>
    </row>
    <row r="52" spans="2:22" x14ac:dyDescent="0.25">
      <c r="B52" s="90">
        <v>23395833333.333</v>
      </c>
      <c r="C52" s="90">
        <v>-21.542338999999998</v>
      </c>
      <c r="E52" s="90">
        <v>23395833333.333</v>
      </c>
      <c r="F52" s="90">
        <v>-39.524120000000003</v>
      </c>
    </row>
    <row r="53" spans="2:22" x14ac:dyDescent="0.25">
      <c r="B53" s="90">
        <v>23916666666.667</v>
      </c>
      <c r="C53" s="90">
        <v>-20.898544000000001</v>
      </c>
      <c r="E53" s="90">
        <v>23916666666.667</v>
      </c>
      <c r="F53" s="90">
        <v>-40.159968999999997</v>
      </c>
    </row>
    <row r="54" spans="2:22" x14ac:dyDescent="0.25">
      <c r="B54" s="90">
        <v>24437500000</v>
      </c>
      <c r="C54" s="90">
        <v>-20.793057999999998</v>
      </c>
      <c r="E54" s="90">
        <v>24437500000</v>
      </c>
      <c r="F54" s="90">
        <v>-41.321804</v>
      </c>
    </row>
    <row r="55" spans="2:22" x14ac:dyDescent="0.25">
      <c r="B55" s="90">
        <v>24958333333.333</v>
      </c>
      <c r="C55" s="90">
        <v>-21.131367000000001</v>
      </c>
      <c r="E55" s="90">
        <v>24958333333.333</v>
      </c>
      <c r="F55" s="90">
        <v>-42.748482000000003</v>
      </c>
    </row>
    <row r="56" spans="2:22" x14ac:dyDescent="0.25">
      <c r="B56" s="90">
        <v>25479166666.667</v>
      </c>
      <c r="C56" s="90">
        <v>-21.655891</v>
      </c>
      <c r="E56" s="90">
        <v>25479166666.667</v>
      </c>
      <c r="F56" s="90">
        <v>-44.258975999999997</v>
      </c>
    </row>
    <row r="57" spans="2:22" x14ac:dyDescent="0.25">
      <c r="B57" s="90">
        <v>26000000000</v>
      </c>
      <c r="C57" s="90">
        <v>-21.959147999999999</v>
      </c>
      <c r="E57" s="90">
        <v>26000000000</v>
      </c>
      <c r="F57" s="90">
        <v>-45.136436000000003</v>
      </c>
    </row>
    <row r="58" spans="2:22" x14ac:dyDescent="0.25">
      <c r="B58" s="90" t="s">
        <v>21</v>
      </c>
      <c r="C58" s="90"/>
      <c r="E58" s="90" t="s">
        <v>21</v>
      </c>
      <c r="F58" s="90"/>
    </row>
    <row r="59" spans="2:22" x14ac:dyDescent="0.25">
      <c r="B59" s="90"/>
      <c r="C59" s="90"/>
      <c r="E59" s="90"/>
      <c r="F59" s="90"/>
    </row>
    <row r="60" spans="2:22" x14ac:dyDescent="0.25">
      <c r="B60" s="90"/>
      <c r="C60" s="90"/>
      <c r="E60" s="90"/>
      <c r="F60" s="90"/>
    </row>
    <row r="61" spans="2:22" x14ac:dyDescent="0.25">
      <c r="B61" s="90" t="s">
        <v>22</v>
      </c>
      <c r="C61" s="90"/>
      <c r="E61" s="90" t="s">
        <v>22</v>
      </c>
      <c r="F61" s="90"/>
    </row>
    <row r="62" spans="2:22" x14ac:dyDescent="0.25">
      <c r="B62" s="90" t="s">
        <v>19</v>
      </c>
      <c r="C62" s="90" t="s">
        <v>252</v>
      </c>
      <c r="E62" s="90" t="s">
        <v>19</v>
      </c>
      <c r="F62" s="90" t="s">
        <v>252</v>
      </c>
    </row>
    <row r="63" spans="2:22" x14ac:dyDescent="0.25">
      <c r="B63" s="90">
        <v>1000000000</v>
      </c>
      <c r="C63" s="90">
        <v>-60.351802999999997</v>
      </c>
      <c r="E63" s="90">
        <v>1000000000</v>
      </c>
      <c r="F63" s="90">
        <v>-80.321342000000001</v>
      </c>
    </row>
    <row r="64" spans="2:22" x14ac:dyDescent="0.25">
      <c r="B64" s="90">
        <v>1520833333.3333001</v>
      </c>
      <c r="C64" s="90">
        <v>-65.987244000000004</v>
      </c>
      <c r="E64" s="90">
        <v>1520833333.3333001</v>
      </c>
      <c r="F64" s="90">
        <v>-75.273765999999995</v>
      </c>
    </row>
    <row r="65" spans="2:6" x14ac:dyDescent="0.25">
      <c r="B65" s="90">
        <v>2041666666.6666999</v>
      </c>
      <c r="C65" s="90">
        <v>-69.775908999999999</v>
      </c>
      <c r="E65" s="90">
        <v>2041666666.6666999</v>
      </c>
      <c r="F65" s="90">
        <v>-65.703086999999996</v>
      </c>
    </row>
    <row r="66" spans="2:6" x14ac:dyDescent="0.25">
      <c r="B66" s="90">
        <v>2562500000</v>
      </c>
      <c r="C66" s="90">
        <v>-69.740570000000005</v>
      </c>
      <c r="E66" s="90">
        <v>2562500000</v>
      </c>
      <c r="F66" s="90">
        <v>-54.321353999999999</v>
      </c>
    </row>
    <row r="67" spans="2:6" x14ac:dyDescent="0.25">
      <c r="B67" s="90">
        <v>3083333333.3333001</v>
      </c>
      <c r="C67" s="90">
        <v>-67.655913999999996</v>
      </c>
      <c r="E67" s="90">
        <v>3083333333.3333001</v>
      </c>
      <c r="F67" s="90">
        <v>-45.773834000000001</v>
      </c>
    </row>
    <row r="68" spans="2:6" x14ac:dyDescent="0.25">
      <c r="B68" s="90">
        <v>3604166666.6666999</v>
      </c>
      <c r="C68" s="90">
        <v>-63.083652000000001</v>
      </c>
      <c r="E68" s="90">
        <v>3604166666.6666999</v>
      </c>
      <c r="F68" s="90">
        <v>-43.339336000000003</v>
      </c>
    </row>
    <row r="69" spans="2:6" x14ac:dyDescent="0.25">
      <c r="B69" s="90">
        <v>4125000000</v>
      </c>
      <c r="C69" s="90">
        <v>-59.337051000000002</v>
      </c>
      <c r="E69" s="90">
        <v>4125000000</v>
      </c>
      <c r="F69" s="90">
        <v>-44.898273000000003</v>
      </c>
    </row>
    <row r="70" spans="2:6" x14ac:dyDescent="0.25">
      <c r="B70" s="90">
        <v>4645833333.3332996</v>
      </c>
      <c r="C70" s="90">
        <v>-55.750236999999998</v>
      </c>
      <c r="E70" s="90">
        <v>4645833333.3332996</v>
      </c>
      <c r="F70" s="90">
        <v>-46.269852</v>
      </c>
    </row>
    <row r="71" spans="2:6" x14ac:dyDescent="0.25">
      <c r="B71" s="90">
        <v>5166666666.6667004</v>
      </c>
      <c r="C71" s="90">
        <v>-57.910290000000003</v>
      </c>
      <c r="E71" s="90">
        <v>5166666666.6667004</v>
      </c>
      <c r="F71" s="90">
        <v>-45.973694000000002</v>
      </c>
    </row>
    <row r="72" spans="2:6" x14ac:dyDescent="0.25">
      <c r="B72" s="90">
        <v>5687500000</v>
      </c>
      <c r="C72" s="90">
        <v>-62.566395</v>
      </c>
      <c r="E72" s="90">
        <v>5687500000</v>
      </c>
      <c r="F72" s="90">
        <v>-44.957873999999997</v>
      </c>
    </row>
    <row r="73" spans="2:6" x14ac:dyDescent="0.25">
      <c r="B73" s="90">
        <v>6208333333.3332996</v>
      </c>
      <c r="C73" s="90">
        <v>-66.034271000000004</v>
      </c>
      <c r="E73" s="90">
        <v>6208333333.3332996</v>
      </c>
      <c r="F73" s="90">
        <v>-43.509112999999999</v>
      </c>
    </row>
    <row r="74" spans="2:6" x14ac:dyDescent="0.25">
      <c r="B74" s="90">
        <v>6729166666.6667004</v>
      </c>
      <c r="C74" s="90">
        <v>-70.260559000000001</v>
      </c>
      <c r="E74" s="90">
        <v>6729166666.6667004</v>
      </c>
      <c r="F74" s="90">
        <v>-41.654057000000002</v>
      </c>
    </row>
    <row r="75" spans="2:6" x14ac:dyDescent="0.25">
      <c r="B75" s="90">
        <v>7250000000</v>
      </c>
      <c r="C75" s="90">
        <v>-71.101990000000001</v>
      </c>
      <c r="E75" s="90">
        <v>7250000000</v>
      </c>
      <c r="F75" s="90">
        <v>-40.014052999999997</v>
      </c>
    </row>
    <row r="76" spans="2:6" x14ac:dyDescent="0.25">
      <c r="B76" s="90">
        <v>7770833333.3332996</v>
      </c>
      <c r="C76" s="90">
        <v>-67.857033000000001</v>
      </c>
      <c r="E76" s="90">
        <v>7770833333.3332996</v>
      </c>
      <c r="F76" s="90">
        <v>-38.538181000000002</v>
      </c>
    </row>
    <row r="77" spans="2:6" x14ac:dyDescent="0.25">
      <c r="B77" s="90">
        <v>8291666666.6667004</v>
      </c>
      <c r="C77" s="90">
        <v>-61.315562999999997</v>
      </c>
      <c r="E77" s="90">
        <v>8291666666.6667004</v>
      </c>
      <c r="F77" s="90">
        <v>-37.225498000000002</v>
      </c>
    </row>
    <row r="78" spans="2:6" x14ac:dyDescent="0.25">
      <c r="B78" s="90">
        <v>8812500000</v>
      </c>
      <c r="C78" s="90">
        <v>-55.396090999999998</v>
      </c>
      <c r="E78" s="90">
        <v>8812500000</v>
      </c>
      <c r="F78" s="90">
        <v>-36.326157000000002</v>
      </c>
    </row>
    <row r="79" spans="2:6" x14ac:dyDescent="0.25">
      <c r="B79" s="90">
        <v>9333333333.3332996</v>
      </c>
      <c r="C79" s="90">
        <v>-53.006354999999999</v>
      </c>
      <c r="E79" s="90">
        <v>9333333333.3332996</v>
      </c>
      <c r="F79" s="90">
        <v>-35.944633000000003</v>
      </c>
    </row>
    <row r="80" spans="2:6" x14ac:dyDescent="0.25">
      <c r="B80" s="90">
        <v>9854166666.6667004</v>
      </c>
      <c r="C80" s="90">
        <v>-50.739708</v>
      </c>
      <c r="E80" s="90">
        <v>9854166666.6667004</v>
      </c>
      <c r="F80" s="90">
        <v>-36.270401</v>
      </c>
    </row>
    <row r="81" spans="2:6" x14ac:dyDescent="0.25">
      <c r="B81" s="90">
        <v>10375000000</v>
      </c>
      <c r="C81" s="90">
        <v>-48.902538</v>
      </c>
      <c r="E81" s="90">
        <v>10375000000</v>
      </c>
      <c r="F81" s="90">
        <v>-37.082492999999999</v>
      </c>
    </row>
    <row r="82" spans="2:6" x14ac:dyDescent="0.25">
      <c r="B82" s="90">
        <v>10895833333.333</v>
      </c>
      <c r="C82" s="90">
        <v>-46.904121000000004</v>
      </c>
      <c r="E82" s="90">
        <v>10895833333.333</v>
      </c>
      <c r="F82" s="90">
        <v>-38.079932999999997</v>
      </c>
    </row>
    <row r="83" spans="2:6" x14ac:dyDescent="0.25">
      <c r="B83" s="90">
        <v>11416666666.667</v>
      </c>
      <c r="C83" s="90">
        <v>-45.652771000000001</v>
      </c>
      <c r="E83" s="90">
        <v>11416666666.667</v>
      </c>
      <c r="F83" s="90">
        <v>-39.137535</v>
      </c>
    </row>
    <row r="84" spans="2:6" x14ac:dyDescent="0.25">
      <c r="B84" s="90">
        <v>11937500000</v>
      </c>
      <c r="C84" s="90">
        <v>-44.804454999999997</v>
      </c>
      <c r="E84" s="90">
        <v>11937500000</v>
      </c>
      <c r="F84" s="90">
        <v>-40.727974000000003</v>
      </c>
    </row>
    <row r="85" spans="2:6" x14ac:dyDescent="0.25">
      <c r="B85" s="90">
        <v>12458333333.333</v>
      </c>
      <c r="C85" s="90">
        <v>-44.454433000000002</v>
      </c>
      <c r="E85" s="90">
        <v>12458333333.333</v>
      </c>
      <c r="F85" s="90">
        <v>-43.006481000000001</v>
      </c>
    </row>
    <row r="86" spans="2:6" x14ac:dyDescent="0.25">
      <c r="B86" s="90">
        <v>12979166666.667</v>
      </c>
      <c r="C86" s="90">
        <v>-44.531512999999997</v>
      </c>
      <c r="E86" s="90">
        <v>12979166666.667</v>
      </c>
      <c r="F86" s="90">
        <v>-45.781418000000002</v>
      </c>
    </row>
    <row r="87" spans="2:6" x14ac:dyDescent="0.25">
      <c r="B87" s="90">
        <v>13500000000</v>
      </c>
      <c r="C87" s="90">
        <v>-44.843204</v>
      </c>
      <c r="E87" s="90">
        <v>13500000000</v>
      </c>
      <c r="F87" s="90">
        <v>-48.541488999999999</v>
      </c>
    </row>
    <row r="88" spans="2:6" x14ac:dyDescent="0.25">
      <c r="B88" s="90">
        <v>14020833333.333</v>
      </c>
      <c r="C88" s="90">
        <v>-45.055774999999997</v>
      </c>
      <c r="E88" s="90">
        <v>14020833333.333</v>
      </c>
      <c r="F88" s="90">
        <v>-51.098315999999997</v>
      </c>
    </row>
    <row r="89" spans="2:6" x14ac:dyDescent="0.25">
      <c r="B89" s="90">
        <v>14541666666.667</v>
      </c>
      <c r="C89" s="90">
        <v>-45.169497999999997</v>
      </c>
      <c r="E89" s="90">
        <v>14541666666.667</v>
      </c>
      <c r="F89" s="90">
        <v>-52.125979999999998</v>
      </c>
    </row>
    <row r="90" spans="2:6" x14ac:dyDescent="0.25">
      <c r="B90" s="90">
        <v>15062500000</v>
      </c>
      <c r="C90" s="90">
        <v>-44.838337000000003</v>
      </c>
      <c r="E90" s="90">
        <v>15062500000</v>
      </c>
      <c r="F90" s="90">
        <v>-51.507007999999999</v>
      </c>
    </row>
    <row r="91" spans="2:6" x14ac:dyDescent="0.25">
      <c r="B91" s="90">
        <v>15583333333.333</v>
      </c>
      <c r="C91" s="90">
        <v>-45.009815000000003</v>
      </c>
      <c r="E91" s="90">
        <v>15583333333.333</v>
      </c>
      <c r="F91" s="90">
        <v>-50.741131000000003</v>
      </c>
    </row>
    <row r="92" spans="2:6" x14ac:dyDescent="0.25">
      <c r="B92" s="90">
        <v>16104166666.667</v>
      </c>
      <c r="C92" s="90">
        <v>-45.355167000000002</v>
      </c>
      <c r="E92" s="90">
        <v>16104166666.667</v>
      </c>
      <c r="F92" s="90">
        <v>-50.945503000000002</v>
      </c>
    </row>
    <row r="93" spans="2:6" x14ac:dyDescent="0.25">
      <c r="B93" s="90">
        <v>16625000000</v>
      </c>
      <c r="C93" s="90">
        <v>-46.541823999999998</v>
      </c>
      <c r="E93" s="90">
        <v>16625000000</v>
      </c>
      <c r="F93" s="90">
        <v>-52.312556999999998</v>
      </c>
    </row>
    <row r="94" spans="2:6" x14ac:dyDescent="0.25">
      <c r="B94" s="90">
        <v>17145833333.333</v>
      </c>
      <c r="C94" s="90">
        <v>-47.927101</v>
      </c>
      <c r="E94" s="90">
        <v>17145833333.333</v>
      </c>
      <c r="F94" s="90">
        <v>-53.125210000000003</v>
      </c>
    </row>
    <row r="95" spans="2:6" x14ac:dyDescent="0.25">
      <c r="B95" s="90">
        <v>17666666666.667</v>
      </c>
      <c r="C95" s="90">
        <v>-49.442523999999999</v>
      </c>
      <c r="E95" s="90">
        <v>17666666666.667</v>
      </c>
      <c r="F95" s="90">
        <v>-53.444285999999998</v>
      </c>
    </row>
    <row r="96" spans="2:6" x14ac:dyDescent="0.25">
      <c r="B96" s="90">
        <v>18187500000</v>
      </c>
      <c r="C96" s="90">
        <v>-50.748390000000001</v>
      </c>
      <c r="E96" s="90">
        <v>18187500000</v>
      </c>
      <c r="F96" s="90">
        <v>-53.515628999999997</v>
      </c>
    </row>
    <row r="97" spans="2:6" x14ac:dyDescent="0.25">
      <c r="B97" s="90">
        <v>18708333333.333</v>
      </c>
      <c r="C97" s="90">
        <v>-51.872256999999998</v>
      </c>
      <c r="E97" s="90">
        <v>18708333333.333</v>
      </c>
      <c r="F97" s="90">
        <v>-53.860565000000001</v>
      </c>
    </row>
    <row r="98" spans="2:6" x14ac:dyDescent="0.25">
      <c r="B98" s="90">
        <v>19229166666.667</v>
      </c>
      <c r="C98" s="90">
        <v>-53.120120999999997</v>
      </c>
      <c r="E98" s="90">
        <v>19229166666.667</v>
      </c>
      <c r="F98" s="90">
        <v>-54.336502000000003</v>
      </c>
    </row>
    <row r="99" spans="2:6" x14ac:dyDescent="0.25">
      <c r="B99" s="90">
        <v>19750000000</v>
      </c>
      <c r="C99" s="90">
        <v>-54.072842000000001</v>
      </c>
      <c r="E99" s="90">
        <v>19750000000</v>
      </c>
      <c r="F99" s="90">
        <v>-54.790657000000003</v>
      </c>
    </row>
    <row r="100" spans="2:6" x14ac:dyDescent="0.25">
      <c r="B100" s="90">
        <v>20270833333.333</v>
      </c>
      <c r="C100" s="90">
        <v>-54.248032000000002</v>
      </c>
      <c r="E100" s="90">
        <v>20270833333.333</v>
      </c>
      <c r="F100" s="90">
        <v>-55.150939999999999</v>
      </c>
    </row>
    <row r="101" spans="2:6" x14ac:dyDescent="0.25">
      <c r="B101" s="90">
        <v>20791666666.667</v>
      </c>
      <c r="C101" s="90">
        <v>-53.767662000000001</v>
      </c>
      <c r="E101" s="90">
        <v>20791666666.667</v>
      </c>
      <c r="F101" s="90">
        <v>-55.666023000000003</v>
      </c>
    </row>
    <row r="102" spans="2:6" x14ac:dyDescent="0.25">
      <c r="B102" s="90">
        <v>21312500000</v>
      </c>
      <c r="C102" s="90">
        <v>-52.724708999999997</v>
      </c>
      <c r="E102" s="90">
        <v>21312500000</v>
      </c>
      <c r="F102" s="90">
        <v>-56.26408</v>
      </c>
    </row>
    <row r="103" spans="2:6" x14ac:dyDescent="0.25">
      <c r="B103" s="90">
        <v>21833333333.333</v>
      </c>
      <c r="C103" s="90">
        <v>-51.507930999999999</v>
      </c>
      <c r="E103" s="90">
        <v>21833333333.333</v>
      </c>
      <c r="F103" s="90">
        <v>-56.724724000000002</v>
      </c>
    </row>
    <row r="104" spans="2:6" x14ac:dyDescent="0.25">
      <c r="B104" s="90">
        <v>22354166666.667</v>
      </c>
      <c r="C104" s="90">
        <v>-49.926338000000001</v>
      </c>
      <c r="E104" s="90">
        <v>22354166666.667</v>
      </c>
      <c r="F104" s="90">
        <v>-57.109203000000001</v>
      </c>
    </row>
    <row r="105" spans="2:6" x14ac:dyDescent="0.25">
      <c r="B105" s="90">
        <v>22875000000</v>
      </c>
      <c r="C105" s="90">
        <v>-48.163249999999998</v>
      </c>
      <c r="E105" s="90">
        <v>22875000000</v>
      </c>
      <c r="F105" s="90">
        <v>-57.358108999999999</v>
      </c>
    </row>
    <row r="106" spans="2:6" x14ac:dyDescent="0.25">
      <c r="B106" s="90">
        <v>23395833333.333</v>
      </c>
      <c r="C106" s="90">
        <v>-47.149639000000001</v>
      </c>
      <c r="E106" s="90">
        <v>23395833333.333</v>
      </c>
      <c r="F106" s="90">
        <v>-58.7864</v>
      </c>
    </row>
    <row r="107" spans="2:6" x14ac:dyDescent="0.25">
      <c r="B107" s="90">
        <v>23916666666.667</v>
      </c>
      <c r="C107" s="90">
        <v>-47.418236</v>
      </c>
      <c r="E107" s="90">
        <v>23916666666.667</v>
      </c>
      <c r="F107" s="90">
        <v>-62.146968999999999</v>
      </c>
    </row>
    <row r="108" spans="2:6" x14ac:dyDescent="0.25">
      <c r="B108" s="90">
        <v>24437500000</v>
      </c>
      <c r="C108" s="90">
        <v>-49.574299000000003</v>
      </c>
      <c r="E108" s="90">
        <v>24437500000</v>
      </c>
      <c r="F108" s="90">
        <v>-61.929127000000001</v>
      </c>
    </row>
    <row r="109" spans="2:6" x14ac:dyDescent="0.25">
      <c r="B109" s="90">
        <v>24958333333.333</v>
      </c>
      <c r="C109" s="90">
        <v>-52.475589999999997</v>
      </c>
      <c r="E109" s="90">
        <v>24958333333.333</v>
      </c>
      <c r="F109" s="90">
        <v>-58.788955999999999</v>
      </c>
    </row>
    <row r="110" spans="2:6" x14ac:dyDescent="0.25">
      <c r="B110" s="90">
        <v>25479166666.667</v>
      </c>
      <c r="C110" s="90">
        <v>-55.492789999999999</v>
      </c>
      <c r="E110" s="90">
        <v>25479166666.667</v>
      </c>
      <c r="F110" s="90">
        <v>-53.125450000000001</v>
      </c>
    </row>
    <row r="111" spans="2:6" x14ac:dyDescent="0.25">
      <c r="B111" s="90">
        <v>26000000000</v>
      </c>
      <c r="C111" s="90">
        <v>-57.351036000000001</v>
      </c>
      <c r="E111" s="90">
        <v>26000000000</v>
      </c>
      <c r="F111" s="90">
        <v>-50.966206</v>
      </c>
    </row>
    <row r="112" spans="2:6" x14ac:dyDescent="0.25">
      <c r="B112" s="90" t="s">
        <v>21</v>
      </c>
      <c r="C112" s="90"/>
      <c r="E112" s="90" t="s">
        <v>21</v>
      </c>
      <c r="F112" s="90"/>
    </row>
    <row r="113" spans="2:6" x14ac:dyDescent="0.25">
      <c r="B113" s="90"/>
      <c r="C113" s="90"/>
      <c r="E113" s="90"/>
      <c r="F113" s="90"/>
    </row>
    <row r="114" spans="2:6" x14ac:dyDescent="0.25">
      <c r="B114" s="90"/>
      <c r="C114" s="90"/>
      <c r="E114" s="90"/>
      <c r="F114" s="90"/>
    </row>
    <row r="115" spans="2:6" x14ac:dyDescent="0.25">
      <c r="B115" s="90" t="s">
        <v>23</v>
      </c>
      <c r="C115" s="90"/>
      <c r="E115" s="90" t="s">
        <v>23</v>
      </c>
      <c r="F115" s="90"/>
    </row>
    <row r="116" spans="2:6" x14ac:dyDescent="0.25">
      <c r="B116" s="90" t="s">
        <v>19</v>
      </c>
      <c r="C116" s="90" t="s">
        <v>253</v>
      </c>
      <c r="E116" s="90" t="s">
        <v>19</v>
      </c>
      <c r="F116" s="90" t="s">
        <v>253</v>
      </c>
    </row>
    <row r="117" spans="2:6" x14ac:dyDescent="0.25">
      <c r="B117" s="90">
        <v>1000000000</v>
      </c>
      <c r="C117" s="90">
        <v>-52.315502000000002</v>
      </c>
      <c r="E117" s="90">
        <v>1000000000</v>
      </c>
      <c r="F117" s="90">
        <v>-79.823386999999997</v>
      </c>
    </row>
    <row r="118" spans="2:6" x14ac:dyDescent="0.25">
      <c r="B118" s="90">
        <v>1520833333.3333001</v>
      </c>
      <c r="C118" s="90">
        <v>-51.876094999999999</v>
      </c>
      <c r="E118" s="90">
        <v>1520833333.3333001</v>
      </c>
      <c r="F118" s="90">
        <v>-78.355225000000004</v>
      </c>
    </row>
    <row r="119" spans="2:6" x14ac:dyDescent="0.25">
      <c r="B119" s="90">
        <v>2041666666.6666999</v>
      </c>
      <c r="C119" s="90">
        <v>-53.003666000000003</v>
      </c>
      <c r="E119" s="90">
        <v>2041666666.6666999</v>
      </c>
      <c r="F119" s="90">
        <v>-77.312111000000002</v>
      </c>
    </row>
    <row r="120" spans="2:6" x14ac:dyDescent="0.25">
      <c r="B120" s="90">
        <v>2562500000</v>
      </c>
      <c r="C120" s="90">
        <v>-55.216816000000001</v>
      </c>
      <c r="E120" s="90">
        <v>2562500000</v>
      </c>
      <c r="F120" s="90">
        <v>-75.076911999999993</v>
      </c>
    </row>
    <row r="121" spans="2:6" x14ac:dyDescent="0.25">
      <c r="B121" s="90">
        <v>3083333333.3333001</v>
      </c>
      <c r="C121" s="90">
        <v>-53.986919</v>
      </c>
      <c r="E121" s="90">
        <v>3083333333.3333001</v>
      </c>
      <c r="F121" s="90">
        <v>-71.589371</v>
      </c>
    </row>
    <row r="122" spans="2:6" x14ac:dyDescent="0.25">
      <c r="B122" s="90">
        <v>3604166666.6666999</v>
      </c>
      <c r="C122" s="90">
        <v>-50.198943999999997</v>
      </c>
      <c r="E122" s="90">
        <v>3604166666.6666999</v>
      </c>
      <c r="F122" s="90">
        <v>-69.036308000000005</v>
      </c>
    </row>
    <row r="123" spans="2:6" x14ac:dyDescent="0.25">
      <c r="B123" s="90">
        <v>4125000000</v>
      </c>
      <c r="C123" s="90">
        <v>-48.078750999999997</v>
      </c>
      <c r="E123" s="90">
        <v>4125000000</v>
      </c>
      <c r="F123" s="90">
        <v>-66.752274</v>
      </c>
    </row>
    <row r="124" spans="2:6" x14ac:dyDescent="0.25">
      <c r="B124" s="90">
        <v>4645833333.3332996</v>
      </c>
      <c r="C124" s="90">
        <v>-49.473343</v>
      </c>
      <c r="E124" s="90">
        <v>4645833333.3332996</v>
      </c>
      <c r="F124" s="90">
        <v>-65.098740000000006</v>
      </c>
    </row>
    <row r="125" spans="2:6" x14ac:dyDescent="0.25">
      <c r="B125" s="90">
        <v>5166666666.6667004</v>
      </c>
      <c r="C125" s="90">
        <v>-49.902729000000001</v>
      </c>
      <c r="E125" s="90">
        <v>5166666666.6667004</v>
      </c>
      <c r="F125" s="90">
        <v>-62.621375999999998</v>
      </c>
    </row>
    <row r="126" spans="2:6" x14ac:dyDescent="0.25">
      <c r="B126" s="90">
        <v>5687500000</v>
      </c>
      <c r="C126" s="90">
        <v>-49.031241999999999</v>
      </c>
      <c r="E126" s="90">
        <v>5687500000</v>
      </c>
      <c r="F126" s="90">
        <v>-61.636181000000001</v>
      </c>
    </row>
    <row r="127" spans="2:6" x14ac:dyDescent="0.25">
      <c r="B127" s="90">
        <v>6208333333.3332996</v>
      </c>
      <c r="C127" s="90">
        <v>-48.295746000000001</v>
      </c>
      <c r="E127" s="90">
        <v>6208333333.3332996</v>
      </c>
      <c r="F127" s="90">
        <v>-61.353653000000001</v>
      </c>
    </row>
    <row r="128" spans="2:6" x14ac:dyDescent="0.25">
      <c r="B128" s="90">
        <v>6729166666.6667004</v>
      </c>
      <c r="C128" s="90">
        <v>-49.529815999999997</v>
      </c>
      <c r="E128" s="90">
        <v>6729166666.6667004</v>
      </c>
      <c r="F128" s="90">
        <v>-60.725712000000001</v>
      </c>
    </row>
    <row r="129" spans="2:6" x14ac:dyDescent="0.25">
      <c r="B129" s="90">
        <v>7250000000</v>
      </c>
      <c r="C129" s="90">
        <v>-49.204315000000001</v>
      </c>
      <c r="E129" s="90">
        <v>7250000000</v>
      </c>
      <c r="F129" s="90">
        <v>-61.369864999999997</v>
      </c>
    </row>
    <row r="130" spans="2:6" x14ac:dyDescent="0.25">
      <c r="B130" s="90">
        <v>7770833333.3332996</v>
      </c>
      <c r="C130" s="90">
        <v>-46.494788999999997</v>
      </c>
      <c r="E130" s="90">
        <v>7770833333.3332996</v>
      </c>
      <c r="F130" s="90">
        <v>-62.278953999999999</v>
      </c>
    </row>
    <row r="131" spans="2:6" x14ac:dyDescent="0.25">
      <c r="B131" s="90">
        <v>8291666666.6667004</v>
      </c>
      <c r="C131" s="90">
        <v>-42.916652999999997</v>
      </c>
      <c r="E131" s="90">
        <v>8291666666.6667004</v>
      </c>
      <c r="F131" s="90">
        <v>-63.684246000000002</v>
      </c>
    </row>
    <row r="132" spans="2:6" x14ac:dyDescent="0.25">
      <c r="B132" s="90">
        <v>8812500000</v>
      </c>
      <c r="C132" s="90">
        <v>-40.359467000000002</v>
      </c>
      <c r="E132" s="90">
        <v>8812500000</v>
      </c>
      <c r="F132" s="90">
        <v>-64.864845000000003</v>
      </c>
    </row>
    <row r="133" spans="2:6" x14ac:dyDescent="0.25">
      <c r="B133" s="90">
        <v>9333333333.3332996</v>
      </c>
      <c r="C133" s="90">
        <v>-38.566586000000001</v>
      </c>
      <c r="E133" s="90">
        <v>9333333333.3332996</v>
      </c>
      <c r="F133" s="90">
        <v>-65.408294999999995</v>
      </c>
    </row>
    <row r="134" spans="2:6" x14ac:dyDescent="0.25">
      <c r="B134" s="90">
        <v>9854166666.6667004</v>
      </c>
      <c r="C134" s="90">
        <v>-37.260513000000003</v>
      </c>
      <c r="E134" s="90">
        <v>9854166666.6667004</v>
      </c>
      <c r="F134" s="90">
        <v>-63.465183000000003</v>
      </c>
    </row>
    <row r="135" spans="2:6" x14ac:dyDescent="0.25">
      <c r="B135" s="90">
        <v>10375000000</v>
      </c>
      <c r="C135" s="90">
        <v>-36.329127999999997</v>
      </c>
      <c r="E135" s="90">
        <v>10375000000</v>
      </c>
      <c r="F135" s="90">
        <v>-60.800232000000001</v>
      </c>
    </row>
    <row r="136" spans="2:6" x14ac:dyDescent="0.25">
      <c r="B136" s="90">
        <v>10895833333.333</v>
      </c>
      <c r="C136" s="90">
        <v>-36.092522000000002</v>
      </c>
      <c r="E136" s="90">
        <v>10895833333.333</v>
      </c>
      <c r="F136" s="90">
        <v>-58.494019000000002</v>
      </c>
    </row>
    <row r="137" spans="2:6" x14ac:dyDescent="0.25">
      <c r="B137" s="90">
        <v>11416666666.667</v>
      </c>
      <c r="C137" s="90">
        <v>-36.394295</v>
      </c>
      <c r="E137" s="90">
        <v>11416666666.667</v>
      </c>
      <c r="F137" s="90">
        <v>-58.154007</v>
      </c>
    </row>
    <row r="138" spans="2:6" x14ac:dyDescent="0.25">
      <c r="B138" s="90">
        <v>11937500000</v>
      </c>
      <c r="C138" s="90">
        <v>-36.799453999999997</v>
      </c>
      <c r="E138" s="90">
        <v>11937500000</v>
      </c>
      <c r="F138" s="90">
        <v>-58.287261999999998</v>
      </c>
    </row>
    <row r="139" spans="2:6" x14ac:dyDescent="0.25">
      <c r="B139" s="90">
        <v>12458333333.333</v>
      </c>
      <c r="C139" s="90">
        <v>-37.716087000000002</v>
      </c>
      <c r="E139" s="90">
        <v>12458333333.333</v>
      </c>
      <c r="F139" s="90">
        <v>-58.799926999999997</v>
      </c>
    </row>
    <row r="140" spans="2:6" x14ac:dyDescent="0.25">
      <c r="B140" s="90">
        <v>12979166666.667</v>
      </c>
      <c r="C140" s="90">
        <v>-39.381202999999999</v>
      </c>
      <c r="E140" s="90">
        <v>12979166666.667</v>
      </c>
      <c r="F140" s="90">
        <v>-59.104838999999998</v>
      </c>
    </row>
    <row r="141" spans="2:6" x14ac:dyDescent="0.25">
      <c r="B141" s="90">
        <v>13500000000</v>
      </c>
      <c r="C141" s="90">
        <v>-42.026412999999998</v>
      </c>
      <c r="E141" s="90">
        <v>13500000000</v>
      </c>
      <c r="F141" s="90">
        <v>-59.635627999999997</v>
      </c>
    </row>
    <row r="142" spans="2:6" x14ac:dyDescent="0.25">
      <c r="B142" s="90">
        <v>14020833333.333</v>
      </c>
      <c r="C142" s="90">
        <v>-46.105339000000001</v>
      </c>
      <c r="E142" s="90">
        <v>14020833333.333</v>
      </c>
      <c r="F142" s="90">
        <v>-60.099735000000003</v>
      </c>
    </row>
    <row r="143" spans="2:6" x14ac:dyDescent="0.25">
      <c r="B143" s="90">
        <v>14541666666.667</v>
      </c>
      <c r="C143" s="90">
        <v>-53.233891</v>
      </c>
      <c r="E143" s="90">
        <v>14541666666.667</v>
      </c>
      <c r="F143" s="90">
        <v>-60.791344000000002</v>
      </c>
    </row>
    <row r="144" spans="2:6" x14ac:dyDescent="0.25">
      <c r="B144" s="90">
        <v>15062500000</v>
      </c>
      <c r="C144" s="90">
        <v>-57.094334000000003</v>
      </c>
      <c r="E144" s="90">
        <v>15062500000</v>
      </c>
      <c r="F144" s="90">
        <v>-60.811976999999999</v>
      </c>
    </row>
    <row r="145" spans="2:6" x14ac:dyDescent="0.25">
      <c r="B145" s="90">
        <v>15583333333.333</v>
      </c>
      <c r="C145" s="90">
        <v>-56.801079000000001</v>
      </c>
      <c r="E145" s="90">
        <v>15583333333.333</v>
      </c>
      <c r="F145" s="90">
        <v>-60.320759000000002</v>
      </c>
    </row>
    <row r="146" spans="2:6" x14ac:dyDescent="0.25">
      <c r="B146" s="90">
        <v>16104166666.667</v>
      </c>
      <c r="C146" s="90">
        <v>-52.878951999999998</v>
      </c>
      <c r="E146" s="90">
        <v>16104166666.667</v>
      </c>
      <c r="F146" s="90">
        <v>-59.776809999999998</v>
      </c>
    </row>
    <row r="147" spans="2:6" x14ac:dyDescent="0.25">
      <c r="B147" s="90">
        <v>16625000000</v>
      </c>
      <c r="C147" s="90">
        <v>-49.823867999999997</v>
      </c>
      <c r="E147" s="90">
        <v>16625000000</v>
      </c>
      <c r="F147" s="90">
        <v>-59.708015000000003</v>
      </c>
    </row>
    <row r="148" spans="2:6" x14ac:dyDescent="0.25">
      <c r="B148" s="90">
        <v>17145833333.333</v>
      </c>
      <c r="C148" s="90">
        <v>-47.900275999999998</v>
      </c>
      <c r="E148" s="90">
        <v>17145833333.333</v>
      </c>
      <c r="F148" s="90">
        <v>-60.012672000000002</v>
      </c>
    </row>
    <row r="149" spans="2:6" x14ac:dyDescent="0.25">
      <c r="B149" s="90">
        <v>17666666666.667</v>
      </c>
      <c r="C149" s="90">
        <v>-45.903258999999998</v>
      </c>
      <c r="E149" s="90">
        <v>17666666666.667</v>
      </c>
      <c r="F149" s="90">
        <v>-60.769302000000003</v>
      </c>
    </row>
    <row r="150" spans="2:6" x14ac:dyDescent="0.25">
      <c r="B150" s="90">
        <v>18187500000</v>
      </c>
      <c r="C150" s="90">
        <v>-45.472794</v>
      </c>
      <c r="E150" s="90">
        <v>18187500000</v>
      </c>
      <c r="F150" s="90">
        <v>-62.233089</v>
      </c>
    </row>
    <row r="151" spans="2:6" x14ac:dyDescent="0.25">
      <c r="B151" s="90">
        <v>18708333333.333</v>
      </c>
      <c r="C151" s="90">
        <v>-45.996417999999998</v>
      </c>
      <c r="E151" s="90">
        <v>18708333333.333</v>
      </c>
      <c r="F151" s="90">
        <v>-62.748260000000002</v>
      </c>
    </row>
    <row r="152" spans="2:6" x14ac:dyDescent="0.25">
      <c r="B152" s="90">
        <v>19229166666.667</v>
      </c>
      <c r="C152" s="90">
        <v>-46.906253999999997</v>
      </c>
      <c r="E152" s="90">
        <v>19229166666.667</v>
      </c>
      <c r="F152" s="90">
        <v>-62.006725000000003</v>
      </c>
    </row>
    <row r="153" spans="2:6" x14ac:dyDescent="0.25">
      <c r="B153" s="90">
        <v>19750000000</v>
      </c>
      <c r="C153" s="90">
        <v>-47.856631999999998</v>
      </c>
      <c r="E153" s="90">
        <v>19750000000</v>
      </c>
      <c r="F153" s="90">
        <v>-60.503925000000002</v>
      </c>
    </row>
    <row r="154" spans="2:6" x14ac:dyDescent="0.25">
      <c r="B154" s="90">
        <v>20270833333.333</v>
      </c>
      <c r="C154" s="90">
        <v>-49.264789999999998</v>
      </c>
      <c r="E154" s="90">
        <v>20270833333.333</v>
      </c>
      <c r="F154" s="90">
        <v>-59.415730000000003</v>
      </c>
    </row>
    <row r="155" spans="2:6" x14ac:dyDescent="0.25">
      <c r="B155" s="90">
        <v>20791666666.667</v>
      </c>
      <c r="C155" s="90">
        <v>-50.714740999999997</v>
      </c>
      <c r="E155" s="90">
        <v>20791666666.667</v>
      </c>
      <c r="F155" s="90">
        <v>-58.871143000000004</v>
      </c>
    </row>
    <row r="156" spans="2:6" x14ac:dyDescent="0.25">
      <c r="B156" s="90">
        <v>21312500000</v>
      </c>
      <c r="C156" s="90">
        <v>-54.275806000000003</v>
      </c>
      <c r="E156" s="90">
        <v>21312500000</v>
      </c>
      <c r="F156" s="90">
        <v>-58.047195000000002</v>
      </c>
    </row>
    <row r="157" spans="2:6" x14ac:dyDescent="0.25">
      <c r="B157" s="90">
        <v>21833333333.333</v>
      </c>
      <c r="C157" s="90">
        <v>-55.397911000000001</v>
      </c>
      <c r="E157" s="90">
        <v>21833333333.333</v>
      </c>
      <c r="F157" s="90">
        <v>-57.155166999999999</v>
      </c>
    </row>
    <row r="158" spans="2:6" x14ac:dyDescent="0.25">
      <c r="B158" s="90">
        <v>22354166666.667</v>
      </c>
      <c r="C158" s="90">
        <v>-53.135306999999997</v>
      </c>
      <c r="E158" s="90">
        <v>22354166666.667</v>
      </c>
      <c r="F158" s="90">
        <v>-56.383183000000002</v>
      </c>
    </row>
    <row r="159" spans="2:6" x14ac:dyDescent="0.25">
      <c r="B159" s="90">
        <v>22875000000</v>
      </c>
      <c r="C159" s="90">
        <v>-46.964615000000002</v>
      </c>
      <c r="E159" s="90">
        <v>22875000000</v>
      </c>
      <c r="F159" s="90">
        <v>-56.241309999999999</v>
      </c>
    </row>
    <row r="160" spans="2:6" x14ac:dyDescent="0.25">
      <c r="B160" s="90">
        <v>23395833333.333</v>
      </c>
      <c r="C160" s="90">
        <v>-42.416739999999997</v>
      </c>
      <c r="E160" s="90">
        <v>23395833333.333</v>
      </c>
      <c r="F160" s="90">
        <v>-57.575705999999997</v>
      </c>
    </row>
    <row r="161" spans="2:6" x14ac:dyDescent="0.25">
      <c r="B161" s="90">
        <v>23916666666.667</v>
      </c>
      <c r="C161" s="90">
        <v>-40.360100000000003</v>
      </c>
      <c r="E161" s="90">
        <v>23916666666.667</v>
      </c>
      <c r="F161" s="90">
        <v>-59.449181000000003</v>
      </c>
    </row>
    <row r="162" spans="2:6" x14ac:dyDescent="0.25">
      <c r="B162" s="90">
        <v>24437500000</v>
      </c>
      <c r="C162" s="90">
        <v>-39.827464999999997</v>
      </c>
      <c r="E162" s="90">
        <v>24437500000</v>
      </c>
      <c r="F162" s="90">
        <v>-62.017277</v>
      </c>
    </row>
    <row r="163" spans="2:6" x14ac:dyDescent="0.25">
      <c r="B163" s="90">
        <v>24958333333.333</v>
      </c>
      <c r="C163" s="90">
        <v>-39.542313</v>
      </c>
      <c r="E163" s="90">
        <v>24958333333.333</v>
      </c>
      <c r="F163" s="90">
        <v>-64.618942000000004</v>
      </c>
    </row>
    <row r="164" spans="2:6" x14ac:dyDescent="0.25">
      <c r="B164" s="90">
        <v>25479166666.667</v>
      </c>
      <c r="C164" s="90">
        <v>-39.379711</v>
      </c>
      <c r="E164" s="90">
        <v>25479166666.667</v>
      </c>
      <c r="F164" s="90">
        <v>-66.919228000000004</v>
      </c>
    </row>
    <row r="165" spans="2:6" x14ac:dyDescent="0.25">
      <c r="B165" s="90">
        <v>26000000000</v>
      </c>
      <c r="C165" s="90">
        <v>-39.260468000000003</v>
      </c>
      <c r="E165" s="90">
        <v>26000000000</v>
      </c>
      <c r="F165" s="90">
        <v>-68.302666000000002</v>
      </c>
    </row>
    <row r="166" spans="2:6" x14ac:dyDescent="0.25">
      <c r="B166" s="90" t="s">
        <v>21</v>
      </c>
      <c r="C166" s="90"/>
      <c r="E166" s="90" t="s">
        <v>21</v>
      </c>
      <c r="F166" s="90"/>
    </row>
    <row r="167" spans="2:6" x14ac:dyDescent="0.25">
      <c r="B167" s="90"/>
      <c r="C167" s="90"/>
      <c r="E167" s="90"/>
      <c r="F167" s="90"/>
    </row>
    <row r="168" spans="2:6" x14ac:dyDescent="0.25">
      <c r="B168" s="90"/>
      <c r="C168" s="90"/>
      <c r="E168" s="90"/>
      <c r="F168" s="90"/>
    </row>
    <row r="169" spans="2:6" x14ac:dyDescent="0.25">
      <c r="B169" s="90" t="s">
        <v>24</v>
      </c>
      <c r="C169" s="90"/>
      <c r="E169" s="90" t="s">
        <v>24</v>
      </c>
      <c r="F169" s="90"/>
    </row>
    <row r="170" spans="2:6" x14ac:dyDescent="0.25">
      <c r="B170" s="90" t="s">
        <v>19</v>
      </c>
      <c r="C170" s="90" t="s">
        <v>258</v>
      </c>
      <c r="E170" s="90" t="s">
        <v>19</v>
      </c>
      <c r="F170" s="90" t="s">
        <v>258</v>
      </c>
    </row>
    <row r="171" spans="2:6" x14ac:dyDescent="0.25">
      <c r="B171" s="90">
        <v>1000000000</v>
      </c>
      <c r="C171" s="90">
        <v>-67.829048</v>
      </c>
      <c r="E171" s="90">
        <v>1000000000</v>
      </c>
      <c r="F171" s="90">
        <v>-91.747894000000002</v>
      </c>
    </row>
    <row r="172" spans="2:6" x14ac:dyDescent="0.25">
      <c r="B172" s="90">
        <v>1520833333.3333001</v>
      </c>
      <c r="C172" s="90">
        <v>-69.440383999999995</v>
      </c>
      <c r="E172" s="90">
        <v>1520833333.3333001</v>
      </c>
      <c r="F172" s="90">
        <v>-87.767928999999995</v>
      </c>
    </row>
    <row r="173" spans="2:6" x14ac:dyDescent="0.25">
      <c r="B173" s="90">
        <v>2041666666.6666999</v>
      </c>
      <c r="C173" s="90">
        <v>-71.303122999999999</v>
      </c>
      <c r="E173" s="90">
        <v>2041666666.6666999</v>
      </c>
      <c r="F173" s="90">
        <v>-81.861069000000001</v>
      </c>
    </row>
    <row r="174" spans="2:6" x14ac:dyDescent="0.25">
      <c r="B174" s="90">
        <v>2562500000</v>
      </c>
      <c r="C174" s="90">
        <v>-73.118744000000007</v>
      </c>
      <c r="E174" s="90">
        <v>2562500000</v>
      </c>
      <c r="F174" s="90">
        <v>-76.276031000000003</v>
      </c>
    </row>
    <row r="175" spans="2:6" x14ac:dyDescent="0.25">
      <c r="B175" s="90">
        <v>3083333333.3333001</v>
      </c>
      <c r="C175" s="90">
        <v>-72.275063000000003</v>
      </c>
      <c r="E175" s="90">
        <v>3083333333.3333001</v>
      </c>
      <c r="F175" s="90">
        <v>-71.488883999999999</v>
      </c>
    </row>
    <row r="176" spans="2:6" x14ac:dyDescent="0.25">
      <c r="B176" s="90">
        <v>3604166666.6666999</v>
      </c>
      <c r="C176" s="90">
        <v>-70.595894000000001</v>
      </c>
      <c r="E176" s="90">
        <v>3604166666.6666999</v>
      </c>
      <c r="F176" s="90">
        <v>-67.321548000000007</v>
      </c>
    </row>
    <row r="177" spans="2:6" x14ac:dyDescent="0.25">
      <c r="B177" s="90">
        <v>4125000000</v>
      </c>
      <c r="C177" s="90">
        <v>-68.423355000000001</v>
      </c>
      <c r="E177" s="90">
        <v>4125000000</v>
      </c>
      <c r="F177" s="90">
        <v>-61.884067999999999</v>
      </c>
    </row>
    <row r="178" spans="2:6" x14ac:dyDescent="0.25">
      <c r="B178" s="90">
        <v>4645833333.3332996</v>
      </c>
      <c r="C178" s="90">
        <v>-71.406929000000005</v>
      </c>
      <c r="E178" s="90">
        <v>4645833333.3332996</v>
      </c>
      <c r="F178" s="90">
        <v>-56.735218000000003</v>
      </c>
    </row>
    <row r="179" spans="2:6" x14ac:dyDescent="0.25">
      <c r="B179" s="90">
        <v>5166666666.6667004</v>
      </c>
      <c r="C179" s="90">
        <v>-75.454673999999997</v>
      </c>
      <c r="E179" s="90">
        <v>5166666666.6667004</v>
      </c>
      <c r="F179" s="90">
        <v>-52.646191000000002</v>
      </c>
    </row>
    <row r="180" spans="2:6" x14ac:dyDescent="0.25">
      <c r="B180" s="90">
        <v>5687500000</v>
      </c>
      <c r="C180" s="90">
        <v>-78.097160000000002</v>
      </c>
      <c r="E180" s="90">
        <v>5687500000</v>
      </c>
      <c r="F180" s="90">
        <v>-50.607501999999997</v>
      </c>
    </row>
    <row r="181" spans="2:6" x14ac:dyDescent="0.25">
      <c r="B181" s="90">
        <v>6208333333.3332996</v>
      </c>
      <c r="C181" s="90">
        <v>-75.401084999999995</v>
      </c>
      <c r="E181" s="90">
        <v>6208333333.3332996</v>
      </c>
      <c r="F181" s="90">
        <v>-50.410888999999997</v>
      </c>
    </row>
    <row r="182" spans="2:6" x14ac:dyDescent="0.25">
      <c r="B182" s="90">
        <v>6729166666.6667004</v>
      </c>
      <c r="C182" s="90">
        <v>-72.012153999999995</v>
      </c>
      <c r="E182" s="90">
        <v>6729166666.6667004</v>
      </c>
      <c r="F182" s="90">
        <v>-50.590504000000003</v>
      </c>
    </row>
    <row r="183" spans="2:6" x14ac:dyDescent="0.25">
      <c r="B183" s="90">
        <v>7250000000</v>
      </c>
      <c r="C183" s="90">
        <v>-69.542488000000006</v>
      </c>
      <c r="E183" s="90">
        <v>7250000000</v>
      </c>
      <c r="F183" s="90">
        <v>-50.949019999999997</v>
      </c>
    </row>
    <row r="184" spans="2:6" x14ac:dyDescent="0.25">
      <c r="B184" s="90">
        <v>7770833333.3332996</v>
      </c>
      <c r="C184" s="90">
        <v>-68.078216999999995</v>
      </c>
      <c r="E184" s="90">
        <v>7770833333.3332996</v>
      </c>
      <c r="F184" s="90">
        <v>-51.535240000000002</v>
      </c>
    </row>
    <row r="185" spans="2:6" x14ac:dyDescent="0.25">
      <c r="B185" s="90">
        <v>8291666666.6667004</v>
      </c>
      <c r="C185" s="90">
        <v>-68.765479999999997</v>
      </c>
      <c r="E185" s="90">
        <v>8291666666.6667004</v>
      </c>
      <c r="F185" s="90">
        <v>-52.373474000000002</v>
      </c>
    </row>
    <row r="186" spans="2:6" x14ac:dyDescent="0.25">
      <c r="B186" s="90">
        <v>8812500000</v>
      </c>
      <c r="C186" s="90">
        <v>-68.357056</v>
      </c>
      <c r="E186" s="90">
        <v>8812500000</v>
      </c>
      <c r="F186" s="90">
        <v>-53.066718999999999</v>
      </c>
    </row>
    <row r="187" spans="2:6" x14ac:dyDescent="0.25">
      <c r="B187" s="90">
        <v>9333333333.3332996</v>
      </c>
      <c r="C187" s="90">
        <v>-66.996262000000002</v>
      </c>
      <c r="E187" s="90">
        <v>9333333333.3332996</v>
      </c>
      <c r="F187" s="90">
        <v>-53.722149000000002</v>
      </c>
    </row>
    <row r="188" spans="2:6" x14ac:dyDescent="0.25">
      <c r="B188" s="90">
        <v>9854166666.6667004</v>
      </c>
      <c r="C188" s="90">
        <v>-63.330852999999998</v>
      </c>
      <c r="E188" s="90">
        <v>9854166666.6667004</v>
      </c>
      <c r="F188" s="90">
        <v>-54.100223999999997</v>
      </c>
    </row>
    <row r="189" spans="2:6" x14ac:dyDescent="0.25">
      <c r="B189" s="90">
        <v>10375000000</v>
      </c>
      <c r="C189" s="90">
        <v>-61.366115999999998</v>
      </c>
      <c r="E189" s="90">
        <v>10375000000</v>
      </c>
      <c r="F189" s="90">
        <v>-54.212032000000001</v>
      </c>
    </row>
    <row r="190" spans="2:6" x14ac:dyDescent="0.25">
      <c r="B190" s="90">
        <v>10895833333.333</v>
      </c>
      <c r="C190" s="90">
        <v>-60.376938000000003</v>
      </c>
      <c r="E190" s="90">
        <v>10895833333.333</v>
      </c>
      <c r="F190" s="90">
        <v>-54.313110000000002</v>
      </c>
    </row>
    <row r="191" spans="2:6" x14ac:dyDescent="0.25">
      <c r="B191" s="90">
        <v>11416666666.667</v>
      </c>
      <c r="C191" s="90">
        <v>-59.884514000000003</v>
      </c>
      <c r="E191" s="90">
        <v>11416666666.667</v>
      </c>
      <c r="F191" s="90">
        <v>-54.426231000000001</v>
      </c>
    </row>
    <row r="192" spans="2:6" x14ac:dyDescent="0.25">
      <c r="B192" s="90">
        <v>11937500000</v>
      </c>
      <c r="C192" s="90">
        <v>-60.165889999999997</v>
      </c>
      <c r="E192" s="90">
        <v>11937500000</v>
      </c>
      <c r="F192" s="90">
        <v>-54.595322000000003</v>
      </c>
    </row>
    <row r="193" spans="2:6" x14ac:dyDescent="0.25">
      <c r="B193" s="90">
        <v>12458333333.333</v>
      </c>
      <c r="C193" s="90">
        <v>-58.649116999999997</v>
      </c>
      <c r="E193" s="90">
        <v>12458333333.333</v>
      </c>
      <c r="F193" s="90">
        <v>-53.536678000000002</v>
      </c>
    </row>
    <row r="194" spans="2:6" x14ac:dyDescent="0.25">
      <c r="B194" s="90">
        <v>12979166666.667</v>
      </c>
      <c r="C194" s="90">
        <v>-57.618855000000003</v>
      </c>
      <c r="E194" s="90">
        <v>12979166666.667</v>
      </c>
      <c r="F194" s="90">
        <v>-51.773327000000002</v>
      </c>
    </row>
    <row r="195" spans="2:6" x14ac:dyDescent="0.25">
      <c r="B195" s="90">
        <v>13500000000</v>
      </c>
      <c r="C195" s="90">
        <v>-57.407660999999997</v>
      </c>
      <c r="E195" s="90">
        <v>13500000000</v>
      </c>
      <c r="F195" s="90">
        <v>-49.720882000000003</v>
      </c>
    </row>
    <row r="196" spans="2:6" x14ac:dyDescent="0.25">
      <c r="B196" s="90">
        <v>14020833333.333</v>
      </c>
      <c r="C196" s="90">
        <v>-59.800010999999998</v>
      </c>
      <c r="E196" s="90">
        <v>14020833333.333</v>
      </c>
      <c r="F196" s="90">
        <v>-48.646678999999999</v>
      </c>
    </row>
    <row r="197" spans="2:6" x14ac:dyDescent="0.25">
      <c r="B197" s="90">
        <v>14541666666.667</v>
      </c>
      <c r="C197" s="90">
        <v>-62.544311999999998</v>
      </c>
      <c r="E197" s="90">
        <v>14541666666.667</v>
      </c>
      <c r="F197" s="90">
        <v>-48.181347000000002</v>
      </c>
    </row>
    <row r="198" spans="2:6" x14ac:dyDescent="0.25">
      <c r="B198" s="90">
        <v>15062500000</v>
      </c>
      <c r="C198" s="90">
        <v>-64.138183999999995</v>
      </c>
      <c r="E198" s="90">
        <v>15062500000</v>
      </c>
      <c r="F198" s="90">
        <v>-48.147216999999998</v>
      </c>
    </row>
    <row r="199" spans="2:6" x14ac:dyDescent="0.25">
      <c r="B199" s="90">
        <v>15583333333.333</v>
      </c>
      <c r="C199" s="90">
        <v>-63.554394000000002</v>
      </c>
      <c r="E199" s="90">
        <v>15583333333.333</v>
      </c>
      <c r="F199" s="90">
        <v>-48.075786999999998</v>
      </c>
    </row>
    <row r="200" spans="2:6" x14ac:dyDescent="0.25">
      <c r="B200" s="90">
        <v>16104166666.667</v>
      </c>
      <c r="C200" s="90">
        <v>-61.316642999999999</v>
      </c>
      <c r="E200" s="90">
        <v>16104166666.667</v>
      </c>
      <c r="F200" s="90">
        <v>-47.681407999999998</v>
      </c>
    </row>
    <row r="201" spans="2:6" x14ac:dyDescent="0.25">
      <c r="B201" s="90">
        <v>16625000000</v>
      </c>
      <c r="C201" s="90">
        <v>-58.903675</v>
      </c>
      <c r="E201" s="90">
        <v>16625000000</v>
      </c>
      <c r="F201" s="90">
        <v>-47.377670000000002</v>
      </c>
    </row>
    <row r="202" spans="2:6" x14ac:dyDescent="0.25">
      <c r="B202" s="90">
        <v>17145833333.333</v>
      </c>
      <c r="C202" s="90">
        <v>-58.175899999999999</v>
      </c>
      <c r="E202" s="90">
        <v>17145833333.333</v>
      </c>
      <c r="F202" s="90">
        <v>-47.270972999999998</v>
      </c>
    </row>
    <row r="203" spans="2:6" x14ac:dyDescent="0.25">
      <c r="B203" s="90">
        <v>17666666666.667</v>
      </c>
      <c r="C203" s="90">
        <v>-58.606270000000002</v>
      </c>
      <c r="E203" s="90">
        <v>17666666666.667</v>
      </c>
      <c r="F203" s="90">
        <v>-47.451251999999997</v>
      </c>
    </row>
    <row r="204" spans="2:6" x14ac:dyDescent="0.25">
      <c r="B204" s="90">
        <v>18187500000</v>
      </c>
      <c r="C204" s="90">
        <v>-60.661662999999997</v>
      </c>
      <c r="E204" s="90">
        <v>18187500000</v>
      </c>
      <c r="F204" s="90">
        <v>-47.633507000000002</v>
      </c>
    </row>
    <row r="205" spans="2:6" x14ac:dyDescent="0.25">
      <c r="B205" s="90">
        <v>18708333333.333</v>
      </c>
      <c r="C205" s="90">
        <v>-63.022438000000001</v>
      </c>
      <c r="E205" s="90">
        <v>18708333333.333</v>
      </c>
      <c r="F205" s="90">
        <v>-47.320663000000003</v>
      </c>
    </row>
    <row r="206" spans="2:6" x14ac:dyDescent="0.25">
      <c r="B206" s="90">
        <v>19229166666.667</v>
      </c>
      <c r="C206" s="90">
        <v>-65.176743000000002</v>
      </c>
      <c r="E206" s="90">
        <v>19229166666.667</v>
      </c>
      <c r="F206" s="90">
        <v>-46.561695</v>
      </c>
    </row>
    <row r="207" spans="2:6" x14ac:dyDescent="0.25">
      <c r="B207" s="90">
        <v>19750000000</v>
      </c>
      <c r="C207" s="90">
        <v>-65.530968000000001</v>
      </c>
      <c r="E207" s="90">
        <v>19750000000</v>
      </c>
      <c r="F207" s="90">
        <v>-45.497833</v>
      </c>
    </row>
    <row r="208" spans="2:6" x14ac:dyDescent="0.25">
      <c r="B208" s="90">
        <v>20270833333.333</v>
      </c>
      <c r="C208" s="90">
        <v>-64.969170000000005</v>
      </c>
      <c r="E208" s="90">
        <v>20270833333.333</v>
      </c>
      <c r="F208" s="90">
        <v>-44.698672999999999</v>
      </c>
    </row>
    <row r="209" spans="2:6" x14ac:dyDescent="0.25">
      <c r="B209" s="90">
        <v>20791666666.667</v>
      </c>
      <c r="C209" s="90">
        <v>-64.130065999999999</v>
      </c>
      <c r="E209" s="90">
        <v>20791666666.667</v>
      </c>
      <c r="F209" s="90">
        <v>-44.541148999999997</v>
      </c>
    </row>
    <row r="210" spans="2:6" x14ac:dyDescent="0.25">
      <c r="B210" s="90">
        <v>21312500000</v>
      </c>
      <c r="C210" s="90">
        <v>-63.662486999999999</v>
      </c>
      <c r="E210" s="90">
        <v>21312500000</v>
      </c>
      <c r="F210" s="90">
        <v>-44.909663999999999</v>
      </c>
    </row>
    <row r="211" spans="2:6" x14ac:dyDescent="0.25">
      <c r="B211" s="90">
        <v>21833333333.333</v>
      </c>
      <c r="C211" s="90">
        <v>-63.711562999999998</v>
      </c>
      <c r="E211" s="90">
        <v>21833333333.333</v>
      </c>
      <c r="F211" s="90">
        <v>-45.607529</v>
      </c>
    </row>
    <row r="212" spans="2:6" x14ac:dyDescent="0.25">
      <c r="B212" s="90">
        <v>22354166666.667</v>
      </c>
      <c r="C212" s="90">
        <v>-63.560237999999998</v>
      </c>
      <c r="E212" s="90">
        <v>22354166666.667</v>
      </c>
      <c r="F212" s="90">
        <v>-46.369346999999998</v>
      </c>
    </row>
    <row r="213" spans="2:6" x14ac:dyDescent="0.25">
      <c r="B213" s="90">
        <v>22875000000</v>
      </c>
      <c r="C213" s="90">
        <v>-63.206088999999999</v>
      </c>
      <c r="E213" s="90">
        <v>22875000000</v>
      </c>
      <c r="F213" s="90">
        <v>-47.158791000000001</v>
      </c>
    </row>
    <row r="214" spans="2:6" x14ac:dyDescent="0.25">
      <c r="B214" s="90">
        <v>23395833333.333</v>
      </c>
      <c r="C214" s="90">
        <v>-62.219859999999997</v>
      </c>
      <c r="E214" s="90">
        <v>23395833333.333</v>
      </c>
      <c r="F214" s="90">
        <v>-48.229996</v>
      </c>
    </row>
    <row r="215" spans="2:6" x14ac:dyDescent="0.25">
      <c r="B215" s="90">
        <v>23916666666.667</v>
      </c>
      <c r="C215" s="90">
        <v>-60.882342999999999</v>
      </c>
      <c r="E215" s="90">
        <v>23916666666.667</v>
      </c>
      <c r="F215" s="90">
        <v>-49.219653999999998</v>
      </c>
    </row>
    <row r="216" spans="2:6" x14ac:dyDescent="0.25">
      <c r="B216" s="90">
        <v>24437500000</v>
      </c>
      <c r="C216" s="90">
        <v>-60.001399999999997</v>
      </c>
      <c r="E216" s="90">
        <v>24437500000</v>
      </c>
      <c r="F216" s="90">
        <v>-50.032004999999998</v>
      </c>
    </row>
    <row r="217" spans="2:6" x14ac:dyDescent="0.25">
      <c r="B217" s="90">
        <v>24958333333.333</v>
      </c>
      <c r="C217" s="90">
        <v>-59.332638000000003</v>
      </c>
      <c r="E217" s="90">
        <v>24958333333.333</v>
      </c>
      <c r="F217" s="90">
        <v>-50.449092999999998</v>
      </c>
    </row>
    <row r="218" spans="2:6" x14ac:dyDescent="0.25">
      <c r="B218" s="90">
        <v>25479166666.667</v>
      </c>
      <c r="C218" s="90">
        <v>-59.349091000000001</v>
      </c>
      <c r="E218" s="90">
        <v>25479166666.667</v>
      </c>
      <c r="F218" s="90">
        <v>-50.854706</v>
      </c>
    </row>
    <row r="219" spans="2:6" x14ac:dyDescent="0.25">
      <c r="B219" s="90">
        <v>26000000000</v>
      </c>
      <c r="C219" s="90">
        <v>-59.255878000000003</v>
      </c>
      <c r="E219" s="90">
        <v>26000000000</v>
      </c>
      <c r="F219" s="90">
        <v>-51.143763999999997</v>
      </c>
    </row>
    <row r="220" spans="2:6" x14ac:dyDescent="0.25">
      <c r="B220" s="90" t="s">
        <v>21</v>
      </c>
      <c r="C220" s="90"/>
      <c r="E220" s="90" t="s">
        <v>21</v>
      </c>
      <c r="F220" s="90"/>
    </row>
    <row r="221" spans="2:6" x14ac:dyDescent="0.25">
      <c r="B221" s="90"/>
      <c r="C221" s="90"/>
      <c r="E221" s="90"/>
      <c r="F221" s="90"/>
    </row>
    <row r="222" spans="2:6" x14ac:dyDescent="0.25">
      <c r="B222" s="90"/>
      <c r="C222" s="90"/>
      <c r="E222" s="90"/>
      <c r="F222" s="90"/>
    </row>
    <row r="223" spans="2:6" x14ac:dyDescent="0.25">
      <c r="B223" s="90" t="s">
        <v>25</v>
      </c>
      <c r="C223" s="90"/>
      <c r="E223" s="90" t="s">
        <v>25</v>
      </c>
      <c r="F223" s="90"/>
    </row>
    <row r="224" spans="2:6" x14ac:dyDescent="0.25">
      <c r="B224" s="90" t="s">
        <v>19</v>
      </c>
      <c r="C224" s="90" t="s">
        <v>266</v>
      </c>
      <c r="E224" s="90" t="s">
        <v>19</v>
      </c>
      <c r="F224" s="90" t="s">
        <v>266</v>
      </c>
    </row>
    <row r="225" spans="2:6" x14ac:dyDescent="0.25">
      <c r="B225" s="90">
        <v>1000000000</v>
      </c>
      <c r="C225" s="90">
        <v>-69.140136999999996</v>
      </c>
      <c r="E225" s="90">
        <v>1000000000</v>
      </c>
      <c r="F225" s="90">
        <v>-99.489029000000002</v>
      </c>
    </row>
    <row r="226" spans="2:6" x14ac:dyDescent="0.25">
      <c r="B226" s="90">
        <v>1520833333.3333001</v>
      </c>
      <c r="C226" s="90">
        <v>-70.178139000000002</v>
      </c>
      <c r="E226" s="90">
        <v>1520833333.3333001</v>
      </c>
      <c r="F226" s="90">
        <v>-97.973297000000002</v>
      </c>
    </row>
    <row r="227" spans="2:6" x14ac:dyDescent="0.25">
      <c r="B227" s="90">
        <v>2041666666.6666999</v>
      </c>
      <c r="C227" s="90">
        <v>-70.984283000000005</v>
      </c>
      <c r="E227" s="90">
        <v>2041666666.6666999</v>
      </c>
      <c r="F227" s="90">
        <v>-94.936317000000003</v>
      </c>
    </row>
    <row r="228" spans="2:6" x14ac:dyDescent="0.25">
      <c r="B228" s="90">
        <v>2562500000</v>
      </c>
      <c r="C228" s="90">
        <v>-72.554778999999996</v>
      </c>
      <c r="E228" s="90">
        <v>2562500000</v>
      </c>
      <c r="F228" s="90">
        <v>-94.714393999999999</v>
      </c>
    </row>
    <row r="229" spans="2:6" x14ac:dyDescent="0.25">
      <c r="B229" s="90">
        <v>3083333333.3333001</v>
      </c>
      <c r="C229" s="90">
        <v>-70.058898999999997</v>
      </c>
      <c r="E229" s="90">
        <v>3083333333.3333001</v>
      </c>
      <c r="F229" s="90">
        <v>-95.373671999999999</v>
      </c>
    </row>
    <row r="230" spans="2:6" x14ac:dyDescent="0.25">
      <c r="B230" s="90">
        <v>3604166666.6666999</v>
      </c>
      <c r="C230" s="90">
        <v>-66.497444000000002</v>
      </c>
      <c r="E230" s="90">
        <v>3604166666.6666999</v>
      </c>
      <c r="F230" s="90">
        <v>-97.505424000000005</v>
      </c>
    </row>
    <row r="231" spans="2:6" x14ac:dyDescent="0.25">
      <c r="B231" s="90">
        <v>4125000000</v>
      </c>
      <c r="C231" s="90">
        <v>-62.226711000000002</v>
      </c>
      <c r="E231" s="90">
        <v>4125000000</v>
      </c>
      <c r="F231" s="90">
        <v>-91.871764999999996</v>
      </c>
    </row>
    <row r="232" spans="2:6" x14ac:dyDescent="0.25">
      <c r="B232" s="90">
        <v>4645833333.3332996</v>
      </c>
      <c r="C232" s="90">
        <v>-61.125031</v>
      </c>
      <c r="E232" s="90">
        <v>4645833333.3332996</v>
      </c>
      <c r="F232" s="90">
        <v>-83.418053</v>
      </c>
    </row>
    <row r="233" spans="2:6" x14ac:dyDescent="0.25">
      <c r="B233" s="90">
        <v>5166666666.6667004</v>
      </c>
      <c r="C233" s="90">
        <v>-62.803749000000003</v>
      </c>
      <c r="E233" s="90">
        <v>5166666666.6667004</v>
      </c>
      <c r="F233" s="90">
        <v>-77.134788999999998</v>
      </c>
    </row>
    <row r="234" spans="2:6" x14ac:dyDescent="0.25">
      <c r="B234" s="90">
        <v>5687500000</v>
      </c>
      <c r="C234" s="90">
        <v>-62.410988000000003</v>
      </c>
      <c r="E234" s="90">
        <v>5687500000</v>
      </c>
      <c r="F234" s="90">
        <v>-77.148467999999994</v>
      </c>
    </row>
    <row r="235" spans="2:6" x14ac:dyDescent="0.25">
      <c r="B235" s="90">
        <v>6208333333.3332996</v>
      </c>
      <c r="C235" s="90">
        <v>-60.952567999999999</v>
      </c>
      <c r="E235" s="90">
        <v>6208333333.3332996</v>
      </c>
      <c r="F235" s="90">
        <v>-80.406531999999999</v>
      </c>
    </row>
    <row r="236" spans="2:6" x14ac:dyDescent="0.25">
      <c r="B236" s="90">
        <v>6729166666.6667004</v>
      </c>
      <c r="C236" s="90">
        <v>-58.42812</v>
      </c>
      <c r="E236" s="90">
        <v>6729166666.6667004</v>
      </c>
      <c r="F236" s="90">
        <v>-78.069846999999996</v>
      </c>
    </row>
    <row r="237" spans="2:6" x14ac:dyDescent="0.25">
      <c r="B237" s="90">
        <v>7250000000</v>
      </c>
      <c r="C237" s="90">
        <v>-58.563679</v>
      </c>
      <c r="E237" s="90">
        <v>7250000000</v>
      </c>
      <c r="F237" s="90">
        <v>-75.123610999999997</v>
      </c>
    </row>
    <row r="238" spans="2:6" x14ac:dyDescent="0.25">
      <c r="B238" s="90">
        <v>7770833333.3332996</v>
      </c>
      <c r="C238" s="90">
        <v>-59.125874000000003</v>
      </c>
      <c r="E238" s="90">
        <v>7770833333.3332996</v>
      </c>
      <c r="F238" s="90">
        <v>-70.570746999999997</v>
      </c>
    </row>
    <row r="239" spans="2:6" x14ac:dyDescent="0.25">
      <c r="B239" s="90">
        <v>8291666666.6667004</v>
      </c>
      <c r="C239" s="90">
        <v>-62.525112</v>
      </c>
      <c r="E239" s="90">
        <v>8291666666.6667004</v>
      </c>
      <c r="F239" s="90">
        <v>-69.754615999999999</v>
      </c>
    </row>
    <row r="240" spans="2:6" x14ac:dyDescent="0.25">
      <c r="B240" s="90">
        <v>8812500000</v>
      </c>
      <c r="C240" s="90">
        <v>-62.226500999999999</v>
      </c>
      <c r="E240" s="90">
        <v>8812500000</v>
      </c>
      <c r="F240" s="90">
        <v>-68.865395000000007</v>
      </c>
    </row>
    <row r="241" spans="2:6" x14ac:dyDescent="0.25">
      <c r="B241" s="90">
        <v>9333333333.3332996</v>
      </c>
      <c r="C241" s="90">
        <v>-60.791229000000001</v>
      </c>
      <c r="E241" s="90">
        <v>9333333333.3332996</v>
      </c>
      <c r="F241" s="90">
        <v>-67.069243999999998</v>
      </c>
    </row>
    <row r="242" spans="2:6" x14ac:dyDescent="0.25">
      <c r="B242" s="90">
        <v>9854166666.6667004</v>
      </c>
      <c r="C242" s="90">
        <v>-55.355342999999998</v>
      </c>
      <c r="E242" s="90">
        <v>9854166666.6667004</v>
      </c>
      <c r="F242" s="90">
        <v>-64.606978999999995</v>
      </c>
    </row>
    <row r="243" spans="2:6" x14ac:dyDescent="0.25">
      <c r="B243" s="90">
        <v>10375000000</v>
      </c>
      <c r="C243" s="90">
        <v>-52.694271000000001</v>
      </c>
      <c r="E243" s="90">
        <v>10375000000</v>
      </c>
      <c r="F243" s="90">
        <v>-63.047359</v>
      </c>
    </row>
    <row r="244" spans="2:6" x14ac:dyDescent="0.25">
      <c r="B244" s="90">
        <v>10895833333.333</v>
      </c>
      <c r="C244" s="90">
        <v>-51.899639000000001</v>
      </c>
      <c r="E244" s="90">
        <v>10895833333.333</v>
      </c>
      <c r="F244" s="90">
        <v>-62.690272999999998</v>
      </c>
    </row>
    <row r="245" spans="2:6" x14ac:dyDescent="0.25">
      <c r="B245" s="90">
        <v>11416666666.667</v>
      </c>
      <c r="C245" s="90">
        <v>-51.520122999999998</v>
      </c>
      <c r="E245" s="90">
        <v>11416666666.667</v>
      </c>
      <c r="F245" s="90">
        <v>-62.970878999999996</v>
      </c>
    </row>
    <row r="246" spans="2:6" x14ac:dyDescent="0.25">
      <c r="B246" s="90">
        <v>11937500000</v>
      </c>
      <c r="C246" s="90">
        <v>-51.301380000000002</v>
      </c>
      <c r="E246" s="90">
        <v>11937500000</v>
      </c>
      <c r="F246" s="90">
        <v>-63.643008999999999</v>
      </c>
    </row>
    <row r="247" spans="2:6" x14ac:dyDescent="0.25">
      <c r="B247" s="90">
        <v>12458333333.333</v>
      </c>
      <c r="C247" s="90">
        <v>-50.741058000000002</v>
      </c>
      <c r="E247" s="90">
        <v>12458333333.333</v>
      </c>
      <c r="F247" s="90">
        <v>-64.816360000000003</v>
      </c>
    </row>
    <row r="248" spans="2:6" x14ac:dyDescent="0.25">
      <c r="B248" s="90">
        <v>12979166666.667</v>
      </c>
      <c r="C248" s="90">
        <v>-50.455021000000002</v>
      </c>
      <c r="E248" s="90">
        <v>12979166666.667</v>
      </c>
      <c r="F248" s="90">
        <v>-66.339882000000003</v>
      </c>
    </row>
    <row r="249" spans="2:6" x14ac:dyDescent="0.25">
      <c r="B249" s="90">
        <v>13500000000</v>
      </c>
      <c r="C249" s="90">
        <v>-50.671906</v>
      </c>
      <c r="E249" s="90">
        <v>13500000000</v>
      </c>
      <c r="F249" s="90">
        <v>-68.246864000000002</v>
      </c>
    </row>
    <row r="250" spans="2:6" x14ac:dyDescent="0.25">
      <c r="B250" s="90">
        <v>14020833333.333</v>
      </c>
      <c r="C250" s="90">
        <v>-51.530563000000001</v>
      </c>
      <c r="E250" s="90">
        <v>14020833333.333</v>
      </c>
      <c r="F250" s="90">
        <v>-70.260024999999999</v>
      </c>
    </row>
    <row r="251" spans="2:6" x14ac:dyDescent="0.25">
      <c r="B251" s="90">
        <v>14541666666.667</v>
      </c>
      <c r="C251" s="90">
        <v>-53.247073999999998</v>
      </c>
      <c r="E251" s="90">
        <v>14541666666.667</v>
      </c>
      <c r="F251" s="90">
        <v>-71.661224000000004</v>
      </c>
    </row>
    <row r="252" spans="2:6" x14ac:dyDescent="0.25">
      <c r="B252" s="90">
        <v>15062500000</v>
      </c>
      <c r="C252" s="90">
        <v>-54.541865999999999</v>
      </c>
      <c r="E252" s="90">
        <v>15062500000</v>
      </c>
      <c r="F252" s="90">
        <v>-72.132935000000003</v>
      </c>
    </row>
    <row r="253" spans="2:6" x14ac:dyDescent="0.25">
      <c r="B253" s="90">
        <v>15583333333.333</v>
      </c>
      <c r="C253" s="90">
        <v>-54.441723000000003</v>
      </c>
      <c r="E253" s="90">
        <v>15583333333.333</v>
      </c>
      <c r="F253" s="90">
        <v>-70.822433000000004</v>
      </c>
    </row>
    <row r="254" spans="2:6" x14ac:dyDescent="0.25">
      <c r="B254" s="90">
        <v>16104166666.667</v>
      </c>
      <c r="C254" s="90">
        <v>-53.316898000000002</v>
      </c>
      <c r="E254" s="90">
        <v>16104166666.667</v>
      </c>
      <c r="F254" s="90">
        <v>-70.421218999999994</v>
      </c>
    </row>
    <row r="255" spans="2:6" x14ac:dyDescent="0.25">
      <c r="B255" s="90">
        <v>16625000000</v>
      </c>
      <c r="C255" s="90">
        <v>-51.860686999999999</v>
      </c>
      <c r="E255" s="90">
        <v>16625000000</v>
      </c>
      <c r="F255" s="90">
        <v>-70.673027000000005</v>
      </c>
    </row>
    <row r="256" spans="2:6" x14ac:dyDescent="0.25">
      <c r="B256" s="90">
        <v>17145833333.333</v>
      </c>
      <c r="C256" s="90">
        <v>-50.818492999999997</v>
      </c>
      <c r="E256" s="90">
        <v>17145833333.333</v>
      </c>
      <c r="F256" s="90">
        <v>-72.901313999999999</v>
      </c>
    </row>
    <row r="257" spans="2:6" x14ac:dyDescent="0.25">
      <c r="B257" s="90">
        <v>17666666666.667</v>
      </c>
      <c r="C257" s="90">
        <v>-50.025539000000002</v>
      </c>
      <c r="E257" s="90">
        <v>17666666666.667</v>
      </c>
      <c r="F257" s="90">
        <v>-75.862319999999997</v>
      </c>
    </row>
    <row r="258" spans="2:6" x14ac:dyDescent="0.25">
      <c r="B258" s="90">
        <v>18187500000</v>
      </c>
      <c r="C258" s="90">
        <v>-50.322380000000003</v>
      </c>
      <c r="E258" s="90">
        <v>18187500000</v>
      </c>
      <c r="F258" s="90">
        <v>-78.292793000000003</v>
      </c>
    </row>
    <row r="259" spans="2:6" x14ac:dyDescent="0.25">
      <c r="B259" s="90">
        <v>18708333333.333</v>
      </c>
      <c r="C259" s="90">
        <v>-51.328228000000003</v>
      </c>
      <c r="E259" s="90">
        <v>18708333333.333</v>
      </c>
      <c r="F259" s="90">
        <v>-78.296852000000001</v>
      </c>
    </row>
    <row r="260" spans="2:6" x14ac:dyDescent="0.25">
      <c r="B260" s="90">
        <v>19229166666.667</v>
      </c>
      <c r="C260" s="90">
        <v>-53.207436000000001</v>
      </c>
      <c r="E260" s="90">
        <v>19229166666.667</v>
      </c>
      <c r="F260" s="90">
        <v>-74.692383000000007</v>
      </c>
    </row>
    <row r="261" spans="2:6" x14ac:dyDescent="0.25">
      <c r="B261" s="90">
        <v>19750000000</v>
      </c>
      <c r="C261" s="90">
        <v>-55.933514000000002</v>
      </c>
      <c r="E261" s="90">
        <v>19750000000</v>
      </c>
      <c r="F261" s="90">
        <v>-70.495209000000003</v>
      </c>
    </row>
    <row r="262" spans="2:6" x14ac:dyDescent="0.25">
      <c r="B262" s="90">
        <v>20270833333.333</v>
      </c>
      <c r="C262" s="90">
        <v>-62.055641000000001</v>
      </c>
      <c r="E262" s="90">
        <v>20270833333.333</v>
      </c>
      <c r="F262" s="90">
        <v>-67.055283000000003</v>
      </c>
    </row>
    <row r="263" spans="2:6" x14ac:dyDescent="0.25">
      <c r="B263" s="90">
        <v>20791666666.667</v>
      </c>
      <c r="C263" s="90">
        <v>-67.574753000000001</v>
      </c>
      <c r="E263" s="90">
        <v>20791666666.667</v>
      </c>
      <c r="F263" s="90">
        <v>-64.894508000000002</v>
      </c>
    </row>
    <row r="264" spans="2:6" x14ac:dyDescent="0.25">
      <c r="B264" s="90">
        <v>21312500000</v>
      </c>
      <c r="C264" s="90">
        <v>-67.806137000000007</v>
      </c>
      <c r="E264" s="90">
        <v>21312500000</v>
      </c>
      <c r="F264" s="90">
        <v>-63.656283999999999</v>
      </c>
    </row>
    <row r="265" spans="2:6" x14ac:dyDescent="0.25">
      <c r="B265" s="90">
        <v>21833333333.333</v>
      </c>
      <c r="C265" s="90">
        <v>-62.027842999999997</v>
      </c>
      <c r="E265" s="90">
        <v>21833333333.333</v>
      </c>
      <c r="F265" s="90">
        <v>-62.931305000000002</v>
      </c>
    </row>
    <row r="266" spans="2:6" x14ac:dyDescent="0.25">
      <c r="B266" s="90">
        <v>22354166666.667</v>
      </c>
      <c r="C266" s="90">
        <v>-54.698718999999997</v>
      </c>
      <c r="E266" s="90">
        <v>22354166666.667</v>
      </c>
      <c r="F266" s="90">
        <v>-62.952945999999997</v>
      </c>
    </row>
    <row r="267" spans="2:6" x14ac:dyDescent="0.25">
      <c r="B267" s="90">
        <v>22875000000</v>
      </c>
      <c r="C267" s="90">
        <v>-50.714168999999998</v>
      </c>
      <c r="E267" s="90">
        <v>22875000000</v>
      </c>
      <c r="F267" s="90">
        <v>-63.303843999999998</v>
      </c>
    </row>
    <row r="268" spans="2:6" x14ac:dyDescent="0.25">
      <c r="B268" s="90">
        <v>23395833333.333</v>
      </c>
      <c r="C268" s="90">
        <v>-48.56176</v>
      </c>
      <c r="E268" s="90">
        <v>23395833333.333</v>
      </c>
      <c r="F268" s="90">
        <v>-64.444298000000003</v>
      </c>
    </row>
    <row r="269" spans="2:6" x14ac:dyDescent="0.25">
      <c r="B269" s="90">
        <v>23916666666.667</v>
      </c>
      <c r="C269" s="90">
        <v>-47.849957000000003</v>
      </c>
      <c r="E269" s="90">
        <v>23916666666.667</v>
      </c>
      <c r="F269" s="90">
        <v>-66.332588000000001</v>
      </c>
    </row>
    <row r="270" spans="2:6" x14ac:dyDescent="0.25">
      <c r="B270" s="90">
        <v>24437500000</v>
      </c>
      <c r="C270" s="90">
        <v>-47.721209999999999</v>
      </c>
      <c r="E270" s="90">
        <v>24437500000</v>
      </c>
      <c r="F270" s="90">
        <v>-68.409751999999997</v>
      </c>
    </row>
    <row r="271" spans="2:6" x14ac:dyDescent="0.25">
      <c r="B271" s="90">
        <v>24958333333.333</v>
      </c>
      <c r="C271" s="90">
        <v>-47.742381999999999</v>
      </c>
      <c r="E271" s="90">
        <v>24958333333.333</v>
      </c>
      <c r="F271" s="90">
        <v>-70.313064999999995</v>
      </c>
    </row>
    <row r="272" spans="2:6" x14ac:dyDescent="0.25">
      <c r="B272" s="90">
        <v>25479166666.667</v>
      </c>
      <c r="C272" s="90">
        <v>-47.730953</v>
      </c>
      <c r="E272" s="90">
        <v>25479166666.667</v>
      </c>
      <c r="F272" s="90">
        <v>-72.371628000000001</v>
      </c>
    </row>
    <row r="273" spans="2:6" x14ac:dyDescent="0.25">
      <c r="B273" s="90">
        <v>26000000000</v>
      </c>
      <c r="C273" s="90">
        <v>-47.723197999999996</v>
      </c>
      <c r="E273" s="90">
        <v>26000000000</v>
      </c>
      <c r="F273" s="90">
        <v>-73.632651999999993</v>
      </c>
    </row>
    <row r="274" spans="2:6" x14ac:dyDescent="0.25">
      <c r="B274" s="90" t="s">
        <v>21</v>
      </c>
      <c r="C274" s="90"/>
      <c r="E274" s="90" t="s">
        <v>21</v>
      </c>
      <c r="F274" s="90"/>
    </row>
    <row r="275" spans="2:6" x14ac:dyDescent="0.25">
      <c r="B275" s="90" t="s">
        <v>21</v>
      </c>
      <c r="C275" s="90"/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E1" sqref="E1:F274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s="90" t="s">
        <v>95</v>
      </c>
      <c r="C1" s="90"/>
      <c r="E1" s="90" t="s">
        <v>95</v>
      </c>
      <c r="F1" s="90"/>
      <c r="H1" s="27" t="s">
        <v>164</v>
      </c>
      <c r="I1" s="27" t="s">
        <v>3</v>
      </c>
      <c r="J1" s="27" t="s">
        <v>4</v>
      </c>
      <c r="L1" s="27" t="s">
        <v>164</v>
      </c>
      <c r="M1" s="27" t="s">
        <v>5</v>
      </c>
      <c r="N1" s="27" t="s">
        <v>6</v>
      </c>
      <c r="P1" s="27" t="s">
        <v>164</v>
      </c>
      <c r="Q1" s="47" t="s">
        <v>7</v>
      </c>
      <c r="R1" s="47" t="s">
        <v>8</v>
      </c>
      <c r="S1" s="38"/>
      <c r="T1" s="27" t="s">
        <v>164</v>
      </c>
      <c r="U1" s="47" t="s">
        <v>9</v>
      </c>
      <c r="V1" s="47" t="s">
        <v>10</v>
      </c>
    </row>
    <row r="2" spans="1:22" x14ac:dyDescent="0.25">
      <c r="A2" s="50" t="s">
        <v>192</v>
      </c>
      <c r="B2" s="90" t="s">
        <v>250</v>
      </c>
      <c r="C2" s="90" t="s">
        <v>278</v>
      </c>
      <c r="D2" s="50" t="s">
        <v>193</v>
      </c>
      <c r="E2" s="90" t="s">
        <v>250</v>
      </c>
      <c r="F2" s="90" t="s">
        <v>278</v>
      </c>
      <c r="H2" s="48"/>
      <c r="P2" s="48"/>
      <c r="S2" s="38"/>
      <c r="T2" s="48"/>
    </row>
    <row r="3" spans="1:22" x14ac:dyDescent="0.25">
      <c r="B3" s="90" t="s">
        <v>264</v>
      </c>
      <c r="C3" s="90" t="s">
        <v>303</v>
      </c>
      <c r="E3" s="90" t="s">
        <v>264</v>
      </c>
      <c r="F3" s="90" t="s">
        <v>303</v>
      </c>
      <c r="H3" s="27">
        <f t="shared" ref="H3:H34" si="0">B63/1000000000</f>
        <v>1</v>
      </c>
      <c r="I3" s="27">
        <f t="shared" ref="I3:I34" si="1">C63</f>
        <v>-57.589565</v>
      </c>
      <c r="J3" s="27">
        <f t="shared" ref="J3:J34" si="2">F63</f>
        <v>-47.745533000000002</v>
      </c>
      <c r="L3" s="27">
        <f t="shared" ref="L3:L34" si="3">B117/1000000000</f>
        <v>1</v>
      </c>
      <c r="M3" s="27">
        <f t="shared" ref="M3:M34" si="4">C117</f>
        <v>-53.916187000000001</v>
      </c>
      <c r="N3" s="27">
        <f t="shared" ref="N3:N34" si="5">F117</f>
        <v>-72.980430999999996</v>
      </c>
      <c r="P3" s="47">
        <f t="shared" ref="P3:P34" si="6">B171/1000000000</f>
        <v>1</v>
      </c>
      <c r="Q3" s="27">
        <f t="shared" ref="Q3:Q34" si="7">C171</f>
        <v>-74.200699</v>
      </c>
      <c r="R3" s="27">
        <f t="shared" ref="R3:R34" si="8">F171</f>
        <v>-80.377433999999994</v>
      </c>
      <c r="S3" s="38"/>
      <c r="T3" s="27">
        <f t="shared" ref="T3:T34" si="9">B225/1000000000</f>
        <v>1</v>
      </c>
      <c r="U3" s="27">
        <f t="shared" ref="U3:U34" si="10">C225</f>
        <v>-73.955260999999993</v>
      </c>
      <c r="V3" s="27">
        <f t="shared" ref="V3:V34" si="11">F225</f>
        <v>-94.215866000000005</v>
      </c>
    </row>
    <row r="4" spans="1:22" x14ac:dyDescent="0.25">
      <c r="B4" s="90" t="s">
        <v>98</v>
      </c>
      <c r="C4" s="90"/>
      <c r="E4" s="90" t="s">
        <v>98</v>
      </c>
      <c r="F4" s="90"/>
      <c r="H4" s="27">
        <f t="shared" si="0"/>
        <v>1.5208333333333002</v>
      </c>
      <c r="I4" s="27">
        <f t="shared" si="1"/>
        <v>-60.977820999999999</v>
      </c>
      <c r="J4" s="27">
        <f t="shared" si="2"/>
        <v>-43.714225999999996</v>
      </c>
      <c r="L4" s="27">
        <f t="shared" si="3"/>
        <v>1.5208333333333002</v>
      </c>
      <c r="M4" s="27">
        <f t="shared" si="4"/>
        <v>-45.322163000000003</v>
      </c>
      <c r="N4" s="27">
        <f t="shared" si="5"/>
        <v>-68.196479999999994</v>
      </c>
      <c r="P4" s="47">
        <f t="shared" si="6"/>
        <v>1.5208333333333002</v>
      </c>
      <c r="Q4" s="27">
        <f t="shared" si="7"/>
        <v>-65.397728000000001</v>
      </c>
      <c r="R4" s="27">
        <f t="shared" si="8"/>
        <v>-66.391227999999998</v>
      </c>
      <c r="S4" s="38"/>
      <c r="T4" s="27">
        <f t="shared" si="9"/>
        <v>1.5208333333333002</v>
      </c>
      <c r="U4" s="27">
        <f t="shared" si="10"/>
        <v>-64.942757</v>
      </c>
      <c r="V4" s="27">
        <f t="shared" si="11"/>
        <v>-79.166542000000007</v>
      </c>
    </row>
    <row r="5" spans="1:22" x14ac:dyDescent="0.25">
      <c r="B5" s="90"/>
      <c r="C5" s="90"/>
      <c r="E5" s="90"/>
      <c r="F5" s="90"/>
      <c r="H5" s="27">
        <f t="shared" si="0"/>
        <v>2.0416666666666998</v>
      </c>
      <c r="I5" s="27">
        <f t="shared" si="1"/>
        <v>-65.906684999999996</v>
      </c>
      <c r="J5" s="27">
        <f t="shared" si="2"/>
        <v>-40.260300000000001</v>
      </c>
      <c r="L5" s="27">
        <f t="shared" si="3"/>
        <v>2.0416666666666998</v>
      </c>
      <c r="M5" s="27">
        <f t="shared" si="4"/>
        <v>-38.145556999999997</v>
      </c>
      <c r="N5" s="27">
        <f t="shared" si="5"/>
        <v>-67.967574999999997</v>
      </c>
      <c r="P5" s="47">
        <f t="shared" si="6"/>
        <v>2.0416666666666998</v>
      </c>
      <c r="Q5" s="27">
        <f t="shared" si="7"/>
        <v>-57.661586999999997</v>
      </c>
      <c r="R5" s="27">
        <f t="shared" si="8"/>
        <v>-51.679810000000003</v>
      </c>
      <c r="S5" s="38"/>
      <c r="T5" s="27">
        <f t="shared" si="9"/>
        <v>2.0416666666666998</v>
      </c>
      <c r="U5" s="27">
        <f t="shared" si="10"/>
        <v>-53.200992999999997</v>
      </c>
      <c r="V5" s="27">
        <f t="shared" si="11"/>
        <v>-63.997131000000003</v>
      </c>
    </row>
    <row r="6" spans="1:22" x14ac:dyDescent="0.25">
      <c r="B6" s="90"/>
      <c r="C6" s="90"/>
      <c r="E6" s="90"/>
      <c r="F6" s="90"/>
      <c r="H6" s="27">
        <f t="shared" si="0"/>
        <v>2.5625</v>
      </c>
      <c r="I6" s="27">
        <f t="shared" si="1"/>
        <v>-66.868865999999997</v>
      </c>
      <c r="J6" s="27">
        <f t="shared" si="2"/>
        <v>-39.011443999999997</v>
      </c>
      <c r="L6" s="27">
        <f t="shared" si="3"/>
        <v>2.5625</v>
      </c>
      <c r="M6" s="27">
        <f t="shared" si="4"/>
        <v>-42.347645</v>
      </c>
      <c r="N6" s="27">
        <f t="shared" si="5"/>
        <v>-72.216285999999997</v>
      </c>
      <c r="P6" s="47">
        <f t="shared" si="6"/>
        <v>2.5625</v>
      </c>
      <c r="Q6" s="27">
        <f t="shared" si="7"/>
        <v>-54.828690000000002</v>
      </c>
      <c r="R6" s="27">
        <f t="shared" si="8"/>
        <v>-46.642055999999997</v>
      </c>
      <c r="S6" s="38"/>
      <c r="T6" s="27">
        <f t="shared" si="9"/>
        <v>2.5625</v>
      </c>
      <c r="U6" s="27">
        <f t="shared" si="10"/>
        <v>-47.827815999999999</v>
      </c>
      <c r="V6" s="27">
        <f t="shared" si="11"/>
        <v>-57.639153</v>
      </c>
    </row>
    <row r="7" spans="1:22" x14ac:dyDescent="0.25">
      <c r="B7" s="90" t="s">
        <v>18</v>
      </c>
      <c r="C7" s="90"/>
      <c r="E7" s="90" t="s">
        <v>18</v>
      </c>
      <c r="F7" s="90"/>
      <c r="H7" s="27">
        <f t="shared" si="0"/>
        <v>3.0833333333333002</v>
      </c>
      <c r="I7" s="27">
        <f t="shared" si="1"/>
        <v>-64.100234999999998</v>
      </c>
      <c r="J7" s="27">
        <f t="shared" si="2"/>
        <v>-37.498035000000002</v>
      </c>
      <c r="L7" s="27">
        <f t="shared" si="3"/>
        <v>3.0833333333333002</v>
      </c>
      <c r="M7" s="27">
        <f t="shared" si="4"/>
        <v>-44.760323</v>
      </c>
      <c r="N7" s="27">
        <f t="shared" si="5"/>
        <v>-70.624915999999999</v>
      </c>
      <c r="P7" s="47">
        <f t="shared" si="6"/>
        <v>3.0833333333333002</v>
      </c>
      <c r="Q7" s="27">
        <f t="shared" si="7"/>
        <v>-58.698166000000001</v>
      </c>
      <c r="R7" s="27">
        <f t="shared" si="8"/>
        <v>-46.797950999999998</v>
      </c>
      <c r="S7" s="38"/>
      <c r="T7" s="27">
        <f t="shared" si="9"/>
        <v>3.0833333333333002</v>
      </c>
      <c r="U7" s="27">
        <f t="shared" si="10"/>
        <v>-48.117457999999999</v>
      </c>
      <c r="V7" s="27">
        <f t="shared" si="11"/>
        <v>-58.602409000000002</v>
      </c>
    </row>
    <row r="8" spans="1:22" x14ac:dyDescent="0.25">
      <c r="B8" s="90" t="s">
        <v>19</v>
      </c>
      <c r="C8" s="90" t="s">
        <v>251</v>
      </c>
      <c r="E8" s="90" t="s">
        <v>19</v>
      </c>
      <c r="F8" s="90" t="s">
        <v>251</v>
      </c>
      <c r="H8" s="27">
        <f t="shared" si="0"/>
        <v>3.6041666666666998</v>
      </c>
      <c r="I8" s="27">
        <f t="shared" si="1"/>
        <v>-57.804504000000001</v>
      </c>
      <c r="J8" s="27">
        <f t="shared" si="2"/>
        <v>-35.032417000000002</v>
      </c>
      <c r="L8" s="27">
        <f t="shared" si="3"/>
        <v>3.6041666666666998</v>
      </c>
      <c r="M8" s="27">
        <f t="shared" si="4"/>
        <v>-45.699306</v>
      </c>
      <c r="N8" s="27">
        <f t="shared" si="5"/>
        <v>-65.214149000000006</v>
      </c>
      <c r="P8" s="47">
        <f t="shared" si="6"/>
        <v>3.6041666666666998</v>
      </c>
      <c r="Q8" s="27">
        <f t="shared" si="7"/>
        <v>-61.981780999999998</v>
      </c>
      <c r="R8" s="27">
        <f t="shared" si="8"/>
        <v>-46.829365000000003</v>
      </c>
      <c r="S8" s="38"/>
      <c r="T8" s="27">
        <f t="shared" si="9"/>
        <v>3.6041666666666998</v>
      </c>
      <c r="U8" s="27">
        <f t="shared" si="10"/>
        <v>-50.543812000000003</v>
      </c>
      <c r="V8" s="27">
        <f t="shared" si="11"/>
        <v>-59.252563000000002</v>
      </c>
    </row>
    <row r="9" spans="1:22" x14ac:dyDescent="0.25">
      <c r="B9" s="90">
        <v>1000000000</v>
      </c>
      <c r="C9" s="90">
        <v>-24.526882000000001</v>
      </c>
      <c r="E9" s="90">
        <v>1000000000</v>
      </c>
      <c r="F9" s="90">
        <v>-64.707168999999993</v>
      </c>
      <c r="H9" s="27">
        <f t="shared" si="0"/>
        <v>4.125</v>
      </c>
      <c r="I9" s="27">
        <f t="shared" si="1"/>
        <v>-52.658855000000003</v>
      </c>
      <c r="J9" s="27">
        <f t="shared" si="2"/>
        <v>-33.491168999999999</v>
      </c>
      <c r="L9" s="27">
        <f t="shared" si="3"/>
        <v>4.125</v>
      </c>
      <c r="M9" s="27">
        <f t="shared" si="4"/>
        <v>-44.144291000000003</v>
      </c>
      <c r="N9" s="27">
        <f t="shared" si="5"/>
        <v>-68.464545999999999</v>
      </c>
      <c r="P9" s="47">
        <f t="shared" si="6"/>
        <v>4.125</v>
      </c>
      <c r="Q9" s="27">
        <f t="shared" si="7"/>
        <v>-64.688704999999999</v>
      </c>
      <c r="R9" s="27">
        <f t="shared" si="8"/>
        <v>-44.118515000000002</v>
      </c>
      <c r="S9" s="38"/>
      <c r="T9" s="27">
        <f t="shared" si="9"/>
        <v>4.125</v>
      </c>
      <c r="U9" s="27">
        <f t="shared" si="10"/>
        <v>-51.888176000000001</v>
      </c>
      <c r="V9" s="27">
        <f t="shared" si="11"/>
        <v>-61.863078999999999</v>
      </c>
    </row>
    <row r="10" spans="1:22" x14ac:dyDescent="0.25">
      <c r="B10" s="90">
        <v>1520833333.3333001</v>
      </c>
      <c r="C10" s="90">
        <v>-24.478043</v>
      </c>
      <c r="E10" s="90">
        <v>1520833333.3333001</v>
      </c>
      <c r="F10" s="90">
        <v>-61.198338</v>
      </c>
      <c r="H10" s="27">
        <f t="shared" si="0"/>
        <v>4.6458333333332993</v>
      </c>
      <c r="I10" s="27">
        <f t="shared" si="1"/>
        <v>-51.415554</v>
      </c>
      <c r="J10" s="27">
        <f t="shared" si="2"/>
        <v>-32.850082</v>
      </c>
      <c r="L10" s="27">
        <f t="shared" si="3"/>
        <v>4.6458333333332993</v>
      </c>
      <c r="M10" s="27">
        <f t="shared" si="4"/>
        <v>-47.653080000000003</v>
      </c>
      <c r="N10" s="27">
        <f t="shared" si="5"/>
        <v>-76.206092999999996</v>
      </c>
      <c r="P10" s="47">
        <f t="shared" si="6"/>
        <v>4.6458333333332993</v>
      </c>
      <c r="Q10" s="27">
        <f t="shared" si="7"/>
        <v>-65.458679000000004</v>
      </c>
      <c r="R10" s="27">
        <f t="shared" si="8"/>
        <v>-41.799633</v>
      </c>
      <c r="S10" s="38"/>
      <c r="T10" s="27">
        <f t="shared" si="9"/>
        <v>4.6458333333332993</v>
      </c>
      <c r="U10" s="27">
        <f t="shared" si="10"/>
        <v>-54.002239000000003</v>
      </c>
      <c r="V10" s="27">
        <f t="shared" si="11"/>
        <v>-64.316024999999996</v>
      </c>
    </row>
    <row r="11" spans="1:22" x14ac:dyDescent="0.25">
      <c r="B11" s="90">
        <v>2041666666.6666999</v>
      </c>
      <c r="C11" s="90">
        <v>-24.638123</v>
      </c>
      <c r="E11" s="90">
        <v>2041666666.6666999</v>
      </c>
      <c r="F11" s="90">
        <v>-57.187420000000003</v>
      </c>
      <c r="H11" s="27">
        <f t="shared" si="0"/>
        <v>5.1666666666667007</v>
      </c>
      <c r="I11" s="27">
        <f t="shared" si="1"/>
        <v>-53.923565000000004</v>
      </c>
      <c r="J11" s="27">
        <f t="shared" si="2"/>
        <v>-32.497368000000002</v>
      </c>
      <c r="L11" s="27">
        <f t="shared" si="3"/>
        <v>5.1666666666667007</v>
      </c>
      <c r="M11" s="27">
        <f t="shared" si="4"/>
        <v>-54.405040999999997</v>
      </c>
      <c r="N11" s="27">
        <f t="shared" si="5"/>
        <v>-78.157043000000002</v>
      </c>
      <c r="P11" s="47">
        <f t="shared" si="6"/>
        <v>5.1666666666667007</v>
      </c>
      <c r="Q11" s="27">
        <f t="shared" si="7"/>
        <v>-65.770568999999995</v>
      </c>
      <c r="R11" s="27">
        <f t="shared" si="8"/>
        <v>-39.841712999999999</v>
      </c>
      <c r="S11" s="38"/>
      <c r="T11" s="27">
        <f t="shared" si="9"/>
        <v>5.1666666666667007</v>
      </c>
      <c r="U11" s="27">
        <f t="shared" si="10"/>
        <v>-59.959876999999999</v>
      </c>
      <c r="V11" s="27">
        <f t="shared" si="11"/>
        <v>-64.422393999999997</v>
      </c>
    </row>
    <row r="12" spans="1:22" x14ac:dyDescent="0.25">
      <c r="B12" s="90">
        <v>2562500000</v>
      </c>
      <c r="C12" s="90">
        <v>-24.963017000000001</v>
      </c>
      <c r="E12" s="90">
        <v>2562500000</v>
      </c>
      <c r="F12" s="90">
        <v>-54.893771999999998</v>
      </c>
      <c r="H12" s="27">
        <f t="shared" si="0"/>
        <v>5.6875</v>
      </c>
      <c r="I12" s="27">
        <f t="shared" si="1"/>
        <v>-61.236964999999998</v>
      </c>
      <c r="J12" s="27">
        <f t="shared" si="2"/>
        <v>-32.260151</v>
      </c>
      <c r="L12" s="27">
        <f t="shared" si="3"/>
        <v>5.6875</v>
      </c>
      <c r="M12" s="27">
        <f t="shared" si="4"/>
        <v>-57.217815000000002</v>
      </c>
      <c r="N12" s="27">
        <f t="shared" si="5"/>
        <v>-72.348159999999993</v>
      </c>
      <c r="P12" s="47">
        <f t="shared" si="6"/>
        <v>5.6875</v>
      </c>
      <c r="Q12" s="27">
        <f t="shared" si="7"/>
        <v>-67.102585000000005</v>
      </c>
      <c r="R12" s="27">
        <f t="shared" si="8"/>
        <v>-38.973990999999998</v>
      </c>
      <c r="S12" s="38"/>
      <c r="T12" s="27">
        <f t="shared" si="9"/>
        <v>5.6875</v>
      </c>
      <c r="U12" s="27">
        <f t="shared" si="10"/>
        <v>-67.965064999999996</v>
      </c>
      <c r="V12" s="27">
        <f t="shared" si="11"/>
        <v>-63.021740000000001</v>
      </c>
    </row>
    <row r="13" spans="1:22" x14ac:dyDescent="0.25">
      <c r="B13" s="90">
        <v>3083333333.3333001</v>
      </c>
      <c r="C13" s="90">
        <v>-25.334247999999999</v>
      </c>
      <c r="E13" s="90">
        <v>3083333333.3333001</v>
      </c>
      <c r="F13" s="90">
        <v>-53.294818999999997</v>
      </c>
      <c r="H13" s="27">
        <f t="shared" si="0"/>
        <v>6.2083333333332993</v>
      </c>
      <c r="I13" s="27">
        <f t="shared" si="1"/>
        <v>-67.72963</v>
      </c>
      <c r="J13" s="27">
        <f t="shared" si="2"/>
        <v>-32.247410000000002</v>
      </c>
      <c r="L13" s="27">
        <f t="shared" si="3"/>
        <v>6.2083333333332993</v>
      </c>
      <c r="M13" s="27">
        <f t="shared" si="4"/>
        <v>-55.935589</v>
      </c>
      <c r="N13" s="27">
        <f t="shared" si="5"/>
        <v>-63.756045999999998</v>
      </c>
      <c r="P13" s="47">
        <f t="shared" si="6"/>
        <v>6.2083333333332993</v>
      </c>
      <c r="Q13" s="27">
        <f t="shared" si="7"/>
        <v>-69.543816000000007</v>
      </c>
      <c r="R13" s="27">
        <f t="shared" si="8"/>
        <v>-39.008816000000003</v>
      </c>
      <c r="S13" s="38"/>
      <c r="T13" s="27">
        <f t="shared" si="9"/>
        <v>6.2083333333332993</v>
      </c>
      <c r="U13" s="27">
        <f t="shared" si="10"/>
        <v>-70.564605999999998</v>
      </c>
      <c r="V13" s="27">
        <f t="shared" si="11"/>
        <v>-61.371600999999998</v>
      </c>
    </row>
    <row r="14" spans="1:22" x14ac:dyDescent="0.25">
      <c r="B14" s="90">
        <v>3604166666.6666999</v>
      </c>
      <c r="C14" s="90">
        <v>-25.753070999999998</v>
      </c>
      <c r="E14" s="90">
        <v>3604166666.6666999</v>
      </c>
      <c r="F14" s="90">
        <v>-51.517353</v>
      </c>
      <c r="H14" s="27">
        <f t="shared" si="0"/>
        <v>6.7291666666667007</v>
      </c>
      <c r="I14" s="27">
        <f t="shared" si="1"/>
        <v>-68.481171000000003</v>
      </c>
      <c r="J14" s="27">
        <f t="shared" si="2"/>
        <v>-32.157753</v>
      </c>
      <c r="L14" s="27">
        <f t="shared" si="3"/>
        <v>6.7291666666667007</v>
      </c>
      <c r="M14" s="27">
        <f t="shared" si="4"/>
        <v>-50.568562</v>
      </c>
      <c r="N14" s="27">
        <f t="shared" si="5"/>
        <v>-60.127204999999996</v>
      </c>
      <c r="P14" s="47">
        <f t="shared" si="6"/>
        <v>6.7291666666667007</v>
      </c>
      <c r="Q14" s="27">
        <f t="shared" si="7"/>
        <v>-73.654319999999998</v>
      </c>
      <c r="R14" s="27">
        <f t="shared" si="8"/>
        <v>-40.194674999999997</v>
      </c>
      <c r="S14" s="38"/>
      <c r="T14" s="27">
        <f t="shared" si="9"/>
        <v>6.7291666666667007</v>
      </c>
      <c r="U14" s="27">
        <f t="shared" si="10"/>
        <v>-67.609832999999995</v>
      </c>
      <c r="V14" s="27">
        <f t="shared" si="11"/>
        <v>-65.633506999999994</v>
      </c>
    </row>
    <row r="15" spans="1:22" x14ac:dyDescent="0.25">
      <c r="B15" s="90">
        <v>4125000000</v>
      </c>
      <c r="C15" s="90">
        <v>-26.953213000000002</v>
      </c>
      <c r="E15" s="90">
        <v>4125000000</v>
      </c>
      <c r="F15" s="90">
        <v>-50.222458000000003</v>
      </c>
      <c r="H15" s="27">
        <f t="shared" si="0"/>
        <v>7.25</v>
      </c>
      <c r="I15" s="27">
        <f t="shared" si="1"/>
        <v>-63.311259999999997</v>
      </c>
      <c r="J15" s="27">
        <f t="shared" si="2"/>
        <v>-31.933326999999998</v>
      </c>
      <c r="L15" s="27">
        <f t="shared" si="3"/>
        <v>7.25</v>
      </c>
      <c r="M15" s="27">
        <f t="shared" si="4"/>
        <v>-47.964309999999998</v>
      </c>
      <c r="N15" s="27">
        <f t="shared" si="5"/>
        <v>-59.175674000000001</v>
      </c>
      <c r="P15" s="47">
        <f t="shared" si="6"/>
        <v>7.25</v>
      </c>
      <c r="Q15" s="27">
        <f t="shared" si="7"/>
        <v>-74.734047000000004</v>
      </c>
      <c r="R15" s="27">
        <f t="shared" si="8"/>
        <v>-42.822375999999998</v>
      </c>
      <c r="S15" s="38"/>
      <c r="T15" s="27">
        <f t="shared" si="9"/>
        <v>7.25</v>
      </c>
      <c r="U15" s="27">
        <f t="shared" si="10"/>
        <v>-61.453163000000004</v>
      </c>
      <c r="V15" s="27">
        <f t="shared" si="11"/>
        <v>-72.801956000000004</v>
      </c>
    </row>
    <row r="16" spans="1:22" x14ac:dyDescent="0.25">
      <c r="B16" s="90">
        <v>4645833333.3332996</v>
      </c>
      <c r="C16" s="90">
        <v>-30.515927999999999</v>
      </c>
      <c r="E16" s="90">
        <v>4645833333.3332996</v>
      </c>
      <c r="F16" s="90">
        <v>-50.934246000000002</v>
      </c>
      <c r="H16" s="27">
        <f t="shared" si="0"/>
        <v>7.7708333333332993</v>
      </c>
      <c r="I16" s="27">
        <f t="shared" si="1"/>
        <v>-57.173133999999997</v>
      </c>
      <c r="J16" s="27">
        <f t="shared" si="2"/>
        <v>-31.562946</v>
      </c>
      <c r="L16" s="27">
        <f t="shared" si="3"/>
        <v>7.7708333333332993</v>
      </c>
      <c r="M16" s="27">
        <f t="shared" si="4"/>
        <v>-47.249699</v>
      </c>
      <c r="N16" s="27">
        <f t="shared" si="5"/>
        <v>-57.823749999999997</v>
      </c>
      <c r="P16" s="47">
        <f t="shared" si="6"/>
        <v>7.7708333333332993</v>
      </c>
      <c r="Q16" s="27">
        <f t="shared" si="7"/>
        <v>-74.484375</v>
      </c>
      <c r="R16" s="27">
        <f t="shared" si="8"/>
        <v>-46.387611</v>
      </c>
      <c r="S16" s="38"/>
      <c r="T16" s="27">
        <f t="shared" si="9"/>
        <v>7.7708333333332993</v>
      </c>
      <c r="U16" s="27">
        <f t="shared" si="10"/>
        <v>-57.827862000000003</v>
      </c>
      <c r="V16" s="27">
        <f t="shared" si="11"/>
        <v>-76.948845000000006</v>
      </c>
    </row>
    <row r="17" spans="2:22" x14ac:dyDescent="0.25">
      <c r="B17" s="90">
        <v>5166666666.6667004</v>
      </c>
      <c r="C17" s="90">
        <v>-37.226044000000002</v>
      </c>
      <c r="E17" s="90">
        <v>5166666666.6667004</v>
      </c>
      <c r="F17" s="90">
        <v>-55.335822999999998</v>
      </c>
      <c r="H17" s="27">
        <f t="shared" si="0"/>
        <v>8.2916666666666998</v>
      </c>
      <c r="I17" s="27">
        <f t="shared" si="1"/>
        <v>-54.056460999999999</v>
      </c>
      <c r="J17" s="27">
        <f t="shared" si="2"/>
        <v>-31.228387999999999</v>
      </c>
      <c r="L17" s="27">
        <f t="shared" si="3"/>
        <v>8.2916666666666998</v>
      </c>
      <c r="M17" s="27">
        <f t="shared" si="4"/>
        <v>-47.747402000000001</v>
      </c>
      <c r="N17" s="27">
        <f t="shared" si="5"/>
        <v>-56.225746000000001</v>
      </c>
      <c r="P17" s="47">
        <f t="shared" si="6"/>
        <v>8.2916666666666998</v>
      </c>
      <c r="Q17" s="27">
        <f t="shared" si="7"/>
        <v>-74.195999</v>
      </c>
      <c r="R17" s="27">
        <f t="shared" si="8"/>
        <v>-53.932296999999998</v>
      </c>
      <c r="S17" s="38"/>
      <c r="T17" s="27">
        <f t="shared" si="9"/>
        <v>8.2916666666666998</v>
      </c>
      <c r="U17" s="27">
        <f t="shared" si="10"/>
        <v>-56.774971000000001</v>
      </c>
      <c r="V17" s="27">
        <f t="shared" si="11"/>
        <v>-78.810790999999995</v>
      </c>
    </row>
    <row r="18" spans="2:22" x14ac:dyDescent="0.25">
      <c r="B18" s="90">
        <v>5687500000</v>
      </c>
      <c r="C18" s="90">
        <v>-40.641724000000004</v>
      </c>
      <c r="E18" s="90">
        <v>5687500000</v>
      </c>
      <c r="F18" s="90">
        <v>-59.196418999999999</v>
      </c>
      <c r="H18" s="27">
        <f t="shared" si="0"/>
        <v>8.8125</v>
      </c>
      <c r="I18" s="27">
        <f t="shared" si="1"/>
        <v>-51.937461999999996</v>
      </c>
      <c r="J18" s="27">
        <f t="shared" si="2"/>
        <v>-30.898323000000001</v>
      </c>
      <c r="L18" s="27">
        <f t="shared" si="3"/>
        <v>8.8125</v>
      </c>
      <c r="M18" s="27">
        <f t="shared" si="4"/>
        <v>-48.670689000000003</v>
      </c>
      <c r="N18" s="27">
        <f t="shared" si="5"/>
        <v>-55.019996999999996</v>
      </c>
      <c r="P18" s="47">
        <f t="shared" si="6"/>
        <v>8.8125</v>
      </c>
      <c r="Q18" s="27">
        <f t="shared" si="7"/>
        <v>-75.973456999999996</v>
      </c>
      <c r="R18" s="27">
        <f t="shared" si="8"/>
        <v>-57.180717000000001</v>
      </c>
      <c r="S18" s="38"/>
      <c r="T18" s="27">
        <f t="shared" si="9"/>
        <v>8.8125</v>
      </c>
      <c r="U18" s="27">
        <f t="shared" si="10"/>
        <v>-57.143715</v>
      </c>
      <c r="V18" s="27">
        <f t="shared" si="11"/>
        <v>-77.294051999999994</v>
      </c>
    </row>
    <row r="19" spans="2:22" x14ac:dyDescent="0.25">
      <c r="B19" s="90">
        <v>6208333333.3332996</v>
      </c>
      <c r="C19" s="90">
        <v>-40.487431000000001</v>
      </c>
      <c r="E19" s="90">
        <v>6208333333.3332996</v>
      </c>
      <c r="F19" s="90">
        <v>-59.761592999999998</v>
      </c>
      <c r="H19" s="27">
        <f t="shared" si="0"/>
        <v>9.3333333333333002</v>
      </c>
      <c r="I19" s="27">
        <f t="shared" si="1"/>
        <v>-49.885185</v>
      </c>
      <c r="J19" s="27">
        <f t="shared" si="2"/>
        <v>-30.747385000000001</v>
      </c>
      <c r="L19" s="27">
        <f t="shared" si="3"/>
        <v>9.3333333333333002</v>
      </c>
      <c r="M19" s="27">
        <f t="shared" si="4"/>
        <v>-48.553967</v>
      </c>
      <c r="N19" s="27">
        <f t="shared" si="5"/>
        <v>-55.343753999999997</v>
      </c>
      <c r="P19" s="47">
        <f t="shared" si="6"/>
        <v>9.3333333333333002</v>
      </c>
      <c r="Q19" s="27">
        <f t="shared" si="7"/>
        <v>-77.568603999999993</v>
      </c>
      <c r="R19" s="27">
        <f t="shared" si="8"/>
        <v>-56.363255000000002</v>
      </c>
      <c r="S19" s="38"/>
      <c r="T19" s="27">
        <f t="shared" si="9"/>
        <v>9.3333333333333002</v>
      </c>
      <c r="U19" s="27">
        <f t="shared" si="10"/>
        <v>-57.390953000000003</v>
      </c>
      <c r="V19" s="27">
        <f t="shared" si="11"/>
        <v>-75.841721000000007</v>
      </c>
    </row>
    <row r="20" spans="2:22" x14ac:dyDescent="0.25">
      <c r="B20" s="90">
        <v>6729166666.6667004</v>
      </c>
      <c r="C20" s="90">
        <v>-36.244777999999997</v>
      </c>
      <c r="E20" s="90">
        <v>6729166666.6667004</v>
      </c>
      <c r="F20" s="90">
        <v>-56.421805999999997</v>
      </c>
      <c r="H20" s="27">
        <f t="shared" si="0"/>
        <v>9.8541666666666998</v>
      </c>
      <c r="I20" s="27">
        <f t="shared" si="1"/>
        <v>-48.411799999999999</v>
      </c>
      <c r="J20" s="27">
        <f t="shared" si="2"/>
        <v>-30.819685</v>
      </c>
      <c r="L20" s="27">
        <f t="shared" si="3"/>
        <v>9.8541666666666998</v>
      </c>
      <c r="M20" s="27">
        <f t="shared" si="4"/>
        <v>-48.554886000000003</v>
      </c>
      <c r="N20" s="27">
        <f t="shared" si="5"/>
        <v>-55.930537999999999</v>
      </c>
      <c r="P20" s="47">
        <f t="shared" si="6"/>
        <v>9.8541666666666998</v>
      </c>
      <c r="Q20" s="27">
        <f t="shared" si="7"/>
        <v>-74.184760999999995</v>
      </c>
      <c r="R20" s="27">
        <f t="shared" si="8"/>
        <v>-49.510657999999999</v>
      </c>
      <c r="S20" s="38"/>
      <c r="T20" s="27">
        <f t="shared" si="9"/>
        <v>9.8541666666666998</v>
      </c>
      <c r="U20" s="27">
        <f t="shared" si="10"/>
        <v>-57.173084000000003</v>
      </c>
      <c r="V20" s="27">
        <f t="shared" si="11"/>
        <v>-72.253333999999995</v>
      </c>
    </row>
    <row r="21" spans="2:22" x14ac:dyDescent="0.25">
      <c r="B21" s="90">
        <v>7250000000</v>
      </c>
      <c r="C21" s="90">
        <v>-34.223072000000002</v>
      </c>
      <c r="E21" s="90">
        <v>7250000000</v>
      </c>
      <c r="F21" s="90">
        <v>-53.671771999999997</v>
      </c>
      <c r="H21" s="27">
        <f t="shared" si="0"/>
        <v>10.375</v>
      </c>
      <c r="I21" s="27">
        <f t="shared" si="1"/>
        <v>-47.500819999999997</v>
      </c>
      <c r="J21" s="27">
        <f t="shared" si="2"/>
        <v>-31.175566</v>
      </c>
      <c r="L21" s="27">
        <f t="shared" si="3"/>
        <v>10.375</v>
      </c>
      <c r="M21" s="27">
        <f t="shared" si="4"/>
        <v>-49.495978999999998</v>
      </c>
      <c r="N21" s="27">
        <f t="shared" si="5"/>
        <v>-56.366219000000001</v>
      </c>
      <c r="P21" s="47">
        <f t="shared" si="6"/>
        <v>10.375</v>
      </c>
      <c r="Q21" s="27">
        <f t="shared" si="7"/>
        <v>-69.319710000000001</v>
      </c>
      <c r="R21" s="27">
        <f t="shared" si="8"/>
        <v>-44.668022000000001</v>
      </c>
      <c r="S21" s="38"/>
      <c r="T21" s="27">
        <f t="shared" si="9"/>
        <v>10.375</v>
      </c>
      <c r="U21" s="27">
        <f t="shared" si="10"/>
        <v>-57.688853999999999</v>
      </c>
      <c r="V21" s="27">
        <f t="shared" si="11"/>
        <v>-68.921013000000002</v>
      </c>
    </row>
    <row r="22" spans="2:22" x14ac:dyDescent="0.25">
      <c r="B22" s="90">
        <v>7770833333.3332996</v>
      </c>
      <c r="C22" s="90">
        <v>-33.116070000000001</v>
      </c>
      <c r="E22" s="90">
        <v>7770833333.3332996</v>
      </c>
      <c r="F22" s="90">
        <v>-53.719597</v>
      </c>
      <c r="H22" s="27">
        <f t="shared" si="0"/>
        <v>10.895833333333</v>
      </c>
      <c r="I22" s="27">
        <f t="shared" si="1"/>
        <v>-47.321995000000001</v>
      </c>
      <c r="J22" s="27">
        <f t="shared" si="2"/>
        <v>-31.708994000000001</v>
      </c>
      <c r="L22" s="27">
        <f t="shared" si="3"/>
        <v>10.895833333333</v>
      </c>
      <c r="M22" s="27">
        <f t="shared" si="4"/>
        <v>-52.167271</v>
      </c>
      <c r="N22" s="27">
        <f t="shared" si="5"/>
        <v>-55.862147999999998</v>
      </c>
      <c r="P22" s="47">
        <f t="shared" si="6"/>
        <v>10.895833333333</v>
      </c>
      <c r="Q22" s="27">
        <f t="shared" si="7"/>
        <v>-64.715018999999998</v>
      </c>
      <c r="R22" s="27">
        <f t="shared" si="8"/>
        <v>-41.910663999999997</v>
      </c>
      <c r="S22" s="38"/>
      <c r="T22" s="27">
        <f t="shared" si="9"/>
        <v>10.895833333333</v>
      </c>
      <c r="U22" s="27">
        <f t="shared" si="10"/>
        <v>-60.303463000000001</v>
      </c>
      <c r="V22" s="27">
        <f t="shared" si="11"/>
        <v>-67.088531000000003</v>
      </c>
    </row>
    <row r="23" spans="2:22" x14ac:dyDescent="0.25">
      <c r="B23" s="90">
        <v>8291666666.6667004</v>
      </c>
      <c r="C23" s="90">
        <v>-32.611679000000002</v>
      </c>
      <c r="E23" s="90">
        <v>8291666666.6667004</v>
      </c>
      <c r="F23" s="90">
        <v>-54.936233999999999</v>
      </c>
      <c r="H23" s="27">
        <f t="shared" si="0"/>
        <v>11.416666666667</v>
      </c>
      <c r="I23" s="27">
        <f t="shared" si="1"/>
        <v>-47.651836000000003</v>
      </c>
      <c r="J23" s="27">
        <f t="shared" si="2"/>
        <v>-32.252693000000001</v>
      </c>
      <c r="L23" s="27">
        <f t="shared" si="3"/>
        <v>11.416666666667</v>
      </c>
      <c r="M23" s="27">
        <f t="shared" si="4"/>
        <v>-55.255485999999998</v>
      </c>
      <c r="N23" s="27">
        <f t="shared" si="5"/>
        <v>-55.184215999999999</v>
      </c>
      <c r="P23" s="47">
        <f t="shared" si="6"/>
        <v>11.416666666667</v>
      </c>
      <c r="Q23" s="27">
        <f t="shared" si="7"/>
        <v>-63.381672000000002</v>
      </c>
      <c r="R23" s="27">
        <f t="shared" si="8"/>
        <v>-40.149593000000003</v>
      </c>
      <c r="S23" s="38"/>
      <c r="T23" s="27">
        <f t="shared" si="9"/>
        <v>11.416666666667</v>
      </c>
      <c r="U23" s="27">
        <f t="shared" si="10"/>
        <v>-63.902214000000001</v>
      </c>
      <c r="V23" s="27">
        <f t="shared" si="11"/>
        <v>-67.494964999999993</v>
      </c>
    </row>
    <row r="24" spans="2:22" x14ac:dyDescent="0.25">
      <c r="B24" s="90">
        <v>8812500000</v>
      </c>
      <c r="C24" s="90">
        <v>-32.256138</v>
      </c>
      <c r="E24" s="90">
        <v>8812500000</v>
      </c>
      <c r="F24" s="90">
        <v>-55.427460000000004</v>
      </c>
      <c r="H24" s="27">
        <f t="shared" si="0"/>
        <v>11.9375</v>
      </c>
      <c r="I24" s="27">
        <f t="shared" si="1"/>
        <v>-48.226039999999998</v>
      </c>
      <c r="J24" s="27">
        <f t="shared" si="2"/>
        <v>-32.877685999999997</v>
      </c>
      <c r="L24" s="27">
        <f t="shared" si="3"/>
        <v>11.9375</v>
      </c>
      <c r="M24" s="27">
        <f t="shared" si="4"/>
        <v>-55.772877000000001</v>
      </c>
      <c r="N24" s="27">
        <f t="shared" si="5"/>
        <v>-54.701397</v>
      </c>
      <c r="P24" s="47">
        <f t="shared" si="6"/>
        <v>11.9375</v>
      </c>
      <c r="Q24" s="27">
        <f t="shared" si="7"/>
        <v>-62.858868000000001</v>
      </c>
      <c r="R24" s="27">
        <f t="shared" si="8"/>
        <v>-38.78933</v>
      </c>
      <c r="S24" s="38"/>
      <c r="T24" s="27">
        <f t="shared" si="9"/>
        <v>11.9375</v>
      </c>
      <c r="U24" s="27">
        <f t="shared" si="10"/>
        <v>-65.393935999999997</v>
      </c>
      <c r="V24" s="27">
        <f t="shared" si="11"/>
        <v>-66.155472000000003</v>
      </c>
    </row>
    <row r="25" spans="2:22" x14ac:dyDescent="0.25">
      <c r="B25" s="90">
        <v>9333333333.3332996</v>
      </c>
      <c r="C25" s="90">
        <v>-31.867868000000001</v>
      </c>
      <c r="E25" s="90">
        <v>9333333333.3332996</v>
      </c>
      <c r="F25" s="90">
        <v>-54.812610999999997</v>
      </c>
      <c r="H25" s="27">
        <f t="shared" si="0"/>
        <v>12.458333333333</v>
      </c>
      <c r="I25" s="27">
        <f t="shared" si="1"/>
        <v>-48.732242999999997</v>
      </c>
      <c r="J25" s="27">
        <f t="shared" si="2"/>
        <v>-33.363208999999998</v>
      </c>
      <c r="L25" s="27">
        <f t="shared" si="3"/>
        <v>12.458333333333</v>
      </c>
      <c r="M25" s="27">
        <f t="shared" si="4"/>
        <v>-53.288471000000001</v>
      </c>
      <c r="N25" s="27">
        <f t="shared" si="5"/>
        <v>-54.602080999999998</v>
      </c>
      <c r="P25" s="47">
        <f t="shared" si="6"/>
        <v>12.458333333333</v>
      </c>
      <c r="Q25" s="27">
        <f t="shared" si="7"/>
        <v>-64.376555999999994</v>
      </c>
      <c r="R25" s="27">
        <f t="shared" si="8"/>
        <v>-38.187922999999998</v>
      </c>
      <c r="S25" s="38"/>
      <c r="T25" s="27">
        <f t="shared" si="9"/>
        <v>12.458333333333</v>
      </c>
      <c r="U25" s="27">
        <f t="shared" si="10"/>
        <v>-62.270386000000002</v>
      </c>
      <c r="V25" s="27">
        <f t="shared" si="11"/>
        <v>-67.593459999999993</v>
      </c>
    </row>
    <row r="26" spans="2:22" x14ac:dyDescent="0.25">
      <c r="B26" s="90">
        <v>9854166666.6667004</v>
      </c>
      <c r="C26" s="90">
        <v>-31.459651999999998</v>
      </c>
      <c r="E26" s="90">
        <v>9854166666.6667004</v>
      </c>
      <c r="F26" s="90">
        <v>-53.349487000000003</v>
      </c>
      <c r="H26" s="27">
        <f t="shared" si="0"/>
        <v>12.979166666667</v>
      </c>
      <c r="I26" s="27">
        <f t="shared" si="1"/>
        <v>-49.413910000000001</v>
      </c>
      <c r="J26" s="27">
        <f t="shared" si="2"/>
        <v>-33.832951000000001</v>
      </c>
      <c r="L26" s="27">
        <f t="shared" si="3"/>
        <v>12.979166666667</v>
      </c>
      <c r="M26" s="27">
        <f t="shared" si="4"/>
        <v>-48.842841999999997</v>
      </c>
      <c r="N26" s="27">
        <f t="shared" si="5"/>
        <v>-54.821097999999999</v>
      </c>
      <c r="P26" s="47">
        <f t="shared" si="6"/>
        <v>12.979166666667</v>
      </c>
      <c r="Q26" s="27">
        <f t="shared" si="7"/>
        <v>-65.658484999999999</v>
      </c>
      <c r="R26" s="27">
        <f t="shared" si="8"/>
        <v>-37.868668</v>
      </c>
      <c r="S26" s="38"/>
      <c r="T26" s="27">
        <f t="shared" si="9"/>
        <v>12.979166666667</v>
      </c>
      <c r="U26" s="27">
        <f t="shared" si="10"/>
        <v>-56.949959</v>
      </c>
      <c r="V26" s="27">
        <f t="shared" si="11"/>
        <v>-66.870407</v>
      </c>
    </row>
    <row r="27" spans="2:22" x14ac:dyDescent="0.25">
      <c r="B27" s="90">
        <v>10375000000</v>
      </c>
      <c r="C27" s="90">
        <v>-31.071135999999999</v>
      </c>
      <c r="E27" s="90">
        <v>10375000000</v>
      </c>
      <c r="F27" s="90">
        <v>-51.719597</v>
      </c>
      <c r="H27" s="27">
        <f t="shared" si="0"/>
        <v>13.5</v>
      </c>
      <c r="I27" s="27">
        <f t="shared" si="1"/>
        <v>-50.036934000000002</v>
      </c>
      <c r="J27" s="27">
        <f t="shared" si="2"/>
        <v>-34.167782000000003</v>
      </c>
      <c r="L27" s="27">
        <f t="shared" si="3"/>
        <v>13.5</v>
      </c>
      <c r="M27" s="27">
        <f t="shared" si="4"/>
        <v>-45.595001000000003</v>
      </c>
      <c r="N27" s="27">
        <f t="shared" si="5"/>
        <v>-55.408909000000001</v>
      </c>
      <c r="P27" s="47">
        <f t="shared" si="6"/>
        <v>13.5</v>
      </c>
      <c r="Q27" s="27">
        <f t="shared" si="7"/>
        <v>-66.968947999999997</v>
      </c>
      <c r="R27" s="27">
        <f t="shared" si="8"/>
        <v>-37.957802000000001</v>
      </c>
      <c r="S27" s="38"/>
      <c r="T27" s="27">
        <f t="shared" si="9"/>
        <v>13.5</v>
      </c>
      <c r="U27" s="27">
        <f t="shared" si="10"/>
        <v>-51.777569</v>
      </c>
      <c r="V27" s="27">
        <f t="shared" si="11"/>
        <v>-68.118613999999994</v>
      </c>
    </row>
    <row r="28" spans="2:22" x14ac:dyDescent="0.25">
      <c r="B28" s="90">
        <v>10895833333.333</v>
      </c>
      <c r="C28" s="90">
        <v>-30.834876999999999</v>
      </c>
      <c r="E28" s="90">
        <v>10895833333.333</v>
      </c>
      <c r="F28" s="90">
        <v>-50.416462000000003</v>
      </c>
      <c r="H28" s="27">
        <f t="shared" si="0"/>
        <v>14.020833333333</v>
      </c>
      <c r="I28" s="27">
        <f t="shared" si="1"/>
        <v>-50.524700000000003</v>
      </c>
      <c r="J28" s="27">
        <f t="shared" si="2"/>
        <v>-34.290852000000001</v>
      </c>
      <c r="L28" s="27">
        <f t="shared" si="3"/>
        <v>14.020833333333</v>
      </c>
      <c r="M28" s="27">
        <f t="shared" si="4"/>
        <v>-43.819214000000002</v>
      </c>
      <c r="N28" s="27">
        <f t="shared" si="5"/>
        <v>-56.245196999999997</v>
      </c>
      <c r="P28" s="47">
        <f t="shared" si="6"/>
        <v>14.020833333333</v>
      </c>
      <c r="Q28" s="27">
        <f t="shared" si="7"/>
        <v>-65.947090000000003</v>
      </c>
      <c r="R28" s="27">
        <f t="shared" si="8"/>
        <v>-37.735489000000001</v>
      </c>
      <c r="S28" s="38"/>
      <c r="T28" s="27">
        <f t="shared" si="9"/>
        <v>14.020833333333</v>
      </c>
      <c r="U28" s="27">
        <f t="shared" si="10"/>
        <v>-48.575020000000002</v>
      </c>
      <c r="V28" s="27">
        <f t="shared" si="11"/>
        <v>-66.821892000000005</v>
      </c>
    </row>
    <row r="29" spans="2:22" x14ac:dyDescent="0.25">
      <c r="B29" s="90">
        <v>11416666666.667</v>
      </c>
      <c r="C29" s="90">
        <v>-30.699577000000001</v>
      </c>
      <c r="E29" s="90">
        <v>11416666666.667</v>
      </c>
      <c r="F29" s="90">
        <v>-49.918956999999999</v>
      </c>
      <c r="H29" s="27">
        <f t="shared" si="0"/>
        <v>14.541666666667</v>
      </c>
      <c r="I29" s="27">
        <f t="shared" si="1"/>
        <v>-50.573962999999999</v>
      </c>
      <c r="J29" s="27">
        <f t="shared" si="2"/>
        <v>-34.349907000000002</v>
      </c>
      <c r="L29" s="27">
        <f t="shared" si="3"/>
        <v>14.541666666667</v>
      </c>
      <c r="M29" s="27">
        <f t="shared" si="4"/>
        <v>-42.940624</v>
      </c>
      <c r="N29" s="27">
        <f t="shared" si="5"/>
        <v>-56.758063999999997</v>
      </c>
      <c r="P29" s="47">
        <f t="shared" si="6"/>
        <v>14.541666666667</v>
      </c>
      <c r="Q29" s="27">
        <f t="shared" si="7"/>
        <v>-65.512259999999998</v>
      </c>
      <c r="R29" s="27">
        <f t="shared" si="8"/>
        <v>-37.489521000000003</v>
      </c>
      <c r="S29" s="38"/>
      <c r="T29" s="27">
        <f t="shared" si="9"/>
        <v>14.541666666667</v>
      </c>
      <c r="U29" s="27">
        <f t="shared" si="10"/>
        <v>-46.028027000000002</v>
      </c>
      <c r="V29" s="27">
        <f t="shared" si="11"/>
        <v>-67.696456999999995</v>
      </c>
    </row>
    <row r="30" spans="2:22" x14ac:dyDescent="0.25">
      <c r="B30" s="90">
        <v>11937500000</v>
      </c>
      <c r="C30" s="90">
        <v>-30.740919000000002</v>
      </c>
      <c r="E30" s="90">
        <v>11937500000</v>
      </c>
      <c r="F30" s="90">
        <v>-50.125481000000001</v>
      </c>
      <c r="H30" s="27">
        <f t="shared" si="0"/>
        <v>15.0625</v>
      </c>
      <c r="I30" s="27">
        <f t="shared" si="1"/>
        <v>-49.907406000000002</v>
      </c>
      <c r="J30" s="27">
        <f t="shared" si="2"/>
        <v>-34.372337000000002</v>
      </c>
      <c r="L30" s="27">
        <f t="shared" si="3"/>
        <v>15.0625</v>
      </c>
      <c r="M30" s="27">
        <f t="shared" si="4"/>
        <v>-42.21463</v>
      </c>
      <c r="N30" s="27">
        <f t="shared" si="5"/>
        <v>-57.299168000000002</v>
      </c>
      <c r="P30" s="47">
        <f t="shared" si="6"/>
        <v>15.0625</v>
      </c>
      <c r="Q30" s="27">
        <f t="shared" si="7"/>
        <v>-66.198188999999999</v>
      </c>
      <c r="R30" s="27">
        <f t="shared" si="8"/>
        <v>-37.169204999999998</v>
      </c>
      <c r="S30" s="38"/>
      <c r="T30" s="27">
        <f t="shared" si="9"/>
        <v>15.0625</v>
      </c>
      <c r="U30" s="27">
        <f t="shared" si="10"/>
        <v>-44.093589999999999</v>
      </c>
      <c r="V30" s="27">
        <f t="shared" si="11"/>
        <v>-70.042686000000003</v>
      </c>
    </row>
    <row r="31" spans="2:22" x14ac:dyDescent="0.25">
      <c r="B31" s="90">
        <v>12458333333.333</v>
      </c>
      <c r="C31" s="90">
        <v>-30.904533000000001</v>
      </c>
      <c r="E31" s="90">
        <v>12458333333.333</v>
      </c>
      <c r="F31" s="90">
        <v>-50.592013999999999</v>
      </c>
      <c r="H31" s="27">
        <f t="shared" si="0"/>
        <v>15.583333333333</v>
      </c>
      <c r="I31" s="27">
        <f t="shared" si="1"/>
        <v>-49.505985000000003</v>
      </c>
      <c r="J31" s="27">
        <f t="shared" si="2"/>
        <v>-34.663811000000003</v>
      </c>
      <c r="L31" s="27">
        <f t="shared" si="3"/>
        <v>15.583333333333</v>
      </c>
      <c r="M31" s="27">
        <f t="shared" si="4"/>
        <v>-42.062354999999997</v>
      </c>
      <c r="N31" s="27">
        <f t="shared" si="5"/>
        <v>-58.044060000000002</v>
      </c>
      <c r="P31" s="47">
        <f t="shared" si="6"/>
        <v>15.583333333333</v>
      </c>
      <c r="Q31" s="27">
        <f t="shared" si="7"/>
        <v>-67.972701999999998</v>
      </c>
      <c r="R31" s="27">
        <f t="shared" si="8"/>
        <v>-36.963959000000003</v>
      </c>
      <c r="S31" s="38"/>
      <c r="T31" s="27">
        <f t="shared" si="9"/>
        <v>15.583333333333</v>
      </c>
      <c r="U31" s="27">
        <f t="shared" si="10"/>
        <v>-42.395682999999998</v>
      </c>
      <c r="V31" s="27">
        <f t="shared" si="11"/>
        <v>-68.827545000000001</v>
      </c>
    </row>
    <row r="32" spans="2:22" x14ac:dyDescent="0.25">
      <c r="B32" s="90">
        <v>12979166666.667</v>
      </c>
      <c r="C32" s="90">
        <v>-30.995279</v>
      </c>
      <c r="E32" s="90">
        <v>12979166666.667</v>
      </c>
      <c r="F32" s="90">
        <v>-50.592415000000003</v>
      </c>
      <c r="H32" s="27">
        <f t="shared" si="0"/>
        <v>16.104166666666998</v>
      </c>
      <c r="I32" s="27">
        <f t="shared" si="1"/>
        <v>-49.296970000000002</v>
      </c>
      <c r="J32" s="27">
        <f t="shared" si="2"/>
        <v>-34.949776</v>
      </c>
      <c r="L32" s="27">
        <f t="shared" si="3"/>
        <v>16.104166666666998</v>
      </c>
      <c r="M32" s="27">
        <f t="shared" si="4"/>
        <v>-42.753746</v>
      </c>
      <c r="N32" s="27">
        <f t="shared" si="5"/>
        <v>-59.391911</v>
      </c>
      <c r="P32" s="47">
        <f t="shared" si="6"/>
        <v>16.104166666666998</v>
      </c>
      <c r="Q32" s="27">
        <f t="shared" si="7"/>
        <v>-70.242019999999997</v>
      </c>
      <c r="R32" s="27">
        <f t="shared" si="8"/>
        <v>-36.831721999999999</v>
      </c>
      <c r="S32" s="38"/>
      <c r="T32" s="27">
        <f t="shared" si="9"/>
        <v>16.104166666666998</v>
      </c>
      <c r="U32" s="27">
        <f t="shared" si="10"/>
        <v>-41.697678000000003</v>
      </c>
      <c r="V32" s="27">
        <f t="shared" si="11"/>
        <v>-67.559669</v>
      </c>
    </row>
    <row r="33" spans="2:22" x14ac:dyDescent="0.25">
      <c r="B33" s="90">
        <v>13500000000</v>
      </c>
      <c r="C33" s="90">
        <v>-31.246977000000001</v>
      </c>
      <c r="E33" s="90">
        <v>13500000000</v>
      </c>
      <c r="F33" s="90">
        <v>-50.777653000000001</v>
      </c>
      <c r="H33" s="27">
        <f t="shared" si="0"/>
        <v>16.625</v>
      </c>
      <c r="I33" s="27">
        <f t="shared" si="1"/>
        <v>-49.941035999999997</v>
      </c>
      <c r="J33" s="27">
        <f t="shared" si="2"/>
        <v>-35.278602999999997</v>
      </c>
      <c r="L33" s="27">
        <f t="shared" si="3"/>
        <v>16.625</v>
      </c>
      <c r="M33" s="27">
        <f t="shared" si="4"/>
        <v>-43.559680999999998</v>
      </c>
      <c r="N33" s="27">
        <f t="shared" si="5"/>
        <v>-61.078259000000003</v>
      </c>
      <c r="P33" s="47">
        <f t="shared" si="6"/>
        <v>16.625</v>
      </c>
      <c r="Q33" s="27">
        <f t="shared" si="7"/>
        <v>-68.557372999999998</v>
      </c>
      <c r="R33" s="27">
        <f t="shared" si="8"/>
        <v>-36.622973999999999</v>
      </c>
      <c r="S33" s="38"/>
      <c r="T33" s="27">
        <f t="shared" si="9"/>
        <v>16.625</v>
      </c>
      <c r="U33" s="27">
        <f t="shared" si="10"/>
        <v>-41.535248000000003</v>
      </c>
      <c r="V33" s="27">
        <f t="shared" si="11"/>
        <v>-66.685767999999996</v>
      </c>
    </row>
    <row r="34" spans="2:22" x14ac:dyDescent="0.25">
      <c r="B34" s="90">
        <v>14020833333.333</v>
      </c>
      <c r="C34" s="90">
        <v>-31.321460999999999</v>
      </c>
      <c r="E34" s="90">
        <v>14020833333.333</v>
      </c>
      <c r="F34" s="90">
        <v>-51.011229999999998</v>
      </c>
      <c r="H34" s="27">
        <f t="shared" si="0"/>
        <v>17.145833333333002</v>
      </c>
      <c r="I34" s="27">
        <f t="shared" si="1"/>
        <v>-50.341186999999998</v>
      </c>
      <c r="J34" s="27">
        <f t="shared" si="2"/>
        <v>-35.485813</v>
      </c>
      <c r="L34" s="27">
        <f t="shared" si="3"/>
        <v>17.145833333333002</v>
      </c>
      <c r="M34" s="27">
        <f t="shared" si="4"/>
        <v>-44.380997000000001</v>
      </c>
      <c r="N34" s="27">
        <f t="shared" si="5"/>
        <v>-63.787852999999998</v>
      </c>
      <c r="P34" s="47">
        <f t="shared" si="6"/>
        <v>17.145833333333002</v>
      </c>
      <c r="Q34" s="27">
        <f t="shared" si="7"/>
        <v>-64.996100999999996</v>
      </c>
      <c r="R34" s="27">
        <f t="shared" si="8"/>
        <v>-36.523345999999997</v>
      </c>
      <c r="S34" s="38"/>
      <c r="T34" s="27">
        <f t="shared" si="9"/>
        <v>17.145833333333002</v>
      </c>
      <c r="U34" s="27">
        <f t="shared" si="10"/>
        <v>-42.032012999999999</v>
      </c>
      <c r="V34" s="27">
        <f t="shared" si="11"/>
        <v>-69.574164999999994</v>
      </c>
    </row>
    <row r="35" spans="2:22" x14ac:dyDescent="0.25">
      <c r="B35" s="90">
        <v>14541666666.667</v>
      </c>
      <c r="C35" s="90">
        <v>-31.011015</v>
      </c>
      <c r="E35" s="90">
        <v>14541666666.667</v>
      </c>
      <c r="F35" s="90">
        <v>-51.797066000000001</v>
      </c>
      <c r="H35" s="27">
        <f t="shared" ref="H35:H51" si="12">B95/1000000000</f>
        <v>17.666666666666998</v>
      </c>
      <c r="I35" s="27">
        <f t="shared" ref="I35:I51" si="13">C95</f>
        <v>-50.778587000000002</v>
      </c>
      <c r="J35" s="27">
        <f t="shared" ref="J35:J51" si="14">F95</f>
        <v>-35.669303999999997</v>
      </c>
      <c r="L35" s="27">
        <f t="shared" ref="L35:L51" si="15">B149/1000000000</f>
        <v>17.666666666666998</v>
      </c>
      <c r="M35" s="27">
        <f t="shared" ref="M35:M51" si="16">C149</f>
        <v>-45.149940000000001</v>
      </c>
      <c r="N35" s="27">
        <f t="shared" ref="N35:N51" si="17">F149</f>
        <v>-69.344193000000004</v>
      </c>
      <c r="P35" s="47">
        <f t="shared" ref="P35:P51" si="18">B203/1000000000</f>
        <v>17.666666666666998</v>
      </c>
      <c r="Q35" s="27">
        <f t="shared" ref="Q35:Q51" si="19">C203</f>
        <v>-60.341884999999998</v>
      </c>
      <c r="R35" s="27">
        <f t="shared" ref="R35:R51" si="20">F203</f>
        <v>-36.700161000000001</v>
      </c>
      <c r="S35" s="38"/>
      <c r="T35" s="27">
        <f t="shared" ref="T35:T51" si="21">B257/1000000000</f>
        <v>17.666666666666998</v>
      </c>
      <c r="U35" s="27">
        <f t="shared" ref="U35:U51" si="22">C257</f>
        <v>-42.707134000000003</v>
      </c>
      <c r="V35" s="27">
        <f t="shared" ref="V35:V51" si="23">F257</f>
        <v>-70.054123000000004</v>
      </c>
    </row>
    <row r="36" spans="2:22" x14ac:dyDescent="0.25">
      <c r="B36" s="90">
        <v>15062500000</v>
      </c>
      <c r="C36" s="90">
        <v>-29.902961999999999</v>
      </c>
      <c r="E36" s="90">
        <v>15062500000</v>
      </c>
      <c r="F36" s="90">
        <v>-52.688068000000001</v>
      </c>
      <c r="H36" s="27">
        <f t="shared" si="12"/>
        <v>18.1875</v>
      </c>
      <c r="I36" s="27">
        <f t="shared" si="13"/>
        <v>-51.053798999999998</v>
      </c>
      <c r="J36" s="27">
        <f t="shared" si="14"/>
        <v>-35.954906000000001</v>
      </c>
      <c r="L36" s="27">
        <f t="shared" si="15"/>
        <v>18.1875</v>
      </c>
      <c r="M36" s="27">
        <f t="shared" si="16"/>
        <v>-46.105620999999999</v>
      </c>
      <c r="N36" s="27">
        <f t="shared" si="17"/>
        <v>-74.797484999999995</v>
      </c>
      <c r="P36" s="47">
        <f t="shared" si="18"/>
        <v>18.1875</v>
      </c>
      <c r="Q36" s="27">
        <f t="shared" si="19"/>
        <v>-58.529240000000001</v>
      </c>
      <c r="R36" s="27">
        <f t="shared" si="20"/>
        <v>-37.225242999999999</v>
      </c>
      <c r="S36" s="38"/>
      <c r="T36" s="27">
        <f t="shared" si="21"/>
        <v>18.1875</v>
      </c>
      <c r="U36" s="27">
        <f t="shared" si="22"/>
        <v>-43.559593</v>
      </c>
      <c r="V36" s="27">
        <f t="shared" si="23"/>
        <v>-67.471619000000004</v>
      </c>
    </row>
    <row r="37" spans="2:22" x14ac:dyDescent="0.25">
      <c r="B37" s="90">
        <v>15583333333.333</v>
      </c>
      <c r="C37" s="90">
        <v>-28.515177000000001</v>
      </c>
      <c r="E37" s="90">
        <v>15583333333.333</v>
      </c>
      <c r="F37" s="90">
        <v>-53.217132999999997</v>
      </c>
      <c r="H37" s="27">
        <f t="shared" si="12"/>
        <v>18.708333333333002</v>
      </c>
      <c r="I37" s="27">
        <f t="shared" si="13"/>
        <v>-51.977500999999997</v>
      </c>
      <c r="J37" s="27">
        <f t="shared" si="14"/>
        <v>-36.318375000000003</v>
      </c>
      <c r="L37" s="27">
        <f t="shared" si="15"/>
        <v>18.708333333333002</v>
      </c>
      <c r="M37" s="27">
        <f t="shared" si="16"/>
        <v>-46.420051999999998</v>
      </c>
      <c r="N37" s="27">
        <f t="shared" si="17"/>
        <v>-76.073111999999995</v>
      </c>
      <c r="P37" s="47">
        <f t="shared" si="18"/>
        <v>18.708333333333002</v>
      </c>
      <c r="Q37" s="27">
        <f t="shared" si="19"/>
        <v>-58.515560000000001</v>
      </c>
      <c r="R37" s="27">
        <f t="shared" si="20"/>
        <v>-38.031075000000001</v>
      </c>
      <c r="S37" s="38"/>
      <c r="T37" s="27">
        <f t="shared" si="21"/>
        <v>18.708333333333002</v>
      </c>
      <c r="U37" s="27">
        <f t="shared" si="22"/>
        <v>-44.024635000000004</v>
      </c>
      <c r="V37" s="27">
        <f t="shared" si="23"/>
        <v>-65.413200000000003</v>
      </c>
    </row>
    <row r="38" spans="2:22" x14ac:dyDescent="0.25">
      <c r="B38" s="90">
        <v>16104166666.667</v>
      </c>
      <c r="C38" s="90">
        <v>-27.351548999999999</v>
      </c>
      <c r="E38" s="90">
        <v>16104166666.667</v>
      </c>
      <c r="F38" s="90">
        <v>-53.007359000000001</v>
      </c>
      <c r="H38" s="27">
        <f t="shared" si="12"/>
        <v>19.229166666666998</v>
      </c>
      <c r="I38" s="27">
        <f t="shared" si="13"/>
        <v>-53.752620999999998</v>
      </c>
      <c r="J38" s="27">
        <f t="shared" si="14"/>
        <v>-36.525528000000001</v>
      </c>
      <c r="L38" s="27">
        <f t="shared" si="15"/>
        <v>19.229166666666998</v>
      </c>
      <c r="M38" s="27">
        <f t="shared" si="16"/>
        <v>-45.839066000000003</v>
      </c>
      <c r="N38" s="27">
        <f t="shared" si="17"/>
        <v>-72.980063999999999</v>
      </c>
      <c r="P38" s="47">
        <f t="shared" si="18"/>
        <v>19.229166666666998</v>
      </c>
      <c r="Q38" s="27">
        <f t="shared" si="19"/>
        <v>-58.976329999999997</v>
      </c>
      <c r="R38" s="27">
        <f t="shared" si="20"/>
        <v>-38.798350999999997</v>
      </c>
      <c r="S38" s="38"/>
      <c r="T38" s="27">
        <f t="shared" si="21"/>
        <v>19.229166666666998</v>
      </c>
      <c r="U38" s="27">
        <f t="shared" si="22"/>
        <v>-44.117054000000003</v>
      </c>
      <c r="V38" s="27">
        <f t="shared" si="23"/>
        <v>-65.091858000000002</v>
      </c>
    </row>
    <row r="39" spans="2:22" x14ac:dyDescent="0.25">
      <c r="B39" s="90">
        <v>16625000000</v>
      </c>
      <c r="C39" s="90">
        <v>-26.993513</v>
      </c>
      <c r="E39" s="90">
        <v>16625000000</v>
      </c>
      <c r="F39" s="90">
        <v>-52.310543000000003</v>
      </c>
      <c r="H39" s="27">
        <f t="shared" si="12"/>
        <v>19.75</v>
      </c>
      <c r="I39" s="27">
        <f t="shared" si="13"/>
        <v>-55.021458000000003</v>
      </c>
      <c r="J39" s="27">
        <f t="shared" si="14"/>
        <v>-36.160708999999997</v>
      </c>
      <c r="L39" s="27">
        <f t="shared" si="15"/>
        <v>19.75</v>
      </c>
      <c r="M39" s="27">
        <f t="shared" si="16"/>
        <v>-44.860728999999999</v>
      </c>
      <c r="N39" s="27">
        <f t="shared" si="17"/>
        <v>-68.311501000000007</v>
      </c>
      <c r="P39" s="47">
        <f t="shared" si="18"/>
        <v>19.75</v>
      </c>
      <c r="Q39" s="27">
        <f t="shared" si="19"/>
        <v>-60.185389999999998</v>
      </c>
      <c r="R39" s="27">
        <f t="shared" si="20"/>
        <v>-39.187477000000001</v>
      </c>
      <c r="S39" s="38"/>
      <c r="T39" s="27">
        <f t="shared" si="21"/>
        <v>19.75</v>
      </c>
      <c r="U39" s="27">
        <f t="shared" si="22"/>
        <v>-44.146751000000002</v>
      </c>
      <c r="V39" s="27">
        <f t="shared" si="23"/>
        <v>-64.451401000000004</v>
      </c>
    </row>
    <row r="40" spans="2:22" x14ac:dyDescent="0.25">
      <c r="B40" s="90">
        <v>17145833333.333</v>
      </c>
      <c r="C40" s="90">
        <v>-27.393801</v>
      </c>
      <c r="E40" s="90">
        <v>17145833333.333</v>
      </c>
      <c r="F40" s="90">
        <v>-51.123207000000001</v>
      </c>
      <c r="H40" s="27">
        <f t="shared" si="12"/>
        <v>20.270833333333002</v>
      </c>
      <c r="I40" s="27">
        <f t="shared" si="13"/>
        <v>-55.259354000000002</v>
      </c>
      <c r="J40" s="27">
        <f t="shared" si="14"/>
        <v>-35.582580999999998</v>
      </c>
      <c r="L40" s="27">
        <f t="shared" si="15"/>
        <v>20.270833333333002</v>
      </c>
      <c r="M40" s="27">
        <f t="shared" si="16"/>
        <v>-44.454388000000002</v>
      </c>
      <c r="N40" s="27">
        <f t="shared" si="17"/>
        <v>-65.099059999999994</v>
      </c>
      <c r="P40" s="47">
        <f t="shared" si="18"/>
        <v>20.270833333333002</v>
      </c>
      <c r="Q40" s="27">
        <f t="shared" si="19"/>
        <v>-61.172477999999998</v>
      </c>
      <c r="R40" s="27">
        <f t="shared" si="20"/>
        <v>-39.413017000000004</v>
      </c>
      <c r="S40" s="38"/>
      <c r="T40" s="27">
        <f t="shared" si="21"/>
        <v>20.270833333333002</v>
      </c>
      <c r="U40" s="27">
        <f t="shared" si="22"/>
        <v>-44.570155999999997</v>
      </c>
      <c r="V40" s="27">
        <f t="shared" si="23"/>
        <v>-63.747374999999998</v>
      </c>
    </row>
    <row r="41" spans="2:22" x14ac:dyDescent="0.25">
      <c r="B41" s="90">
        <v>17666666666.667</v>
      </c>
      <c r="C41" s="90">
        <v>-28.383690000000001</v>
      </c>
      <c r="E41" s="90">
        <v>17666666666.667</v>
      </c>
      <c r="F41" s="90">
        <v>-49.782654000000001</v>
      </c>
      <c r="H41" s="27">
        <f t="shared" si="12"/>
        <v>20.791666666666998</v>
      </c>
      <c r="I41" s="27">
        <f t="shared" si="13"/>
        <v>-54.033844000000002</v>
      </c>
      <c r="J41" s="27">
        <f t="shared" si="14"/>
        <v>-35.455002</v>
      </c>
      <c r="L41" s="27">
        <f t="shared" si="15"/>
        <v>20.791666666666998</v>
      </c>
      <c r="M41" s="27">
        <f t="shared" si="16"/>
        <v>-45.153953999999999</v>
      </c>
      <c r="N41" s="27">
        <f t="shared" si="17"/>
        <v>-62.242443000000002</v>
      </c>
      <c r="P41" s="47">
        <f t="shared" si="18"/>
        <v>20.791666666666998</v>
      </c>
      <c r="Q41" s="27">
        <f t="shared" si="19"/>
        <v>-62.267178000000001</v>
      </c>
      <c r="R41" s="27">
        <f t="shared" si="20"/>
        <v>-39.756351000000002</v>
      </c>
      <c r="S41" s="38"/>
      <c r="T41" s="27">
        <f t="shared" si="21"/>
        <v>20.791666666666998</v>
      </c>
      <c r="U41" s="27">
        <f t="shared" si="22"/>
        <v>-45.674785999999997</v>
      </c>
      <c r="V41" s="27">
        <f t="shared" si="23"/>
        <v>-61.999741</v>
      </c>
    </row>
    <row r="42" spans="2:22" x14ac:dyDescent="0.25">
      <c r="B42" s="90">
        <v>18187500000</v>
      </c>
      <c r="C42" s="90">
        <v>-29.445195999999999</v>
      </c>
      <c r="E42" s="90">
        <v>18187500000</v>
      </c>
      <c r="F42" s="90">
        <v>-47.980761999999999</v>
      </c>
      <c r="H42" s="27">
        <f t="shared" si="12"/>
        <v>21.3125</v>
      </c>
      <c r="I42" s="27">
        <f t="shared" si="13"/>
        <v>-52.662574999999997</v>
      </c>
      <c r="J42" s="27">
        <f t="shared" si="14"/>
        <v>-35.700512000000003</v>
      </c>
      <c r="L42" s="27">
        <f t="shared" si="15"/>
        <v>21.3125</v>
      </c>
      <c r="M42" s="27">
        <f t="shared" si="16"/>
        <v>-44.683002000000002</v>
      </c>
      <c r="N42" s="27">
        <f t="shared" si="17"/>
        <v>-60.649619999999999</v>
      </c>
      <c r="P42" s="47">
        <f t="shared" si="18"/>
        <v>21.3125</v>
      </c>
      <c r="Q42" s="27">
        <f t="shared" si="19"/>
        <v>-62.967872999999997</v>
      </c>
      <c r="R42" s="27">
        <f t="shared" si="20"/>
        <v>-40.554839999999999</v>
      </c>
      <c r="S42" s="38"/>
      <c r="T42" s="27">
        <f t="shared" si="21"/>
        <v>21.3125</v>
      </c>
      <c r="U42" s="27">
        <f t="shared" si="22"/>
        <v>-47.186169</v>
      </c>
      <c r="V42" s="27">
        <f t="shared" si="23"/>
        <v>-60.391914</v>
      </c>
    </row>
    <row r="43" spans="2:22" x14ac:dyDescent="0.25">
      <c r="B43" s="90">
        <v>18708333333.333</v>
      </c>
      <c r="C43" s="90">
        <v>-30.195485999999999</v>
      </c>
      <c r="E43" s="90">
        <v>18708333333.333</v>
      </c>
      <c r="F43" s="90">
        <v>-46.157356</v>
      </c>
      <c r="H43" s="27">
        <f t="shared" si="12"/>
        <v>21.833333333333002</v>
      </c>
      <c r="I43" s="27">
        <f t="shared" si="13"/>
        <v>-51.526198999999998</v>
      </c>
      <c r="J43" s="27">
        <f t="shared" si="14"/>
        <v>-36.697989999999997</v>
      </c>
      <c r="L43" s="27">
        <f t="shared" si="15"/>
        <v>21.833333333333002</v>
      </c>
      <c r="M43" s="27">
        <f t="shared" si="16"/>
        <v>-44.113224000000002</v>
      </c>
      <c r="N43" s="27">
        <f t="shared" si="17"/>
        <v>-59.860695</v>
      </c>
      <c r="P43" s="47">
        <f t="shared" si="18"/>
        <v>21.833333333333002</v>
      </c>
      <c r="Q43" s="27">
        <f t="shared" si="19"/>
        <v>-65.375420000000005</v>
      </c>
      <c r="R43" s="27">
        <f t="shared" si="20"/>
        <v>-41.668529999999997</v>
      </c>
      <c r="S43" s="38"/>
      <c r="T43" s="27">
        <f t="shared" si="21"/>
        <v>21.833333333333002</v>
      </c>
      <c r="U43" s="27">
        <f t="shared" si="22"/>
        <v>-49.300727999999999</v>
      </c>
      <c r="V43" s="27">
        <f t="shared" si="23"/>
        <v>-59.382061</v>
      </c>
    </row>
    <row r="44" spans="2:22" x14ac:dyDescent="0.25">
      <c r="B44" s="90">
        <v>19229166666.667</v>
      </c>
      <c r="C44" s="90">
        <v>-30.711544</v>
      </c>
      <c r="E44" s="90">
        <v>19229166666.667</v>
      </c>
      <c r="F44" s="90">
        <v>-44.885894999999998</v>
      </c>
      <c r="H44" s="27">
        <f t="shared" si="12"/>
        <v>22.354166666666998</v>
      </c>
      <c r="I44" s="27">
        <f t="shared" si="13"/>
        <v>-50.768318000000001</v>
      </c>
      <c r="J44" s="27">
        <f t="shared" si="14"/>
        <v>-38.199351999999998</v>
      </c>
      <c r="L44" s="27">
        <f t="shared" si="15"/>
        <v>22.354166666666998</v>
      </c>
      <c r="M44" s="27">
        <f t="shared" si="16"/>
        <v>-42.805301999999998</v>
      </c>
      <c r="N44" s="27">
        <f t="shared" si="17"/>
        <v>-59.066443999999997</v>
      </c>
      <c r="P44" s="47">
        <f t="shared" si="18"/>
        <v>22.354166666666998</v>
      </c>
      <c r="Q44" s="27">
        <f t="shared" si="19"/>
        <v>-69.378815000000003</v>
      </c>
      <c r="R44" s="27">
        <f t="shared" si="20"/>
        <v>-43.010334</v>
      </c>
      <c r="S44" s="38"/>
      <c r="T44" s="27">
        <f t="shared" si="21"/>
        <v>22.354166666666998</v>
      </c>
      <c r="U44" s="27">
        <f t="shared" si="22"/>
        <v>-51.649127999999997</v>
      </c>
      <c r="V44" s="27">
        <f t="shared" si="23"/>
        <v>-59.492279000000003</v>
      </c>
    </row>
    <row r="45" spans="2:22" x14ac:dyDescent="0.25">
      <c r="B45" s="90">
        <v>19750000000</v>
      </c>
      <c r="C45" s="90">
        <v>-31.162437000000001</v>
      </c>
      <c r="E45" s="90">
        <v>19750000000</v>
      </c>
      <c r="F45" s="90">
        <v>-44.439003</v>
      </c>
      <c r="H45" s="27">
        <f t="shared" si="12"/>
        <v>22.875</v>
      </c>
      <c r="I45" s="27">
        <f t="shared" si="13"/>
        <v>-50.040973999999999</v>
      </c>
      <c r="J45" s="27">
        <f t="shared" si="14"/>
        <v>-40.054549999999999</v>
      </c>
      <c r="L45" s="27">
        <f t="shared" si="15"/>
        <v>22.875</v>
      </c>
      <c r="M45" s="27">
        <f t="shared" si="16"/>
        <v>-42.786911000000003</v>
      </c>
      <c r="N45" s="27">
        <f t="shared" si="17"/>
        <v>-58.128810999999999</v>
      </c>
      <c r="P45" s="47">
        <f t="shared" si="18"/>
        <v>22.875</v>
      </c>
      <c r="Q45" s="27">
        <f t="shared" si="19"/>
        <v>-73.413894999999997</v>
      </c>
      <c r="R45" s="27">
        <f t="shared" si="20"/>
        <v>-44.423569000000001</v>
      </c>
      <c r="S45" s="38"/>
      <c r="T45" s="27">
        <f t="shared" si="21"/>
        <v>22.875</v>
      </c>
      <c r="U45" s="27">
        <f t="shared" si="22"/>
        <v>-54.057915000000001</v>
      </c>
      <c r="V45" s="27">
        <f t="shared" si="23"/>
        <v>-60.298527</v>
      </c>
    </row>
    <row r="46" spans="2:22" x14ac:dyDescent="0.25">
      <c r="B46" s="90">
        <v>20270833333.333</v>
      </c>
      <c r="C46" s="90">
        <v>-31.998711</v>
      </c>
      <c r="E46" s="90">
        <v>20270833333.333</v>
      </c>
      <c r="F46" s="90">
        <v>-44.125343000000001</v>
      </c>
      <c r="H46" s="27">
        <f t="shared" si="12"/>
        <v>23.395833333333002</v>
      </c>
      <c r="I46" s="27">
        <f t="shared" si="13"/>
        <v>-49.138824</v>
      </c>
      <c r="J46" s="27">
        <f t="shared" si="14"/>
        <v>-41.035995</v>
      </c>
      <c r="L46" s="27">
        <f t="shared" si="15"/>
        <v>23.395833333333002</v>
      </c>
      <c r="M46" s="27">
        <f t="shared" si="16"/>
        <v>-43.085850000000001</v>
      </c>
      <c r="N46" s="27">
        <f t="shared" si="17"/>
        <v>-58.651108000000001</v>
      </c>
      <c r="P46" s="47">
        <f t="shared" si="18"/>
        <v>23.395833333333002</v>
      </c>
      <c r="Q46" s="27">
        <f t="shared" si="19"/>
        <v>-74.844009</v>
      </c>
      <c r="R46" s="27">
        <f t="shared" si="20"/>
        <v>-45.953322999999997</v>
      </c>
      <c r="S46" s="38"/>
      <c r="T46" s="27">
        <f t="shared" si="21"/>
        <v>23.395833333333002</v>
      </c>
      <c r="U46" s="27">
        <f t="shared" si="22"/>
        <v>-54.867992000000001</v>
      </c>
      <c r="V46" s="27">
        <f t="shared" si="23"/>
        <v>-61.326900000000002</v>
      </c>
    </row>
    <row r="47" spans="2:22" x14ac:dyDescent="0.25">
      <c r="B47" s="90">
        <v>20791666666.667</v>
      </c>
      <c r="C47" s="90">
        <v>-32.492804999999997</v>
      </c>
      <c r="E47" s="90">
        <v>20791666666.667</v>
      </c>
      <c r="F47" s="90">
        <v>-43.600563000000001</v>
      </c>
      <c r="H47" s="27">
        <f t="shared" si="12"/>
        <v>23.916666666666998</v>
      </c>
      <c r="I47" s="27">
        <f t="shared" si="13"/>
        <v>-48.544353000000001</v>
      </c>
      <c r="J47" s="27">
        <f t="shared" si="14"/>
        <v>-41.653061000000001</v>
      </c>
      <c r="L47" s="27">
        <f t="shared" si="15"/>
        <v>23.916666666666998</v>
      </c>
      <c r="M47" s="27">
        <f t="shared" si="16"/>
        <v>-43.515793000000002</v>
      </c>
      <c r="N47" s="27">
        <f t="shared" si="17"/>
        <v>-62.081527999999999</v>
      </c>
      <c r="P47" s="47">
        <f t="shared" si="18"/>
        <v>23.916666666666998</v>
      </c>
      <c r="Q47" s="27">
        <f t="shared" si="19"/>
        <v>-74.435103999999995</v>
      </c>
      <c r="R47" s="27">
        <f t="shared" si="20"/>
        <v>-47.640163000000001</v>
      </c>
      <c r="S47" s="38"/>
      <c r="T47" s="27">
        <f t="shared" si="21"/>
        <v>23.916666666666998</v>
      </c>
      <c r="U47" s="27">
        <f t="shared" si="22"/>
        <v>-54.548050000000003</v>
      </c>
      <c r="V47" s="27">
        <f t="shared" si="23"/>
        <v>-62.821457000000002</v>
      </c>
    </row>
    <row r="48" spans="2:22" x14ac:dyDescent="0.25">
      <c r="B48" s="90">
        <v>21312500000</v>
      </c>
      <c r="C48" s="90">
        <v>-33.659283000000002</v>
      </c>
      <c r="E48" s="90">
        <v>21312500000</v>
      </c>
      <c r="F48" s="90">
        <v>-42.153132999999997</v>
      </c>
      <c r="H48" s="27">
        <f t="shared" si="12"/>
        <v>24.4375</v>
      </c>
      <c r="I48" s="27">
        <f t="shared" si="13"/>
        <v>-48.916865999999999</v>
      </c>
      <c r="J48" s="27">
        <f t="shared" si="14"/>
        <v>-42.525848000000003</v>
      </c>
      <c r="L48" s="27">
        <f t="shared" si="15"/>
        <v>24.4375</v>
      </c>
      <c r="M48" s="27">
        <f t="shared" si="16"/>
        <v>-44.306614000000003</v>
      </c>
      <c r="N48" s="27">
        <f t="shared" si="17"/>
        <v>-68.182250999999994</v>
      </c>
      <c r="P48" s="47">
        <f t="shared" si="18"/>
        <v>24.4375</v>
      </c>
      <c r="Q48" s="27">
        <f t="shared" si="19"/>
        <v>-72.613724000000005</v>
      </c>
      <c r="R48" s="27">
        <f t="shared" si="20"/>
        <v>-49.594802999999999</v>
      </c>
      <c r="S48" s="38"/>
      <c r="T48" s="27">
        <f t="shared" si="21"/>
        <v>24.4375</v>
      </c>
      <c r="U48" s="27">
        <f t="shared" si="22"/>
        <v>-53.703476000000002</v>
      </c>
      <c r="V48" s="27">
        <f t="shared" si="23"/>
        <v>-65.142112999999995</v>
      </c>
    </row>
    <row r="49" spans="2:22" x14ac:dyDescent="0.25">
      <c r="B49" s="90">
        <v>21833333333.333</v>
      </c>
      <c r="C49" s="90">
        <v>-34.502597999999999</v>
      </c>
      <c r="E49" s="90">
        <v>21833333333.333</v>
      </c>
      <c r="F49" s="90">
        <v>-40.798203000000001</v>
      </c>
      <c r="H49" s="27">
        <f t="shared" si="12"/>
        <v>24.958333333333002</v>
      </c>
      <c r="I49" s="27">
        <f t="shared" si="13"/>
        <v>-50.217007000000002</v>
      </c>
      <c r="J49" s="27">
        <f t="shared" si="14"/>
        <v>-44.689487</v>
      </c>
      <c r="L49" s="27">
        <f t="shared" si="15"/>
        <v>24.958333333333002</v>
      </c>
      <c r="M49" s="27">
        <f t="shared" si="16"/>
        <v>-45.016060000000003</v>
      </c>
      <c r="N49" s="27">
        <f t="shared" si="17"/>
        <v>-75.247139000000004</v>
      </c>
      <c r="P49" s="47">
        <f t="shared" si="18"/>
        <v>24.958333333333002</v>
      </c>
      <c r="Q49" s="27">
        <f t="shared" si="19"/>
        <v>-72.702186999999995</v>
      </c>
      <c r="R49" s="27">
        <f t="shared" si="20"/>
        <v>-51.981273999999999</v>
      </c>
      <c r="S49" s="38"/>
      <c r="T49" s="27">
        <f t="shared" si="21"/>
        <v>24.958333333333002</v>
      </c>
      <c r="U49" s="27">
        <f t="shared" si="22"/>
        <v>-53.865352999999999</v>
      </c>
      <c r="V49" s="27">
        <f t="shared" si="23"/>
        <v>-68.207886000000002</v>
      </c>
    </row>
    <row r="50" spans="2:22" x14ac:dyDescent="0.25">
      <c r="B50" s="90">
        <v>22354166666.667</v>
      </c>
      <c r="C50" s="90">
        <v>-34.657786999999999</v>
      </c>
      <c r="E50" s="90">
        <v>22354166666.667</v>
      </c>
      <c r="F50" s="90">
        <v>-39.561748999999999</v>
      </c>
      <c r="H50" s="27">
        <f t="shared" si="12"/>
        <v>25.479166666666998</v>
      </c>
      <c r="I50" s="27">
        <f t="shared" si="13"/>
        <v>-51.652904999999997</v>
      </c>
      <c r="J50" s="27">
        <f t="shared" si="14"/>
        <v>-47.294769000000002</v>
      </c>
      <c r="L50" s="27">
        <f t="shared" si="15"/>
        <v>25.479166666666998</v>
      </c>
      <c r="M50" s="27">
        <f t="shared" si="16"/>
        <v>-45.591723999999999</v>
      </c>
      <c r="N50" s="27">
        <f t="shared" si="17"/>
        <v>-78.402939000000003</v>
      </c>
      <c r="P50" s="47">
        <f t="shared" si="18"/>
        <v>25.479166666666998</v>
      </c>
      <c r="Q50" s="27">
        <f t="shared" si="19"/>
        <v>-72.722983999999997</v>
      </c>
      <c r="R50" s="27">
        <f t="shared" si="20"/>
        <v>-54.448017</v>
      </c>
      <c r="S50" s="38"/>
      <c r="T50" s="27">
        <f t="shared" si="21"/>
        <v>25.479166666666998</v>
      </c>
      <c r="U50" s="27">
        <f t="shared" si="22"/>
        <v>-53.872326000000001</v>
      </c>
      <c r="V50" s="27">
        <f t="shared" si="23"/>
        <v>-71.515060000000005</v>
      </c>
    </row>
    <row r="51" spans="2:22" x14ac:dyDescent="0.25">
      <c r="B51" s="90">
        <v>22875000000</v>
      </c>
      <c r="C51" s="90">
        <v>-33.565472</v>
      </c>
      <c r="E51" s="90">
        <v>22875000000</v>
      </c>
      <c r="F51" s="90">
        <v>-39.108727000000002</v>
      </c>
      <c r="H51" s="27">
        <f t="shared" si="12"/>
        <v>26</v>
      </c>
      <c r="I51" s="27">
        <f t="shared" si="13"/>
        <v>-52.572414000000002</v>
      </c>
      <c r="J51" s="27">
        <f t="shared" si="14"/>
        <v>-49.274261000000003</v>
      </c>
      <c r="L51" s="27">
        <f t="shared" si="15"/>
        <v>26</v>
      </c>
      <c r="M51" s="27">
        <f t="shared" si="16"/>
        <v>-45.849097999999998</v>
      </c>
      <c r="N51" s="27">
        <f t="shared" si="17"/>
        <v>-78.664360000000002</v>
      </c>
      <c r="P51" s="47">
        <f t="shared" si="18"/>
        <v>26</v>
      </c>
      <c r="Q51" s="27">
        <f t="shared" si="19"/>
        <v>-73.747673000000006</v>
      </c>
      <c r="R51" s="27">
        <f t="shared" si="20"/>
        <v>-56.199623000000003</v>
      </c>
      <c r="S51" s="38"/>
      <c r="T51" s="27">
        <f t="shared" si="21"/>
        <v>26</v>
      </c>
      <c r="U51" s="27">
        <f t="shared" si="22"/>
        <v>-53.799557</v>
      </c>
      <c r="V51" s="27">
        <f t="shared" si="23"/>
        <v>-73.698402000000002</v>
      </c>
    </row>
    <row r="52" spans="2:22" x14ac:dyDescent="0.25">
      <c r="B52" s="90">
        <v>23395833333.333</v>
      </c>
      <c r="C52" s="90">
        <v>-32.231819000000002</v>
      </c>
      <c r="E52" s="90">
        <v>23395833333.333</v>
      </c>
      <c r="F52" s="90">
        <v>-39.377327000000001</v>
      </c>
    </row>
    <row r="53" spans="2:22" x14ac:dyDescent="0.25">
      <c r="B53" s="90">
        <v>23916666666.667</v>
      </c>
      <c r="C53" s="90">
        <v>-31.92062</v>
      </c>
      <c r="E53" s="90">
        <v>23916666666.667</v>
      </c>
      <c r="F53" s="90">
        <v>-40.314033999999999</v>
      </c>
    </row>
    <row r="54" spans="2:22" x14ac:dyDescent="0.25">
      <c r="B54" s="90">
        <v>24437500000</v>
      </c>
      <c r="C54" s="90">
        <v>-31.706253</v>
      </c>
      <c r="E54" s="90">
        <v>24437500000</v>
      </c>
      <c r="F54" s="90">
        <v>-41.778033999999998</v>
      </c>
    </row>
    <row r="55" spans="2:22" x14ac:dyDescent="0.25">
      <c r="B55" s="90">
        <v>24958333333.333</v>
      </c>
      <c r="C55" s="90">
        <v>-31.644898999999999</v>
      </c>
      <c r="E55" s="90">
        <v>24958333333.333</v>
      </c>
      <c r="F55" s="90">
        <v>-43.444412</v>
      </c>
    </row>
    <row r="56" spans="2:22" x14ac:dyDescent="0.25">
      <c r="B56" s="90">
        <v>25479166666.667</v>
      </c>
      <c r="C56" s="90">
        <v>-31.556671000000001</v>
      </c>
      <c r="E56" s="90">
        <v>25479166666.667</v>
      </c>
      <c r="F56" s="90">
        <v>-45.029434000000002</v>
      </c>
    </row>
    <row r="57" spans="2:22" x14ac:dyDescent="0.25">
      <c r="B57" s="90">
        <v>26000000000</v>
      </c>
      <c r="C57" s="90">
        <v>-31.685734</v>
      </c>
      <c r="E57" s="90">
        <v>26000000000</v>
      </c>
      <c r="F57" s="90">
        <v>-46.040416999999998</v>
      </c>
    </row>
    <row r="58" spans="2:22" x14ac:dyDescent="0.25">
      <c r="B58" s="90" t="s">
        <v>21</v>
      </c>
      <c r="C58" s="90"/>
      <c r="E58" s="90" t="s">
        <v>21</v>
      </c>
      <c r="F58" s="90"/>
    </row>
    <row r="59" spans="2:22" x14ac:dyDescent="0.25">
      <c r="B59" s="90"/>
      <c r="C59" s="90"/>
      <c r="E59" s="90"/>
      <c r="F59" s="90"/>
    </row>
    <row r="60" spans="2:22" x14ac:dyDescent="0.25">
      <c r="B60" s="90"/>
      <c r="C60" s="90"/>
      <c r="E60" s="90"/>
      <c r="F60" s="90"/>
    </row>
    <row r="61" spans="2:22" x14ac:dyDescent="0.25">
      <c r="B61" s="90" t="s">
        <v>22</v>
      </c>
      <c r="C61" s="90"/>
      <c r="E61" s="90" t="s">
        <v>22</v>
      </c>
      <c r="F61" s="90"/>
    </row>
    <row r="62" spans="2:22" x14ac:dyDescent="0.25">
      <c r="B62" s="90" t="s">
        <v>19</v>
      </c>
      <c r="C62" s="90" t="s">
        <v>252</v>
      </c>
      <c r="E62" s="90" t="s">
        <v>19</v>
      </c>
      <c r="F62" s="90" t="s">
        <v>252</v>
      </c>
    </row>
    <row r="63" spans="2:22" x14ac:dyDescent="0.25">
      <c r="B63" s="90">
        <v>1000000000</v>
      </c>
      <c r="C63" s="90">
        <v>-57.589565</v>
      </c>
      <c r="E63" s="90">
        <v>1000000000</v>
      </c>
      <c r="F63" s="90">
        <v>-47.745533000000002</v>
      </c>
    </row>
    <row r="64" spans="2:22" x14ac:dyDescent="0.25">
      <c r="B64" s="90">
        <v>1520833333.3333001</v>
      </c>
      <c r="C64" s="90">
        <v>-60.977820999999999</v>
      </c>
      <c r="E64" s="90">
        <v>1520833333.3333001</v>
      </c>
      <c r="F64" s="90">
        <v>-43.714225999999996</v>
      </c>
    </row>
    <row r="65" spans="2:6" x14ac:dyDescent="0.25">
      <c r="B65" s="90">
        <v>2041666666.6666999</v>
      </c>
      <c r="C65" s="90">
        <v>-65.906684999999996</v>
      </c>
      <c r="E65" s="90">
        <v>2041666666.6666999</v>
      </c>
      <c r="F65" s="90">
        <v>-40.260300000000001</v>
      </c>
    </row>
    <row r="66" spans="2:6" x14ac:dyDescent="0.25">
      <c r="B66" s="90">
        <v>2562500000</v>
      </c>
      <c r="C66" s="90">
        <v>-66.868865999999997</v>
      </c>
      <c r="E66" s="90">
        <v>2562500000</v>
      </c>
      <c r="F66" s="90">
        <v>-39.011443999999997</v>
      </c>
    </row>
    <row r="67" spans="2:6" x14ac:dyDescent="0.25">
      <c r="B67" s="90">
        <v>3083333333.3333001</v>
      </c>
      <c r="C67" s="90">
        <v>-64.100234999999998</v>
      </c>
      <c r="E67" s="90">
        <v>3083333333.3333001</v>
      </c>
      <c r="F67" s="90">
        <v>-37.498035000000002</v>
      </c>
    </row>
    <row r="68" spans="2:6" x14ac:dyDescent="0.25">
      <c r="B68" s="90">
        <v>3604166666.6666999</v>
      </c>
      <c r="C68" s="90">
        <v>-57.804504000000001</v>
      </c>
      <c r="E68" s="90">
        <v>3604166666.6666999</v>
      </c>
      <c r="F68" s="90">
        <v>-35.032417000000002</v>
      </c>
    </row>
    <row r="69" spans="2:6" x14ac:dyDescent="0.25">
      <c r="B69" s="90">
        <v>4125000000</v>
      </c>
      <c r="C69" s="90">
        <v>-52.658855000000003</v>
      </c>
      <c r="E69" s="90">
        <v>4125000000</v>
      </c>
      <c r="F69" s="90">
        <v>-33.491168999999999</v>
      </c>
    </row>
    <row r="70" spans="2:6" x14ac:dyDescent="0.25">
      <c r="B70" s="90">
        <v>4645833333.3332996</v>
      </c>
      <c r="C70" s="90">
        <v>-51.415554</v>
      </c>
      <c r="E70" s="90">
        <v>4645833333.3332996</v>
      </c>
      <c r="F70" s="90">
        <v>-32.850082</v>
      </c>
    </row>
    <row r="71" spans="2:6" x14ac:dyDescent="0.25">
      <c r="B71" s="90">
        <v>5166666666.6667004</v>
      </c>
      <c r="C71" s="90">
        <v>-53.923565000000004</v>
      </c>
      <c r="E71" s="90">
        <v>5166666666.6667004</v>
      </c>
      <c r="F71" s="90">
        <v>-32.497368000000002</v>
      </c>
    </row>
    <row r="72" spans="2:6" x14ac:dyDescent="0.25">
      <c r="B72" s="90">
        <v>5687500000</v>
      </c>
      <c r="C72" s="90">
        <v>-61.236964999999998</v>
      </c>
      <c r="E72" s="90">
        <v>5687500000</v>
      </c>
      <c r="F72" s="90">
        <v>-32.260151</v>
      </c>
    </row>
    <row r="73" spans="2:6" x14ac:dyDescent="0.25">
      <c r="B73" s="90">
        <v>6208333333.3332996</v>
      </c>
      <c r="C73" s="90">
        <v>-67.72963</v>
      </c>
      <c r="E73" s="90">
        <v>6208333333.3332996</v>
      </c>
      <c r="F73" s="90">
        <v>-32.247410000000002</v>
      </c>
    </row>
    <row r="74" spans="2:6" x14ac:dyDescent="0.25">
      <c r="B74" s="90">
        <v>6729166666.6667004</v>
      </c>
      <c r="C74" s="90">
        <v>-68.481171000000003</v>
      </c>
      <c r="E74" s="90">
        <v>6729166666.6667004</v>
      </c>
      <c r="F74" s="90">
        <v>-32.157753</v>
      </c>
    </row>
    <row r="75" spans="2:6" x14ac:dyDescent="0.25">
      <c r="B75" s="90">
        <v>7250000000</v>
      </c>
      <c r="C75" s="90">
        <v>-63.311259999999997</v>
      </c>
      <c r="E75" s="90">
        <v>7250000000</v>
      </c>
      <c r="F75" s="90">
        <v>-31.933326999999998</v>
      </c>
    </row>
    <row r="76" spans="2:6" x14ac:dyDescent="0.25">
      <c r="B76" s="90">
        <v>7770833333.3332996</v>
      </c>
      <c r="C76" s="90">
        <v>-57.173133999999997</v>
      </c>
      <c r="E76" s="90">
        <v>7770833333.3332996</v>
      </c>
      <c r="F76" s="90">
        <v>-31.562946</v>
      </c>
    </row>
    <row r="77" spans="2:6" x14ac:dyDescent="0.25">
      <c r="B77" s="90">
        <v>8291666666.6667004</v>
      </c>
      <c r="C77" s="90">
        <v>-54.056460999999999</v>
      </c>
      <c r="E77" s="90">
        <v>8291666666.6667004</v>
      </c>
      <c r="F77" s="90">
        <v>-31.228387999999999</v>
      </c>
    </row>
    <row r="78" spans="2:6" x14ac:dyDescent="0.25">
      <c r="B78" s="90">
        <v>8812500000</v>
      </c>
      <c r="C78" s="90">
        <v>-51.937461999999996</v>
      </c>
      <c r="E78" s="90">
        <v>8812500000</v>
      </c>
      <c r="F78" s="90">
        <v>-30.898323000000001</v>
      </c>
    </row>
    <row r="79" spans="2:6" x14ac:dyDescent="0.25">
      <c r="B79" s="90">
        <v>9333333333.3332996</v>
      </c>
      <c r="C79" s="90">
        <v>-49.885185</v>
      </c>
      <c r="E79" s="90">
        <v>9333333333.3332996</v>
      </c>
      <c r="F79" s="90">
        <v>-30.747385000000001</v>
      </c>
    </row>
    <row r="80" spans="2:6" x14ac:dyDescent="0.25">
      <c r="B80" s="90">
        <v>9854166666.6667004</v>
      </c>
      <c r="C80" s="90">
        <v>-48.411799999999999</v>
      </c>
      <c r="E80" s="90">
        <v>9854166666.6667004</v>
      </c>
      <c r="F80" s="90">
        <v>-30.819685</v>
      </c>
    </row>
    <row r="81" spans="2:6" x14ac:dyDescent="0.25">
      <c r="B81" s="90">
        <v>10375000000</v>
      </c>
      <c r="C81" s="90">
        <v>-47.500819999999997</v>
      </c>
      <c r="E81" s="90">
        <v>10375000000</v>
      </c>
      <c r="F81" s="90">
        <v>-31.175566</v>
      </c>
    </row>
    <row r="82" spans="2:6" x14ac:dyDescent="0.25">
      <c r="B82" s="90">
        <v>10895833333.333</v>
      </c>
      <c r="C82" s="90">
        <v>-47.321995000000001</v>
      </c>
      <c r="E82" s="90">
        <v>10895833333.333</v>
      </c>
      <c r="F82" s="90">
        <v>-31.708994000000001</v>
      </c>
    </row>
    <row r="83" spans="2:6" x14ac:dyDescent="0.25">
      <c r="B83" s="90">
        <v>11416666666.667</v>
      </c>
      <c r="C83" s="90">
        <v>-47.651836000000003</v>
      </c>
      <c r="E83" s="90">
        <v>11416666666.667</v>
      </c>
      <c r="F83" s="90">
        <v>-32.252693000000001</v>
      </c>
    </row>
    <row r="84" spans="2:6" x14ac:dyDescent="0.25">
      <c r="B84" s="90">
        <v>11937500000</v>
      </c>
      <c r="C84" s="90">
        <v>-48.226039999999998</v>
      </c>
      <c r="E84" s="90">
        <v>11937500000</v>
      </c>
      <c r="F84" s="90">
        <v>-32.877685999999997</v>
      </c>
    </row>
    <row r="85" spans="2:6" x14ac:dyDescent="0.25">
      <c r="B85" s="90">
        <v>12458333333.333</v>
      </c>
      <c r="C85" s="90">
        <v>-48.732242999999997</v>
      </c>
      <c r="E85" s="90">
        <v>12458333333.333</v>
      </c>
      <c r="F85" s="90">
        <v>-33.363208999999998</v>
      </c>
    </row>
    <row r="86" spans="2:6" x14ac:dyDescent="0.25">
      <c r="B86" s="90">
        <v>12979166666.667</v>
      </c>
      <c r="C86" s="90">
        <v>-49.413910000000001</v>
      </c>
      <c r="E86" s="90">
        <v>12979166666.667</v>
      </c>
      <c r="F86" s="90">
        <v>-33.832951000000001</v>
      </c>
    </row>
    <row r="87" spans="2:6" x14ac:dyDescent="0.25">
      <c r="B87" s="90">
        <v>13500000000</v>
      </c>
      <c r="C87" s="90">
        <v>-50.036934000000002</v>
      </c>
      <c r="E87" s="90">
        <v>13500000000</v>
      </c>
      <c r="F87" s="90">
        <v>-34.167782000000003</v>
      </c>
    </row>
    <row r="88" spans="2:6" x14ac:dyDescent="0.25">
      <c r="B88" s="90">
        <v>14020833333.333</v>
      </c>
      <c r="C88" s="90">
        <v>-50.524700000000003</v>
      </c>
      <c r="E88" s="90">
        <v>14020833333.333</v>
      </c>
      <c r="F88" s="90">
        <v>-34.290852000000001</v>
      </c>
    </row>
    <row r="89" spans="2:6" x14ac:dyDescent="0.25">
      <c r="B89" s="90">
        <v>14541666666.667</v>
      </c>
      <c r="C89" s="90">
        <v>-50.573962999999999</v>
      </c>
      <c r="E89" s="90">
        <v>14541666666.667</v>
      </c>
      <c r="F89" s="90">
        <v>-34.349907000000002</v>
      </c>
    </row>
    <row r="90" spans="2:6" x14ac:dyDescent="0.25">
      <c r="B90" s="90">
        <v>15062500000</v>
      </c>
      <c r="C90" s="90">
        <v>-49.907406000000002</v>
      </c>
      <c r="E90" s="90">
        <v>15062500000</v>
      </c>
      <c r="F90" s="90">
        <v>-34.372337000000002</v>
      </c>
    </row>
    <row r="91" spans="2:6" x14ac:dyDescent="0.25">
      <c r="B91" s="90">
        <v>15583333333.333</v>
      </c>
      <c r="C91" s="90">
        <v>-49.505985000000003</v>
      </c>
      <c r="E91" s="90">
        <v>15583333333.333</v>
      </c>
      <c r="F91" s="90">
        <v>-34.663811000000003</v>
      </c>
    </row>
    <row r="92" spans="2:6" x14ac:dyDescent="0.25">
      <c r="B92" s="90">
        <v>16104166666.667</v>
      </c>
      <c r="C92" s="90">
        <v>-49.296970000000002</v>
      </c>
      <c r="E92" s="90">
        <v>16104166666.667</v>
      </c>
      <c r="F92" s="90">
        <v>-34.949776</v>
      </c>
    </row>
    <row r="93" spans="2:6" x14ac:dyDescent="0.25">
      <c r="B93" s="90">
        <v>16625000000</v>
      </c>
      <c r="C93" s="90">
        <v>-49.941035999999997</v>
      </c>
      <c r="E93" s="90">
        <v>16625000000</v>
      </c>
      <c r="F93" s="90">
        <v>-35.278602999999997</v>
      </c>
    </row>
    <row r="94" spans="2:6" x14ac:dyDescent="0.25">
      <c r="B94" s="90">
        <v>17145833333.333</v>
      </c>
      <c r="C94" s="90">
        <v>-50.341186999999998</v>
      </c>
      <c r="E94" s="90">
        <v>17145833333.333</v>
      </c>
      <c r="F94" s="90">
        <v>-35.485813</v>
      </c>
    </row>
    <row r="95" spans="2:6" x14ac:dyDescent="0.25">
      <c r="B95" s="90">
        <v>17666666666.667</v>
      </c>
      <c r="C95" s="90">
        <v>-50.778587000000002</v>
      </c>
      <c r="E95" s="90">
        <v>17666666666.667</v>
      </c>
      <c r="F95" s="90">
        <v>-35.669303999999997</v>
      </c>
    </row>
    <row r="96" spans="2:6" x14ac:dyDescent="0.25">
      <c r="B96" s="90">
        <v>18187500000</v>
      </c>
      <c r="C96" s="90">
        <v>-51.053798999999998</v>
      </c>
      <c r="E96" s="90">
        <v>18187500000</v>
      </c>
      <c r="F96" s="90">
        <v>-35.954906000000001</v>
      </c>
    </row>
    <row r="97" spans="2:6" x14ac:dyDescent="0.25">
      <c r="B97" s="90">
        <v>18708333333.333</v>
      </c>
      <c r="C97" s="90">
        <v>-51.977500999999997</v>
      </c>
      <c r="E97" s="90">
        <v>18708333333.333</v>
      </c>
      <c r="F97" s="90">
        <v>-36.318375000000003</v>
      </c>
    </row>
    <row r="98" spans="2:6" x14ac:dyDescent="0.25">
      <c r="B98" s="90">
        <v>19229166666.667</v>
      </c>
      <c r="C98" s="90">
        <v>-53.752620999999998</v>
      </c>
      <c r="E98" s="90">
        <v>19229166666.667</v>
      </c>
      <c r="F98" s="90">
        <v>-36.525528000000001</v>
      </c>
    </row>
    <row r="99" spans="2:6" x14ac:dyDescent="0.25">
      <c r="B99" s="90">
        <v>19750000000</v>
      </c>
      <c r="C99" s="90">
        <v>-55.021458000000003</v>
      </c>
      <c r="E99" s="90">
        <v>19750000000</v>
      </c>
      <c r="F99" s="90">
        <v>-36.160708999999997</v>
      </c>
    </row>
    <row r="100" spans="2:6" x14ac:dyDescent="0.25">
      <c r="B100" s="90">
        <v>20270833333.333</v>
      </c>
      <c r="C100" s="90">
        <v>-55.259354000000002</v>
      </c>
      <c r="E100" s="90">
        <v>20270833333.333</v>
      </c>
      <c r="F100" s="90">
        <v>-35.582580999999998</v>
      </c>
    </row>
    <row r="101" spans="2:6" x14ac:dyDescent="0.25">
      <c r="B101" s="90">
        <v>20791666666.667</v>
      </c>
      <c r="C101" s="90">
        <v>-54.033844000000002</v>
      </c>
      <c r="E101" s="90">
        <v>20791666666.667</v>
      </c>
      <c r="F101" s="90">
        <v>-35.455002</v>
      </c>
    </row>
    <row r="102" spans="2:6" x14ac:dyDescent="0.25">
      <c r="B102" s="90">
        <v>21312500000</v>
      </c>
      <c r="C102" s="90">
        <v>-52.662574999999997</v>
      </c>
      <c r="E102" s="90">
        <v>21312500000</v>
      </c>
      <c r="F102" s="90">
        <v>-35.700512000000003</v>
      </c>
    </row>
    <row r="103" spans="2:6" x14ac:dyDescent="0.25">
      <c r="B103" s="90">
        <v>21833333333.333</v>
      </c>
      <c r="C103" s="90">
        <v>-51.526198999999998</v>
      </c>
      <c r="E103" s="90">
        <v>21833333333.333</v>
      </c>
      <c r="F103" s="90">
        <v>-36.697989999999997</v>
      </c>
    </row>
    <row r="104" spans="2:6" x14ac:dyDescent="0.25">
      <c r="B104" s="90">
        <v>22354166666.667</v>
      </c>
      <c r="C104" s="90">
        <v>-50.768318000000001</v>
      </c>
      <c r="E104" s="90">
        <v>22354166666.667</v>
      </c>
      <c r="F104" s="90">
        <v>-38.199351999999998</v>
      </c>
    </row>
    <row r="105" spans="2:6" x14ac:dyDescent="0.25">
      <c r="B105" s="90">
        <v>22875000000</v>
      </c>
      <c r="C105" s="90">
        <v>-50.040973999999999</v>
      </c>
      <c r="E105" s="90">
        <v>22875000000</v>
      </c>
      <c r="F105" s="90">
        <v>-40.054549999999999</v>
      </c>
    </row>
    <row r="106" spans="2:6" x14ac:dyDescent="0.25">
      <c r="B106" s="90">
        <v>23395833333.333</v>
      </c>
      <c r="C106" s="90">
        <v>-49.138824</v>
      </c>
      <c r="E106" s="90">
        <v>23395833333.333</v>
      </c>
      <c r="F106" s="90">
        <v>-41.035995</v>
      </c>
    </row>
    <row r="107" spans="2:6" x14ac:dyDescent="0.25">
      <c r="B107" s="90">
        <v>23916666666.667</v>
      </c>
      <c r="C107" s="90">
        <v>-48.544353000000001</v>
      </c>
      <c r="E107" s="90">
        <v>23916666666.667</v>
      </c>
      <c r="F107" s="90">
        <v>-41.653061000000001</v>
      </c>
    </row>
    <row r="108" spans="2:6" x14ac:dyDescent="0.25">
      <c r="B108" s="90">
        <v>24437500000</v>
      </c>
      <c r="C108" s="90">
        <v>-48.916865999999999</v>
      </c>
      <c r="E108" s="90">
        <v>24437500000</v>
      </c>
      <c r="F108" s="90">
        <v>-42.525848000000003</v>
      </c>
    </row>
    <row r="109" spans="2:6" x14ac:dyDescent="0.25">
      <c r="B109" s="90">
        <v>24958333333.333</v>
      </c>
      <c r="C109" s="90">
        <v>-50.217007000000002</v>
      </c>
      <c r="E109" s="90">
        <v>24958333333.333</v>
      </c>
      <c r="F109" s="90">
        <v>-44.689487</v>
      </c>
    </row>
    <row r="110" spans="2:6" x14ac:dyDescent="0.25">
      <c r="B110" s="90">
        <v>25479166666.667</v>
      </c>
      <c r="C110" s="90">
        <v>-51.652904999999997</v>
      </c>
      <c r="E110" s="90">
        <v>25479166666.667</v>
      </c>
      <c r="F110" s="90">
        <v>-47.294769000000002</v>
      </c>
    </row>
    <row r="111" spans="2:6" x14ac:dyDescent="0.25">
      <c r="B111" s="90">
        <v>26000000000</v>
      </c>
      <c r="C111" s="90">
        <v>-52.572414000000002</v>
      </c>
      <c r="E111" s="90">
        <v>26000000000</v>
      </c>
      <c r="F111" s="90">
        <v>-49.274261000000003</v>
      </c>
    </row>
    <row r="112" spans="2:6" x14ac:dyDescent="0.25">
      <c r="B112" s="90" t="s">
        <v>21</v>
      </c>
      <c r="C112" s="90"/>
      <c r="E112" s="90" t="s">
        <v>21</v>
      </c>
      <c r="F112" s="90"/>
    </row>
    <row r="113" spans="2:6" x14ac:dyDescent="0.25">
      <c r="B113" s="90"/>
      <c r="C113" s="90"/>
      <c r="E113" s="90"/>
      <c r="F113" s="90"/>
    </row>
    <row r="114" spans="2:6" x14ac:dyDescent="0.25">
      <c r="B114" s="90"/>
      <c r="C114" s="90"/>
      <c r="E114" s="90"/>
      <c r="F114" s="90"/>
    </row>
    <row r="115" spans="2:6" x14ac:dyDescent="0.25">
      <c r="B115" s="90" t="s">
        <v>23</v>
      </c>
      <c r="C115" s="90"/>
      <c r="E115" s="90" t="s">
        <v>23</v>
      </c>
      <c r="F115" s="90"/>
    </row>
    <row r="116" spans="2:6" x14ac:dyDescent="0.25">
      <c r="B116" s="90" t="s">
        <v>19</v>
      </c>
      <c r="C116" s="90" t="s">
        <v>253</v>
      </c>
      <c r="E116" s="90" t="s">
        <v>19</v>
      </c>
      <c r="F116" s="90" t="s">
        <v>253</v>
      </c>
    </row>
    <row r="117" spans="2:6" x14ac:dyDescent="0.25">
      <c r="B117" s="90">
        <v>1000000000</v>
      </c>
      <c r="C117" s="90">
        <v>-53.916187000000001</v>
      </c>
      <c r="E117" s="90">
        <v>1000000000</v>
      </c>
      <c r="F117" s="90">
        <v>-72.980430999999996</v>
      </c>
    </row>
    <row r="118" spans="2:6" x14ac:dyDescent="0.25">
      <c r="B118" s="90">
        <v>1520833333.3333001</v>
      </c>
      <c r="C118" s="90">
        <v>-45.322163000000003</v>
      </c>
      <c r="E118" s="90">
        <v>1520833333.3333001</v>
      </c>
      <c r="F118" s="90">
        <v>-68.196479999999994</v>
      </c>
    </row>
    <row r="119" spans="2:6" x14ac:dyDescent="0.25">
      <c r="B119" s="90">
        <v>2041666666.6666999</v>
      </c>
      <c r="C119" s="90">
        <v>-38.145556999999997</v>
      </c>
      <c r="E119" s="90">
        <v>2041666666.6666999</v>
      </c>
      <c r="F119" s="90">
        <v>-67.967574999999997</v>
      </c>
    </row>
    <row r="120" spans="2:6" x14ac:dyDescent="0.25">
      <c r="B120" s="90">
        <v>2562500000</v>
      </c>
      <c r="C120" s="90">
        <v>-42.347645</v>
      </c>
      <c r="E120" s="90">
        <v>2562500000</v>
      </c>
      <c r="F120" s="90">
        <v>-72.216285999999997</v>
      </c>
    </row>
    <row r="121" spans="2:6" x14ac:dyDescent="0.25">
      <c r="B121" s="90">
        <v>3083333333.3333001</v>
      </c>
      <c r="C121" s="90">
        <v>-44.760323</v>
      </c>
      <c r="E121" s="90">
        <v>3083333333.3333001</v>
      </c>
      <c r="F121" s="90">
        <v>-70.624915999999999</v>
      </c>
    </row>
    <row r="122" spans="2:6" x14ac:dyDescent="0.25">
      <c r="B122" s="90">
        <v>3604166666.6666999</v>
      </c>
      <c r="C122" s="90">
        <v>-45.699306</v>
      </c>
      <c r="E122" s="90">
        <v>3604166666.6666999</v>
      </c>
      <c r="F122" s="90">
        <v>-65.214149000000006</v>
      </c>
    </row>
    <row r="123" spans="2:6" x14ac:dyDescent="0.25">
      <c r="B123" s="90">
        <v>4125000000</v>
      </c>
      <c r="C123" s="90">
        <v>-44.144291000000003</v>
      </c>
      <c r="E123" s="90">
        <v>4125000000</v>
      </c>
      <c r="F123" s="90">
        <v>-68.464545999999999</v>
      </c>
    </row>
    <row r="124" spans="2:6" x14ac:dyDescent="0.25">
      <c r="B124" s="90">
        <v>4645833333.3332996</v>
      </c>
      <c r="C124" s="90">
        <v>-47.653080000000003</v>
      </c>
      <c r="E124" s="90">
        <v>4645833333.3332996</v>
      </c>
      <c r="F124" s="90">
        <v>-76.206092999999996</v>
      </c>
    </row>
    <row r="125" spans="2:6" x14ac:dyDescent="0.25">
      <c r="B125" s="90">
        <v>5166666666.6667004</v>
      </c>
      <c r="C125" s="90">
        <v>-54.405040999999997</v>
      </c>
      <c r="E125" s="90">
        <v>5166666666.6667004</v>
      </c>
      <c r="F125" s="90">
        <v>-78.157043000000002</v>
      </c>
    </row>
    <row r="126" spans="2:6" x14ac:dyDescent="0.25">
      <c r="B126" s="90">
        <v>5687500000</v>
      </c>
      <c r="C126" s="90">
        <v>-57.217815000000002</v>
      </c>
      <c r="E126" s="90">
        <v>5687500000</v>
      </c>
      <c r="F126" s="90">
        <v>-72.348159999999993</v>
      </c>
    </row>
    <row r="127" spans="2:6" x14ac:dyDescent="0.25">
      <c r="B127" s="90">
        <v>6208333333.3332996</v>
      </c>
      <c r="C127" s="90">
        <v>-55.935589</v>
      </c>
      <c r="E127" s="90">
        <v>6208333333.3332996</v>
      </c>
      <c r="F127" s="90">
        <v>-63.756045999999998</v>
      </c>
    </row>
    <row r="128" spans="2:6" x14ac:dyDescent="0.25">
      <c r="B128" s="90">
        <v>6729166666.6667004</v>
      </c>
      <c r="C128" s="90">
        <v>-50.568562</v>
      </c>
      <c r="E128" s="90">
        <v>6729166666.6667004</v>
      </c>
      <c r="F128" s="90">
        <v>-60.127204999999996</v>
      </c>
    </row>
    <row r="129" spans="2:6" x14ac:dyDescent="0.25">
      <c r="B129" s="90">
        <v>7250000000</v>
      </c>
      <c r="C129" s="90">
        <v>-47.964309999999998</v>
      </c>
      <c r="E129" s="90">
        <v>7250000000</v>
      </c>
      <c r="F129" s="90">
        <v>-59.175674000000001</v>
      </c>
    </row>
    <row r="130" spans="2:6" x14ac:dyDescent="0.25">
      <c r="B130" s="90">
        <v>7770833333.3332996</v>
      </c>
      <c r="C130" s="90">
        <v>-47.249699</v>
      </c>
      <c r="E130" s="90">
        <v>7770833333.3332996</v>
      </c>
      <c r="F130" s="90">
        <v>-57.823749999999997</v>
      </c>
    </row>
    <row r="131" spans="2:6" x14ac:dyDescent="0.25">
      <c r="B131" s="90">
        <v>8291666666.6667004</v>
      </c>
      <c r="C131" s="90">
        <v>-47.747402000000001</v>
      </c>
      <c r="E131" s="90">
        <v>8291666666.6667004</v>
      </c>
      <c r="F131" s="90">
        <v>-56.225746000000001</v>
      </c>
    </row>
    <row r="132" spans="2:6" x14ac:dyDescent="0.25">
      <c r="B132" s="90">
        <v>8812500000</v>
      </c>
      <c r="C132" s="90">
        <v>-48.670689000000003</v>
      </c>
      <c r="E132" s="90">
        <v>8812500000</v>
      </c>
      <c r="F132" s="90">
        <v>-55.019996999999996</v>
      </c>
    </row>
    <row r="133" spans="2:6" x14ac:dyDescent="0.25">
      <c r="B133" s="90">
        <v>9333333333.3332996</v>
      </c>
      <c r="C133" s="90">
        <v>-48.553967</v>
      </c>
      <c r="E133" s="90">
        <v>9333333333.3332996</v>
      </c>
      <c r="F133" s="90">
        <v>-55.343753999999997</v>
      </c>
    </row>
    <row r="134" spans="2:6" x14ac:dyDescent="0.25">
      <c r="B134" s="90">
        <v>9854166666.6667004</v>
      </c>
      <c r="C134" s="90">
        <v>-48.554886000000003</v>
      </c>
      <c r="E134" s="90">
        <v>9854166666.6667004</v>
      </c>
      <c r="F134" s="90">
        <v>-55.930537999999999</v>
      </c>
    </row>
    <row r="135" spans="2:6" x14ac:dyDescent="0.25">
      <c r="B135" s="90">
        <v>10375000000</v>
      </c>
      <c r="C135" s="90">
        <v>-49.495978999999998</v>
      </c>
      <c r="E135" s="90">
        <v>10375000000</v>
      </c>
      <c r="F135" s="90">
        <v>-56.366219000000001</v>
      </c>
    </row>
    <row r="136" spans="2:6" x14ac:dyDescent="0.25">
      <c r="B136" s="90">
        <v>10895833333.333</v>
      </c>
      <c r="C136" s="90">
        <v>-52.167271</v>
      </c>
      <c r="E136" s="90">
        <v>10895833333.333</v>
      </c>
      <c r="F136" s="90">
        <v>-55.862147999999998</v>
      </c>
    </row>
    <row r="137" spans="2:6" x14ac:dyDescent="0.25">
      <c r="B137" s="90">
        <v>11416666666.667</v>
      </c>
      <c r="C137" s="90">
        <v>-55.255485999999998</v>
      </c>
      <c r="E137" s="90">
        <v>11416666666.667</v>
      </c>
      <c r="F137" s="90">
        <v>-55.184215999999999</v>
      </c>
    </row>
    <row r="138" spans="2:6" x14ac:dyDescent="0.25">
      <c r="B138" s="90">
        <v>11937500000</v>
      </c>
      <c r="C138" s="90">
        <v>-55.772877000000001</v>
      </c>
      <c r="E138" s="90">
        <v>11937500000</v>
      </c>
      <c r="F138" s="90">
        <v>-54.701397</v>
      </c>
    </row>
    <row r="139" spans="2:6" x14ac:dyDescent="0.25">
      <c r="B139" s="90">
        <v>12458333333.333</v>
      </c>
      <c r="C139" s="90">
        <v>-53.288471000000001</v>
      </c>
      <c r="E139" s="90">
        <v>12458333333.333</v>
      </c>
      <c r="F139" s="90">
        <v>-54.602080999999998</v>
      </c>
    </row>
    <row r="140" spans="2:6" x14ac:dyDescent="0.25">
      <c r="B140" s="90">
        <v>12979166666.667</v>
      </c>
      <c r="C140" s="90">
        <v>-48.842841999999997</v>
      </c>
      <c r="E140" s="90">
        <v>12979166666.667</v>
      </c>
      <c r="F140" s="90">
        <v>-54.821097999999999</v>
      </c>
    </row>
    <row r="141" spans="2:6" x14ac:dyDescent="0.25">
      <c r="B141" s="90">
        <v>13500000000</v>
      </c>
      <c r="C141" s="90">
        <v>-45.595001000000003</v>
      </c>
      <c r="E141" s="90">
        <v>13500000000</v>
      </c>
      <c r="F141" s="90">
        <v>-55.408909000000001</v>
      </c>
    </row>
    <row r="142" spans="2:6" x14ac:dyDescent="0.25">
      <c r="B142" s="90">
        <v>14020833333.333</v>
      </c>
      <c r="C142" s="90">
        <v>-43.819214000000002</v>
      </c>
      <c r="E142" s="90">
        <v>14020833333.333</v>
      </c>
      <c r="F142" s="90">
        <v>-56.245196999999997</v>
      </c>
    </row>
    <row r="143" spans="2:6" x14ac:dyDescent="0.25">
      <c r="B143" s="90">
        <v>14541666666.667</v>
      </c>
      <c r="C143" s="90">
        <v>-42.940624</v>
      </c>
      <c r="E143" s="90">
        <v>14541666666.667</v>
      </c>
      <c r="F143" s="90">
        <v>-56.758063999999997</v>
      </c>
    </row>
    <row r="144" spans="2:6" x14ac:dyDescent="0.25">
      <c r="B144" s="90">
        <v>15062500000</v>
      </c>
      <c r="C144" s="90">
        <v>-42.21463</v>
      </c>
      <c r="E144" s="90">
        <v>15062500000</v>
      </c>
      <c r="F144" s="90">
        <v>-57.299168000000002</v>
      </c>
    </row>
    <row r="145" spans="2:6" x14ac:dyDescent="0.25">
      <c r="B145" s="90">
        <v>15583333333.333</v>
      </c>
      <c r="C145" s="90">
        <v>-42.062354999999997</v>
      </c>
      <c r="E145" s="90">
        <v>15583333333.333</v>
      </c>
      <c r="F145" s="90">
        <v>-58.044060000000002</v>
      </c>
    </row>
    <row r="146" spans="2:6" x14ac:dyDescent="0.25">
      <c r="B146" s="90">
        <v>16104166666.667</v>
      </c>
      <c r="C146" s="90">
        <v>-42.753746</v>
      </c>
      <c r="E146" s="90">
        <v>16104166666.667</v>
      </c>
      <c r="F146" s="90">
        <v>-59.391911</v>
      </c>
    </row>
    <row r="147" spans="2:6" x14ac:dyDescent="0.25">
      <c r="B147" s="90">
        <v>16625000000</v>
      </c>
      <c r="C147" s="90">
        <v>-43.559680999999998</v>
      </c>
      <c r="E147" s="90">
        <v>16625000000</v>
      </c>
      <c r="F147" s="90">
        <v>-61.078259000000003</v>
      </c>
    </row>
    <row r="148" spans="2:6" x14ac:dyDescent="0.25">
      <c r="B148" s="90">
        <v>17145833333.333</v>
      </c>
      <c r="C148" s="90">
        <v>-44.380997000000001</v>
      </c>
      <c r="E148" s="90">
        <v>17145833333.333</v>
      </c>
      <c r="F148" s="90">
        <v>-63.787852999999998</v>
      </c>
    </row>
    <row r="149" spans="2:6" x14ac:dyDescent="0.25">
      <c r="B149" s="90">
        <v>17666666666.667</v>
      </c>
      <c r="C149" s="90">
        <v>-45.149940000000001</v>
      </c>
      <c r="E149" s="90">
        <v>17666666666.667</v>
      </c>
      <c r="F149" s="90">
        <v>-69.344193000000004</v>
      </c>
    </row>
    <row r="150" spans="2:6" x14ac:dyDescent="0.25">
      <c r="B150" s="90">
        <v>18187500000</v>
      </c>
      <c r="C150" s="90">
        <v>-46.105620999999999</v>
      </c>
      <c r="E150" s="90">
        <v>18187500000</v>
      </c>
      <c r="F150" s="90">
        <v>-74.797484999999995</v>
      </c>
    </row>
    <row r="151" spans="2:6" x14ac:dyDescent="0.25">
      <c r="B151" s="90">
        <v>18708333333.333</v>
      </c>
      <c r="C151" s="90">
        <v>-46.420051999999998</v>
      </c>
      <c r="E151" s="90">
        <v>18708333333.333</v>
      </c>
      <c r="F151" s="90">
        <v>-76.073111999999995</v>
      </c>
    </row>
    <row r="152" spans="2:6" x14ac:dyDescent="0.25">
      <c r="B152" s="90">
        <v>19229166666.667</v>
      </c>
      <c r="C152" s="90">
        <v>-45.839066000000003</v>
      </c>
      <c r="E152" s="90">
        <v>19229166666.667</v>
      </c>
      <c r="F152" s="90">
        <v>-72.980063999999999</v>
      </c>
    </row>
    <row r="153" spans="2:6" x14ac:dyDescent="0.25">
      <c r="B153" s="90">
        <v>19750000000</v>
      </c>
      <c r="C153" s="90">
        <v>-44.860728999999999</v>
      </c>
      <c r="E153" s="90">
        <v>19750000000</v>
      </c>
      <c r="F153" s="90">
        <v>-68.311501000000007</v>
      </c>
    </row>
    <row r="154" spans="2:6" x14ac:dyDescent="0.25">
      <c r="B154" s="90">
        <v>20270833333.333</v>
      </c>
      <c r="C154" s="90">
        <v>-44.454388000000002</v>
      </c>
      <c r="E154" s="90">
        <v>20270833333.333</v>
      </c>
      <c r="F154" s="90">
        <v>-65.099059999999994</v>
      </c>
    </row>
    <row r="155" spans="2:6" x14ac:dyDescent="0.25">
      <c r="B155" s="90">
        <v>20791666666.667</v>
      </c>
      <c r="C155" s="90">
        <v>-45.153953999999999</v>
      </c>
      <c r="E155" s="90">
        <v>20791666666.667</v>
      </c>
      <c r="F155" s="90">
        <v>-62.242443000000002</v>
      </c>
    </row>
    <row r="156" spans="2:6" x14ac:dyDescent="0.25">
      <c r="B156" s="90">
        <v>21312500000</v>
      </c>
      <c r="C156" s="90">
        <v>-44.683002000000002</v>
      </c>
      <c r="E156" s="90">
        <v>21312500000</v>
      </c>
      <c r="F156" s="90">
        <v>-60.649619999999999</v>
      </c>
    </row>
    <row r="157" spans="2:6" x14ac:dyDescent="0.25">
      <c r="B157" s="90">
        <v>21833333333.333</v>
      </c>
      <c r="C157" s="90">
        <v>-44.113224000000002</v>
      </c>
      <c r="E157" s="90">
        <v>21833333333.333</v>
      </c>
      <c r="F157" s="90">
        <v>-59.860695</v>
      </c>
    </row>
    <row r="158" spans="2:6" x14ac:dyDescent="0.25">
      <c r="B158" s="90">
        <v>22354166666.667</v>
      </c>
      <c r="C158" s="90">
        <v>-42.805301999999998</v>
      </c>
      <c r="E158" s="90">
        <v>22354166666.667</v>
      </c>
      <c r="F158" s="90">
        <v>-59.066443999999997</v>
      </c>
    </row>
    <row r="159" spans="2:6" x14ac:dyDescent="0.25">
      <c r="B159" s="90">
        <v>22875000000</v>
      </c>
      <c r="C159" s="90">
        <v>-42.786911000000003</v>
      </c>
      <c r="E159" s="90">
        <v>22875000000</v>
      </c>
      <c r="F159" s="90">
        <v>-58.128810999999999</v>
      </c>
    </row>
    <row r="160" spans="2:6" x14ac:dyDescent="0.25">
      <c r="B160" s="90">
        <v>23395833333.333</v>
      </c>
      <c r="C160" s="90">
        <v>-43.085850000000001</v>
      </c>
      <c r="E160" s="90">
        <v>23395833333.333</v>
      </c>
      <c r="F160" s="90">
        <v>-58.651108000000001</v>
      </c>
    </row>
    <row r="161" spans="2:6" x14ac:dyDescent="0.25">
      <c r="B161" s="90">
        <v>23916666666.667</v>
      </c>
      <c r="C161" s="90">
        <v>-43.515793000000002</v>
      </c>
      <c r="E161" s="90">
        <v>23916666666.667</v>
      </c>
      <c r="F161" s="90">
        <v>-62.081527999999999</v>
      </c>
    </row>
    <row r="162" spans="2:6" x14ac:dyDescent="0.25">
      <c r="B162" s="90">
        <v>24437500000</v>
      </c>
      <c r="C162" s="90">
        <v>-44.306614000000003</v>
      </c>
      <c r="E162" s="90">
        <v>24437500000</v>
      </c>
      <c r="F162" s="90">
        <v>-68.182250999999994</v>
      </c>
    </row>
    <row r="163" spans="2:6" x14ac:dyDescent="0.25">
      <c r="B163" s="90">
        <v>24958333333.333</v>
      </c>
      <c r="C163" s="90">
        <v>-45.016060000000003</v>
      </c>
      <c r="E163" s="90">
        <v>24958333333.333</v>
      </c>
      <c r="F163" s="90">
        <v>-75.247139000000004</v>
      </c>
    </row>
    <row r="164" spans="2:6" x14ac:dyDescent="0.25">
      <c r="B164" s="90">
        <v>25479166666.667</v>
      </c>
      <c r="C164" s="90">
        <v>-45.591723999999999</v>
      </c>
      <c r="E164" s="90">
        <v>25479166666.667</v>
      </c>
      <c r="F164" s="90">
        <v>-78.402939000000003</v>
      </c>
    </row>
    <row r="165" spans="2:6" x14ac:dyDescent="0.25">
      <c r="B165" s="90">
        <v>26000000000</v>
      </c>
      <c r="C165" s="90">
        <v>-45.849097999999998</v>
      </c>
      <c r="E165" s="90">
        <v>26000000000</v>
      </c>
      <c r="F165" s="90">
        <v>-78.664360000000002</v>
      </c>
    </row>
    <row r="166" spans="2:6" x14ac:dyDescent="0.25">
      <c r="B166" s="90" t="s">
        <v>21</v>
      </c>
      <c r="C166" s="90"/>
      <c r="E166" s="90" t="s">
        <v>21</v>
      </c>
      <c r="F166" s="90"/>
    </row>
    <row r="167" spans="2:6" x14ac:dyDescent="0.25">
      <c r="B167" s="90"/>
      <c r="C167" s="90"/>
      <c r="E167" s="90"/>
      <c r="F167" s="90"/>
    </row>
    <row r="168" spans="2:6" x14ac:dyDescent="0.25">
      <c r="B168" s="90"/>
      <c r="C168" s="90"/>
      <c r="E168" s="90"/>
      <c r="F168" s="90"/>
    </row>
    <row r="169" spans="2:6" x14ac:dyDescent="0.25">
      <c r="B169" s="90" t="s">
        <v>24</v>
      </c>
      <c r="C169" s="90"/>
      <c r="E169" s="90" t="s">
        <v>24</v>
      </c>
      <c r="F169" s="90"/>
    </row>
    <row r="170" spans="2:6" x14ac:dyDescent="0.25">
      <c r="B170" s="90" t="s">
        <v>19</v>
      </c>
      <c r="C170" s="90" t="s">
        <v>258</v>
      </c>
      <c r="E170" s="90" t="s">
        <v>19</v>
      </c>
      <c r="F170" s="90" t="s">
        <v>258</v>
      </c>
    </row>
    <row r="171" spans="2:6" x14ac:dyDescent="0.25">
      <c r="B171" s="90">
        <v>1000000000</v>
      </c>
      <c r="C171" s="90">
        <v>-74.200699</v>
      </c>
      <c r="E171" s="90">
        <v>1000000000</v>
      </c>
      <c r="F171" s="90">
        <v>-80.377433999999994</v>
      </c>
    </row>
    <row r="172" spans="2:6" x14ac:dyDescent="0.25">
      <c r="B172" s="90">
        <v>1520833333.3333001</v>
      </c>
      <c r="C172" s="90">
        <v>-65.397728000000001</v>
      </c>
      <c r="E172" s="90">
        <v>1520833333.3333001</v>
      </c>
      <c r="F172" s="90">
        <v>-66.391227999999998</v>
      </c>
    </row>
    <row r="173" spans="2:6" x14ac:dyDescent="0.25">
      <c r="B173" s="90">
        <v>2041666666.6666999</v>
      </c>
      <c r="C173" s="90">
        <v>-57.661586999999997</v>
      </c>
      <c r="E173" s="90">
        <v>2041666666.6666999</v>
      </c>
      <c r="F173" s="90">
        <v>-51.679810000000003</v>
      </c>
    </row>
    <row r="174" spans="2:6" x14ac:dyDescent="0.25">
      <c r="B174" s="90">
        <v>2562500000</v>
      </c>
      <c r="C174" s="90">
        <v>-54.828690000000002</v>
      </c>
      <c r="E174" s="90">
        <v>2562500000</v>
      </c>
      <c r="F174" s="90">
        <v>-46.642055999999997</v>
      </c>
    </row>
    <row r="175" spans="2:6" x14ac:dyDescent="0.25">
      <c r="B175" s="90">
        <v>3083333333.3333001</v>
      </c>
      <c r="C175" s="90">
        <v>-58.698166000000001</v>
      </c>
      <c r="E175" s="90">
        <v>3083333333.3333001</v>
      </c>
      <c r="F175" s="90">
        <v>-46.797950999999998</v>
      </c>
    </row>
    <row r="176" spans="2:6" x14ac:dyDescent="0.25">
      <c r="B176" s="90">
        <v>3604166666.6666999</v>
      </c>
      <c r="C176" s="90">
        <v>-61.981780999999998</v>
      </c>
      <c r="E176" s="90">
        <v>3604166666.6666999</v>
      </c>
      <c r="F176" s="90">
        <v>-46.829365000000003</v>
      </c>
    </row>
    <row r="177" spans="2:6" x14ac:dyDescent="0.25">
      <c r="B177" s="90">
        <v>4125000000</v>
      </c>
      <c r="C177" s="90">
        <v>-64.688704999999999</v>
      </c>
      <c r="E177" s="90">
        <v>4125000000</v>
      </c>
      <c r="F177" s="90">
        <v>-44.118515000000002</v>
      </c>
    </row>
    <row r="178" spans="2:6" x14ac:dyDescent="0.25">
      <c r="B178" s="90">
        <v>4645833333.3332996</v>
      </c>
      <c r="C178" s="90">
        <v>-65.458679000000004</v>
      </c>
      <c r="E178" s="90">
        <v>4645833333.3332996</v>
      </c>
      <c r="F178" s="90">
        <v>-41.799633</v>
      </c>
    </row>
    <row r="179" spans="2:6" x14ac:dyDescent="0.25">
      <c r="B179" s="90">
        <v>5166666666.6667004</v>
      </c>
      <c r="C179" s="90">
        <v>-65.770568999999995</v>
      </c>
      <c r="E179" s="90">
        <v>5166666666.6667004</v>
      </c>
      <c r="F179" s="90">
        <v>-39.841712999999999</v>
      </c>
    </row>
    <row r="180" spans="2:6" x14ac:dyDescent="0.25">
      <c r="B180" s="90">
        <v>5687500000</v>
      </c>
      <c r="C180" s="90">
        <v>-67.102585000000005</v>
      </c>
      <c r="E180" s="90">
        <v>5687500000</v>
      </c>
      <c r="F180" s="90">
        <v>-38.973990999999998</v>
      </c>
    </row>
    <row r="181" spans="2:6" x14ac:dyDescent="0.25">
      <c r="B181" s="90">
        <v>6208333333.3332996</v>
      </c>
      <c r="C181" s="90">
        <v>-69.543816000000007</v>
      </c>
      <c r="E181" s="90">
        <v>6208333333.3332996</v>
      </c>
      <c r="F181" s="90">
        <v>-39.008816000000003</v>
      </c>
    </row>
    <row r="182" spans="2:6" x14ac:dyDescent="0.25">
      <c r="B182" s="90">
        <v>6729166666.6667004</v>
      </c>
      <c r="C182" s="90">
        <v>-73.654319999999998</v>
      </c>
      <c r="E182" s="90">
        <v>6729166666.6667004</v>
      </c>
      <c r="F182" s="90">
        <v>-40.194674999999997</v>
      </c>
    </row>
    <row r="183" spans="2:6" x14ac:dyDescent="0.25">
      <c r="B183" s="90">
        <v>7250000000</v>
      </c>
      <c r="C183" s="90">
        <v>-74.734047000000004</v>
      </c>
      <c r="E183" s="90">
        <v>7250000000</v>
      </c>
      <c r="F183" s="90">
        <v>-42.822375999999998</v>
      </c>
    </row>
    <row r="184" spans="2:6" x14ac:dyDescent="0.25">
      <c r="B184" s="90">
        <v>7770833333.3332996</v>
      </c>
      <c r="C184" s="90">
        <v>-74.484375</v>
      </c>
      <c r="E184" s="90">
        <v>7770833333.3332996</v>
      </c>
      <c r="F184" s="90">
        <v>-46.387611</v>
      </c>
    </row>
    <row r="185" spans="2:6" x14ac:dyDescent="0.25">
      <c r="B185" s="90">
        <v>8291666666.6667004</v>
      </c>
      <c r="C185" s="90">
        <v>-74.195999</v>
      </c>
      <c r="E185" s="90">
        <v>8291666666.6667004</v>
      </c>
      <c r="F185" s="90">
        <v>-53.932296999999998</v>
      </c>
    </row>
    <row r="186" spans="2:6" x14ac:dyDescent="0.25">
      <c r="B186" s="90">
        <v>8812500000</v>
      </c>
      <c r="C186" s="90">
        <v>-75.973456999999996</v>
      </c>
      <c r="E186" s="90">
        <v>8812500000</v>
      </c>
      <c r="F186" s="90">
        <v>-57.180717000000001</v>
      </c>
    </row>
    <row r="187" spans="2:6" x14ac:dyDescent="0.25">
      <c r="B187" s="90">
        <v>9333333333.3332996</v>
      </c>
      <c r="C187" s="90">
        <v>-77.568603999999993</v>
      </c>
      <c r="E187" s="90">
        <v>9333333333.3332996</v>
      </c>
      <c r="F187" s="90">
        <v>-56.363255000000002</v>
      </c>
    </row>
    <row r="188" spans="2:6" x14ac:dyDescent="0.25">
      <c r="B188" s="90">
        <v>9854166666.6667004</v>
      </c>
      <c r="C188" s="90">
        <v>-74.184760999999995</v>
      </c>
      <c r="E188" s="90">
        <v>9854166666.6667004</v>
      </c>
      <c r="F188" s="90">
        <v>-49.510657999999999</v>
      </c>
    </row>
    <row r="189" spans="2:6" x14ac:dyDescent="0.25">
      <c r="B189" s="90">
        <v>10375000000</v>
      </c>
      <c r="C189" s="90">
        <v>-69.319710000000001</v>
      </c>
      <c r="E189" s="90">
        <v>10375000000</v>
      </c>
      <c r="F189" s="90">
        <v>-44.668022000000001</v>
      </c>
    </row>
    <row r="190" spans="2:6" x14ac:dyDescent="0.25">
      <c r="B190" s="90">
        <v>10895833333.333</v>
      </c>
      <c r="C190" s="90">
        <v>-64.715018999999998</v>
      </c>
      <c r="E190" s="90">
        <v>10895833333.333</v>
      </c>
      <c r="F190" s="90">
        <v>-41.910663999999997</v>
      </c>
    </row>
    <row r="191" spans="2:6" x14ac:dyDescent="0.25">
      <c r="B191" s="90">
        <v>11416666666.667</v>
      </c>
      <c r="C191" s="90">
        <v>-63.381672000000002</v>
      </c>
      <c r="E191" s="90">
        <v>11416666666.667</v>
      </c>
      <c r="F191" s="90">
        <v>-40.149593000000003</v>
      </c>
    </row>
    <row r="192" spans="2:6" x14ac:dyDescent="0.25">
      <c r="B192" s="90">
        <v>11937500000</v>
      </c>
      <c r="C192" s="90">
        <v>-62.858868000000001</v>
      </c>
      <c r="E192" s="90">
        <v>11937500000</v>
      </c>
      <c r="F192" s="90">
        <v>-38.78933</v>
      </c>
    </row>
    <row r="193" spans="2:6" x14ac:dyDescent="0.25">
      <c r="B193" s="90">
        <v>12458333333.333</v>
      </c>
      <c r="C193" s="90">
        <v>-64.376555999999994</v>
      </c>
      <c r="E193" s="90">
        <v>12458333333.333</v>
      </c>
      <c r="F193" s="90">
        <v>-38.187922999999998</v>
      </c>
    </row>
    <row r="194" spans="2:6" x14ac:dyDescent="0.25">
      <c r="B194" s="90">
        <v>12979166666.667</v>
      </c>
      <c r="C194" s="90">
        <v>-65.658484999999999</v>
      </c>
      <c r="E194" s="90">
        <v>12979166666.667</v>
      </c>
      <c r="F194" s="90">
        <v>-37.868668</v>
      </c>
    </row>
    <row r="195" spans="2:6" x14ac:dyDescent="0.25">
      <c r="B195" s="90">
        <v>13500000000</v>
      </c>
      <c r="C195" s="90">
        <v>-66.968947999999997</v>
      </c>
      <c r="E195" s="90">
        <v>13500000000</v>
      </c>
      <c r="F195" s="90">
        <v>-37.957802000000001</v>
      </c>
    </row>
    <row r="196" spans="2:6" x14ac:dyDescent="0.25">
      <c r="B196" s="90">
        <v>14020833333.333</v>
      </c>
      <c r="C196" s="90">
        <v>-65.947090000000003</v>
      </c>
      <c r="E196" s="90">
        <v>14020833333.333</v>
      </c>
      <c r="F196" s="90">
        <v>-37.735489000000001</v>
      </c>
    </row>
    <row r="197" spans="2:6" x14ac:dyDescent="0.25">
      <c r="B197" s="90">
        <v>14541666666.667</v>
      </c>
      <c r="C197" s="90">
        <v>-65.512259999999998</v>
      </c>
      <c r="E197" s="90">
        <v>14541666666.667</v>
      </c>
      <c r="F197" s="90">
        <v>-37.489521000000003</v>
      </c>
    </row>
    <row r="198" spans="2:6" x14ac:dyDescent="0.25">
      <c r="B198" s="90">
        <v>15062500000</v>
      </c>
      <c r="C198" s="90">
        <v>-66.198188999999999</v>
      </c>
      <c r="E198" s="90">
        <v>15062500000</v>
      </c>
      <c r="F198" s="90">
        <v>-37.169204999999998</v>
      </c>
    </row>
    <row r="199" spans="2:6" x14ac:dyDescent="0.25">
      <c r="B199" s="90">
        <v>15583333333.333</v>
      </c>
      <c r="C199" s="90">
        <v>-67.972701999999998</v>
      </c>
      <c r="E199" s="90">
        <v>15583333333.333</v>
      </c>
      <c r="F199" s="90">
        <v>-36.963959000000003</v>
      </c>
    </row>
    <row r="200" spans="2:6" x14ac:dyDescent="0.25">
      <c r="B200" s="90">
        <v>16104166666.667</v>
      </c>
      <c r="C200" s="90">
        <v>-70.242019999999997</v>
      </c>
      <c r="E200" s="90">
        <v>16104166666.667</v>
      </c>
      <c r="F200" s="90">
        <v>-36.831721999999999</v>
      </c>
    </row>
    <row r="201" spans="2:6" x14ac:dyDescent="0.25">
      <c r="B201" s="90">
        <v>16625000000</v>
      </c>
      <c r="C201" s="90">
        <v>-68.557372999999998</v>
      </c>
      <c r="E201" s="90">
        <v>16625000000</v>
      </c>
      <c r="F201" s="90">
        <v>-36.622973999999999</v>
      </c>
    </row>
    <row r="202" spans="2:6" x14ac:dyDescent="0.25">
      <c r="B202" s="90">
        <v>17145833333.333</v>
      </c>
      <c r="C202" s="90">
        <v>-64.996100999999996</v>
      </c>
      <c r="E202" s="90">
        <v>17145833333.333</v>
      </c>
      <c r="F202" s="90">
        <v>-36.523345999999997</v>
      </c>
    </row>
    <row r="203" spans="2:6" x14ac:dyDescent="0.25">
      <c r="B203" s="90">
        <v>17666666666.667</v>
      </c>
      <c r="C203" s="90">
        <v>-60.341884999999998</v>
      </c>
      <c r="E203" s="90">
        <v>17666666666.667</v>
      </c>
      <c r="F203" s="90">
        <v>-36.700161000000001</v>
      </c>
    </row>
    <row r="204" spans="2:6" x14ac:dyDescent="0.25">
      <c r="B204" s="90">
        <v>18187500000</v>
      </c>
      <c r="C204" s="90">
        <v>-58.529240000000001</v>
      </c>
      <c r="E204" s="90">
        <v>18187500000</v>
      </c>
      <c r="F204" s="90">
        <v>-37.225242999999999</v>
      </c>
    </row>
    <row r="205" spans="2:6" x14ac:dyDescent="0.25">
      <c r="B205" s="90">
        <v>18708333333.333</v>
      </c>
      <c r="C205" s="90">
        <v>-58.515560000000001</v>
      </c>
      <c r="E205" s="90">
        <v>18708333333.333</v>
      </c>
      <c r="F205" s="90">
        <v>-38.031075000000001</v>
      </c>
    </row>
    <row r="206" spans="2:6" x14ac:dyDescent="0.25">
      <c r="B206" s="90">
        <v>19229166666.667</v>
      </c>
      <c r="C206" s="90">
        <v>-58.976329999999997</v>
      </c>
      <c r="E206" s="90">
        <v>19229166666.667</v>
      </c>
      <c r="F206" s="90">
        <v>-38.798350999999997</v>
      </c>
    </row>
    <row r="207" spans="2:6" x14ac:dyDescent="0.25">
      <c r="B207" s="90">
        <v>19750000000</v>
      </c>
      <c r="C207" s="90">
        <v>-60.185389999999998</v>
      </c>
      <c r="E207" s="90">
        <v>19750000000</v>
      </c>
      <c r="F207" s="90">
        <v>-39.187477000000001</v>
      </c>
    </row>
    <row r="208" spans="2:6" x14ac:dyDescent="0.25">
      <c r="B208" s="90">
        <v>20270833333.333</v>
      </c>
      <c r="C208" s="90">
        <v>-61.172477999999998</v>
      </c>
      <c r="E208" s="90">
        <v>20270833333.333</v>
      </c>
      <c r="F208" s="90">
        <v>-39.413017000000004</v>
      </c>
    </row>
    <row r="209" spans="2:6" x14ac:dyDescent="0.25">
      <c r="B209" s="90">
        <v>20791666666.667</v>
      </c>
      <c r="C209" s="90">
        <v>-62.267178000000001</v>
      </c>
      <c r="E209" s="90">
        <v>20791666666.667</v>
      </c>
      <c r="F209" s="90">
        <v>-39.756351000000002</v>
      </c>
    </row>
    <row r="210" spans="2:6" x14ac:dyDescent="0.25">
      <c r="B210" s="90">
        <v>21312500000</v>
      </c>
      <c r="C210" s="90">
        <v>-62.967872999999997</v>
      </c>
      <c r="E210" s="90">
        <v>21312500000</v>
      </c>
      <c r="F210" s="90">
        <v>-40.554839999999999</v>
      </c>
    </row>
    <row r="211" spans="2:6" x14ac:dyDescent="0.25">
      <c r="B211" s="90">
        <v>21833333333.333</v>
      </c>
      <c r="C211" s="90">
        <v>-65.375420000000005</v>
      </c>
      <c r="E211" s="90">
        <v>21833333333.333</v>
      </c>
      <c r="F211" s="90">
        <v>-41.668529999999997</v>
      </c>
    </row>
    <row r="212" spans="2:6" x14ac:dyDescent="0.25">
      <c r="B212" s="90">
        <v>22354166666.667</v>
      </c>
      <c r="C212" s="90">
        <v>-69.378815000000003</v>
      </c>
      <c r="E212" s="90">
        <v>22354166666.667</v>
      </c>
      <c r="F212" s="90">
        <v>-43.010334</v>
      </c>
    </row>
    <row r="213" spans="2:6" x14ac:dyDescent="0.25">
      <c r="B213" s="90">
        <v>22875000000</v>
      </c>
      <c r="C213" s="90">
        <v>-73.413894999999997</v>
      </c>
      <c r="E213" s="90">
        <v>22875000000</v>
      </c>
      <c r="F213" s="90">
        <v>-44.423569000000001</v>
      </c>
    </row>
    <row r="214" spans="2:6" x14ac:dyDescent="0.25">
      <c r="B214" s="90">
        <v>23395833333.333</v>
      </c>
      <c r="C214" s="90">
        <v>-74.844009</v>
      </c>
      <c r="E214" s="90">
        <v>23395833333.333</v>
      </c>
      <c r="F214" s="90">
        <v>-45.953322999999997</v>
      </c>
    </row>
    <row r="215" spans="2:6" x14ac:dyDescent="0.25">
      <c r="B215" s="90">
        <v>23916666666.667</v>
      </c>
      <c r="C215" s="90">
        <v>-74.435103999999995</v>
      </c>
      <c r="E215" s="90">
        <v>23916666666.667</v>
      </c>
      <c r="F215" s="90">
        <v>-47.640163000000001</v>
      </c>
    </row>
    <row r="216" spans="2:6" x14ac:dyDescent="0.25">
      <c r="B216" s="90">
        <v>24437500000</v>
      </c>
      <c r="C216" s="90">
        <v>-72.613724000000005</v>
      </c>
      <c r="E216" s="90">
        <v>24437500000</v>
      </c>
      <c r="F216" s="90">
        <v>-49.594802999999999</v>
      </c>
    </row>
    <row r="217" spans="2:6" x14ac:dyDescent="0.25">
      <c r="B217" s="90">
        <v>24958333333.333</v>
      </c>
      <c r="C217" s="90">
        <v>-72.702186999999995</v>
      </c>
      <c r="E217" s="90">
        <v>24958333333.333</v>
      </c>
      <c r="F217" s="90">
        <v>-51.981273999999999</v>
      </c>
    </row>
    <row r="218" spans="2:6" x14ac:dyDescent="0.25">
      <c r="B218" s="90">
        <v>25479166666.667</v>
      </c>
      <c r="C218" s="90">
        <v>-72.722983999999997</v>
      </c>
      <c r="E218" s="90">
        <v>25479166666.667</v>
      </c>
      <c r="F218" s="90">
        <v>-54.448017</v>
      </c>
    </row>
    <row r="219" spans="2:6" x14ac:dyDescent="0.25">
      <c r="B219" s="90">
        <v>26000000000</v>
      </c>
      <c r="C219" s="90">
        <v>-73.747673000000006</v>
      </c>
      <c r="E219" s="90">
        <v>26000000000</v>
      </c>
      <c r="F219" s="90">
        <v>-56.199623000000003</v>
      </c>
    </row>
    <row r="220" spans="2:6" x14ac:dyDescent="0.25">
      <c r="B220" s="90" t="s">
        <v>21</v>
      </c>
      <c r="C220" s="90"/>
      <c r="E220" s="90" t="s">
        <v>21</v>
      </c>
      <c r="F220" s="90"/>
    </row>
    <row r="221" spans="2:6" x14ac:dyDescent="0.25">
      <c r="B221" s="90"/>
      <c r="C221" s="90"/>
      <c r="E221" s="90"/>
      <c r="F221" s="90"/>
    </row>
    <row r="222" spans="2:6" x14ac:dyDescent="0.25">
      <c r="B222" s="90"/>
      <c r="C222" s="90"/>
      <c r="E222" s="90"/>
      <c r="F222" s="90"/>
    </row>
    <row r="223" spans="2:6" x14ac:dyDescent="0.25">
      <c r="B223" s="90" t="s">
        <v>25</v>
      </c>
      <c r="C223" s="90"/>
      <c r="E223" s="90" t="s">
        <v>25</v>
      </c>
      <c r="F223" s="90"/>
    </row>
    <row r="224" spans="2:6" x14ac:dyDescent="0.25">
      <c r="B224" s="90" t="s">
        <v>19</v>
      </c>
      <c r="C224" s="90" t="s">
        <v>266</v>
      </c>
      <c r="E224" s="90" t="s">
        <v>19</v>
      </c>
      <c r="F224" s="90" t="s">
        <v>266</v>
      </c>
    </row>
    <row r="225" spans="2:6" x14ac:dyDescent="0.25">
      <c r="B225" s="90">
        <v>1000000000</v>
      </c>
      <c r="C225" s="90">
        <v>-73.955260999999993</v>
      </c>
      <c r="E225" s="90">
        <v>1000000000</v>
      </c>
      <c r="F225" s="90">
        <v>-94.215866000000005</v>
      </c>
    </row>
    <row r="226" spans="2:6" x14ac:dyDescent="0.25">
      <c r="B226" s="90">
        <v>1520833333.3333001</v>
      </c>
      <c r="C226" s="90">
        <v>-64.942757</v>
      </c>
      <c r="E226" s="90">
        <v>1520833333.3333001</v>
      </c>
      <c r="F226" s="90">
        <v>-79.166542000000007</v>
      </c>
    </row>
    <row r="227" spans="2:6" x14ac:dyDescent="0.25">
      <c r="B227" s="90">
        <v>2041666666.6666999</v>
      </c>
      <c r="C227" s="90">
        <v>-53.200992999999997</v>
      </c>
      <c r="E227" s="90">
        <v>2041666666.6666999</v>
      </c>
      <c r="F227" s="90">
        <v>-63.997131000000003</v>
      </c>
    </row>
    <row r="228" spans="2:6" x14ac:dyDescent="0.25">
      <c r="B228" s="90">
        <v>2562500000</v>
      </c>
      <c r="C228" s="90">
        <v>-47.827815999999999</v>
      </c>
      <c r="E228" s="90">
        <v>2562500000</v>
      </c>
      <c r="F228" s="90">
        <v>-57.639153</v>
      </c>
    </row>
    <row r="229" spans="2:6" x14ac:dyDescent="0.25">
      <c r="B229" s="90">
        <v>3083333333.3333001</v>
      </c>
      <c r="C229" s="90">
        <v>-48.117457999999999</v>
      </c>
      <c r="E229" s="90">
        <v>3083333333.3333001</v>
      </c>
      <c r="F229" s="90">
        <v>-58.602409000000002</v>
      </c>
    </row>
    <row r="230" spans="2:6" x14ac:dyDescent="0.25">
      <c r="B230" s="90">
        <v>3604166666.6666999</v>
      </c>
      <c r="C230" s="90">
        <v>-50.543812000000003</v>
      </c>
      <c r="E230" s="90">
        <v>3604166666.6666999</v>
      </c>
      <c r="F230" s="90">
        <v>-59.252563000000002</v>
      </c>
    </row>
    <row r="231" spans="2:6" x14ac:dyDescent="0.25">
      <c r="B231" s="90">
        <v>4125000000</v>
      </c>
      <c r="C231" s="90">
        <v>-51.888176000000001</v>
      </c>
      <c r="E231" s="90">
        <v>4125000000</v>
      </c>
      <c r="F231" s="90">
        <v>-61.863078999999999</v>
      </c>
    </row>
    <row r="232" spans="2:6" x14ac:dyDescent="0.25">
      <c r="B232" s="90">
        <v>4645833333.3332996</v>
      </c>
      <c r="C232" s="90">
        <v>-54.002239000000003</v>
      </c>
      <c r="E232" s="90">
        <v>4645833333.3332996</v>
      </c>
      <c r="F232" s="90">
        <v>-64.316024999999996</v>
      </c>
    </row>
    <row r="233" spans="2:6" x14ac:dyDescent="0.25">
      <c r="B233" s="90">
        <v>5166666666.6667004</v>
      </c>
      <c r="C233" s="90">
        <v>-59.959876999999999</v>
      </c>
      <c r="E233" s="90">
        <v>5166666666.6667004</v>
      </c>
      <c r="F233" s="90">
        <v>-64.422393999999997</v>
      </c>
    </row>
    <row r="234" spans="2:6" x14ac:dyDescent="0.25">
      <c r="B234" s="90">
        <v>5687500000</v>
      </c>
      <c r="C234" s="90">
        <v>-67.965064999999996</v>
      </c>
      <c r="E234" s="90">
        <v>5687500000</v>
      </c>
      <c r="F234" s="90">
        <v>-63.021740000000001</v>
      </c>
    </row>
    <row r="235" spans="2:6" x14ac:dyDescent="0.25">
      <c r="B235" s="90">
        <v>6208333333.3332996</v>
      </c>
      <c r="C235" s="90">
        <v>-70.564605999999998</v>
      </c>
      <c r="E235" s="90">
        <v>6208333333.3332996</v>
      </c>
      <c r="F235" s="90">
        <v>-61.371600999999998</v>
      </c>
    </row>
    <row r="236" spans="2:6" x14ac:dyDescent="0.25">
      <c r="B236" s="90">
        <v>6729166666.6667004</v>
      </c>
      <c r="C236" s="90">
        <v>-67.609832999999995</v>
      </c>
      <c r="E236" s="90">
        <v>6729166666.6667004</v>
      </c>
      <c r="F236" s="90">
        <v>-65.633506999999994</v>
      </c>
    </row>
    <row r="237" spans="2:6" x14ac:dyDescent="0.25">
      <c r="B237" s="90">
        <v>7250000000</v>
      </c>
      <c r="C237" s="90">
        <v>-61.453163000000004</v>
      </c>
      <c r="E237" s="90">
        <v>7250000000</v>
      </c>
      <c r="F237" s="90">
        <v>-72.801956000000004</v>
      </c>
    </row>
    <row r="238" spans="2:6" x14ac:dyDescent="0.25">
      <c r="B238" s="90">
        <v>7770833333.3332996</v>
      </c>
      <c r="C238" s="90">
        <v>-57.827862000000003</v>
      </c>
      <c r="E238" s="90">
        <v>7770833333.3332996</v>
      </c>
      <c r="F238" s="90">
        <v>-76.948845000000006</v>
      </c>
    </row>
    <row r="239" spans="2:6" x14ac:dyDescent="0.25">
      <c r="B239" s="90">
        <v>8291666666.6667004</v>
      </c>
      <c r="C239" s="90">
        <v>-56.774971000000001</v>
      </c>
      <c r="E239" s="90">
        <v>8291666666.6667004</v>
      </c>
      <c r="F239" s="90">
        <v>-78.810790999999995</v>
      </c>
    </row>
    <row r="240" spans="2:6" x14ac:dyDescent="0.25">
      <c r="B240" s="90">
        <v>8812500000</v>
      </c>
      <c r="C240" s="90">
        <v>-57.143715</v>
      </c>
      <c r="E240" s="90">
        <v>8812500000</v>
      </c>
      <c r="F240" s="90">
        <v>-77.294051999999994</v>
      </c>
    </row>
    <row r="241" spans="2:6" x14ac:dyDescent="0.25">
      <c r="B241" s="90">
        <v>9333333333.3332996</v>
      </c>
      <c r="C241" s="90">
        <v>-57.390953000000003</v>
      </c>
      <c r="E241" s="90">
        <v>9333333333.3332996</v>
      </c>
      <c r="F241" s="90">
        <v>-75.841721000000007</v>
      </c>
    </row>
    <row r="242" spans="2:6" x14ac:dyDescent="0.25">
      <c r="B242" s="90">
        <v>9854166666.6667004</v>
      </c>
      <c r="C242" s="90">
        <v>-57.173084000000003</v>
      </c>
      <c r="E242" s="90">
        <v>9854166666.6667004</v>
      </c>
      <c r="F242" s="90">
        <v>-72.253333999999995</v>
      </c>
    </row>
    <row r="243" spans="2:6" x14ac:dyDescent="0.25">
      <c r="B243" s="90">
        <v>10375000000</v>
      </c>
      <c r="C243" s="90">
        <v>-57.688853999999999</v>
      </c>
      <c r="E243" s="90">
        <v>10375000000</v>
      </c>
      <c r="F243" s="90">
        <v>-68.921013000000002</v>
      </c>
    </row>
    <row r="244" spans="2:6" x14ac:dyDescent="0.25">
      <c r="B244" s="90">
        <v>10895833333.333</v>
      </c>
      <c r="C244" s="90">
        <v>-60.303463000000001</v>
      </c>
      <c r="E244" s="90">
        <v>10895833333.333</v>
      </c>
      <c r="F244" s="90">
        <v>-67.088531000000003</v>
      </c>
    </row>
    <row r="245" spans="2:6" x14ac:dyDescent="0.25">
      <c r="B245" s="90">
        <v>11416666666.667</v>
      </c>
      <c r="C245" s="90">
        <v>-63.902214000000001</v>
      </c>
      <c r="E245" s="90">
        <v>11416666666.667</v>
      </c>
      <c r="F245" s="90">
        <v>-67.494964999999993</v>
      </c>
    </row>
    <row r="246" spans="2:6" x14ac:dyDescent="0.25">
      <c r="B246" s="90">
        <v>11937500000</v>
      </c>
      <c r="C246" s="90">
        <v>-65.393935999999997</v>
      </c>
      <c r="E246" s="90">
        <v>11937500000</v>
      </c>
      <c r="F246" s="90">
        <v>-66.155472000000003</v>
      </c>
    </row>
    <row r="247" spans="2:6" x14ac:dyDescent="0.25">
      <c r="B247" s="90">
        <v>12458333333.333</v>
      </c>
      <c r="C247" s="90">
        <v>-62.270386000000002</v>
      </c>
      <c r="E247" s="90">
        <v>12458333333.333</v>
      </c>
      <c r="F247" s="90">
        <v>-67.593459999999993</v>
      </c>
    </row>
    <row r="248" spans="2:6" x14ac:dyDescent="0.25">
      <c r="B248" s="90">
        <v>12979166666.667</v>
      </c>
      <c r="C248" s="90">
        <v>-56.949959</v>
      </c>
      <c r="E248" s="90">
        <v>12979166666.667</v>
      </c>
      <c r="F248" s="90">
        <v>-66.870407</v>
      </c>
    </row>
    <row r="249" spans="2:6" x14ac:dyDescent="0.25">
      <c r="B249" s="90">
        <v>13500000000</v>
      </c>
      <c r="C249" s="90">
        <v>-51.777569</v>
      </c>
      <c r="E249" s="90">
        <v>13500000000</v>
      </c>
      <c r="F249" s="90">
        <v>-68.118613999999994</v>
      </c>
    </row>
    <row r="250" spans="2:6" x14ac:dyDescent="0.25">
      <c r="B250" s="90">
        <v>14020833333.333</v>
      </c>
      <c r="C250" s="90">
        <v>-48.575020000000002</v>
      </c>
      <c r="E250" s="90">
        <v>14020833333.333</v>
      </c>
      <c r="F250" s="90">
        <v>-66.821892000000005</v>
      </c>
    </row>
    <row r="251" spans="2:6" x14ac:dyDescent="0.25">
      <c r="B251" s="90">
        <v>14541666666.667</v>
      </c>
      <c r="C251" s="90">
        <v>-46.028027000000002</v>
      </c>
      <c r="E251" s="90">
        <v>14541666666.667</v>
      </c>
      <c r="F251" s="90">
        <v>-67.696456999999995</v>
      </c>
    </row>
    <row r="252" spans="2:6" x14ac:dyDescent="0.25">
      <c r="B252" s="90">
        <v>15062500000</v>
      </c>
      <c r="C252" s="90">
        <v>-44.093589999999999</v>
      </c>
      <c r="E252" s="90">
        <v>15062500000</v>
      </c>
      <c r="F252" s="90">
        <v>-70.042686000000003</v>
      </c>
    </row>
    <row r="253" spans="2:6" x14ac:dyDescent="0.25">
      <c r="B253" s="90">
        <v>15583333333.333</v>
      </c>
      <c r="C253" s="90">
        <v>-42.395682999999998</v>
      </c>
      <c r="E253" s="90">
        <v>15583333333.333</v>
      </c>
      <c r="F253" s="90">
        <v>-68.827545000000001</v>
      </c>
    </row>
    <row r="254" spans="2:6" x14ac:dyDescent="0.25">
      <c r="B254" s="90">
        <v>16104166666.667</v>
      </c>
      <c r="C254" s="90">
        <v>-41.697678000000003</v>
      </c>
      <c r="E254" s="90">
        <v>16104166666.667</v>
      </c>
      <c r="F254" s="90">
        <v>-67.559669</v>
      </c>
    </row>
    <row r="255" spans="2:6" x14ac:dyDescent="0.25">
      <c r="B255" s="90">
        <v>16625000000</v>
      </c>
      <c r="C255" s="90">
        <v>-41.535248000000003</v>
      </c>
      <c r="E255" s="90">
        <v>16625000000</v>
      </c>
      <c r="F255" s="90">
        <v>-66.685767999999996</v>
      </c>
    </row>
    <row r="256" spans="2:6" x14ac:dyDescent="0.25">
      <c r="B256" s="90">
        <v>17145833333.333</v>
      </c>
      <c r="C256" s="90">
        <v>-42.032012999999999</v>
      </c>
      <c r="E256" s="90">
        <v>17145833333.333</v>
      </c>
      <c r="F256" s="90">
        <v>-69.574164999999994</v>
      </c>
    </row>
    <row r="257" spans="2:6" x14ac:dyDescent="0.25">
      <c r="B257" s="90">
        <v>17666666666.667</v>
      </c>
      <c r="C257" s="90">
        <v>-42.707134000000003</v>
      </c>
      <c r="E257" s="90">
        <v>17666666666.667</v>
      </c>
      <c r="F257" s="90">
        <v>-70.054123000000004</v>
      </c>
    </row>
    <row r="258" spans="2:6" x14ac:dyDescent="0.25">
      <c r="B258" s="90">
        <v>18187500000</v>
      </c>
      <c r="C258" s="90">
        <v>-43.559593</v>
      </c>
      <c r="E258" s="90">
        <v>18187500000</v>
      </c>
      <c r="F258" s="90">
        <v>-67.471619000000004</v>
      </c>
    </row>
    <row r="259" spans="2:6" x14ac:dyDescent="0.25">
      <c r="B259" s="90">
        <v>18708333333.333</v>
      </c>
      <c r="C259" s="90">
        <v>-44.024635000000004</v>
      </c>
      <c r="E259" s="90">
        <v>18708333333.333</v>
      </c>
      <c r="F259" s="90">
        <v>-65.413200000000003</v>
      </c>
    </row>
    <row r="260" spans="2:6" x14ac:dyDescent="0.25">
      <c r="B260" s="90">
        <v>19229166666.667</v>
      </c>
      <c r="C260" s="90">
        <v>-44.117054000000003</v>
      </c>
      <c r="E260" s="90">
        <v>19229166666.667</v>
      </c>
      <c r="F260" s="90">
        <v>-65.091858000000002</v>
      </c>
    </row>
    <row r="261" spans="2:6" x14ac:dyDescent="0.25">
      <c r="B261" s="90">
        <v>19750000000</v>
      </c>
      <c r="C261" s="90">
        <v>-44.146751000000002</v>
      </c>
      <c r="E261" s="90">
        <v>19750000000</v>
      </c>
      <c r="F261" s="90">
        <v>-64.451401000000004</v>
      </c>
    </row>
    <row r="262" spans="2:6" x14ac:dyDescent="0.25">
      <c r="B262" s="90">
        <v>20270833333.333</v>
      </c>
      <c r="C262" s="90">
        <v>-44.570155999999997</v>
      </c>
      <c r="E262" s="90">
        <v>20270833333.333</v>
      </c>
      <c r="F262" s="90">
        <v>-63.747374999999998</v>
      </c>
    </row>
    <row r="263" spans="2:6" x14ac:dyDescent="0.25">
      <c r="B263" s="90">
        <v>20791666666.667</v>
      </c>
      <c r="C263" s="90">
        <v>-45.674785999999997</v>
      </c>
      <c r="E263" s="90">
        <v>20791666666.667</v>
      </c>
      <c r="F263" s="90">
        <v>-61.999741</v>
      </c>
    </row>
    <row r="264" spans="2:6" x14ac:dyDescent="0.25">
      <c r="B264" s="90">
        <v>21312500000</v>
      </c>
      <c r="C264" s="90">
        <v>-47.186169</v>
      </c>
      <c r="E264" s="90">
        <v>21312500000</v>
      </c>
      <c r="F264" s="90">
        <v>-60.391914</v>
      </c>
    </row>
    <row r="265" spans="2:6" x14ac:dyDescent="0.25">
      <c r="B265" s="90">
        <v>21833333333.333</v>
      </c>
      <c r="C265" s="90">
        <v>-49.300727999999999</v>
      </c>
      <c r="E265" s="90">
        <v>21833333333.333</v>
      </c>
      <c r="F265" s="90">
        <v>-59.382061</v>
      </c>
    </row>
    <row r="266" spans="2:6" x14ac:dyDescent="0.25">
      <c r="B266" s="90">
        <v>22354166666.667</v>
      </c>
      <c r="C266" s="90">
        <v>-51.649127999999997</v>
      </c>
      <c r="E266" s="90">
        <v>22354166666.667</v>
      </c>
      <c r="F266" s="90">
        <v>-59.492279000000003</v>
      </c>
    </row>
    <row r="267" spans="2:6" x14ac:dyDescent="0.25">
      <c r="B267" s="90">
        <v>22875000000</v>
      </c>
      <c r="C267" s="90">
        <v>-54.057915000000001</v>
      </c>
      <c r="E267" s="90">
        <v>22875000000</v>
      </c>
      <c r="F267" s="90">
        <v>-60.298527</v>
      </c>
    </row>
    <row r="268" spans="2:6" x14ac:dyDescent="0.25">
      <c r="B268" s="90">
        <v>23395833333.333</v>
      </c>
      <c r="C268" s="90">
        <v>-54.867992000000001</v>
      </c>
      <c r="E268" s="90">
        <v>23395833333.333</v>
      </c>
      <c r="F268" s="90">
        <v>-61.326900000000002</v>
      </c>
    </row>
    <row r="269" spans="2:6" x14ac:dyDescent="0.25">
      <c r="B269" s="90">
        <v>23916666666.667</v>
      </c>
      <c r="C269" s="90">
        <v>-54.548050000000003</v>
      </c>
      <c r="E269" s="90">
        <v>23916666666.667</v>
      </c>
      <c r="F269" s="90">
        <v>-62.821457000000002</v>
      </c>
    </row>
    <row r="270" spans="2:6" x14ac:dyDescent="0.25">
      <c r="B270" s="90">
        <v>24437500000</v>
      </c>
      <c r="C270" s="90">
        <v>-53.703476000000002</v>
      </c>
      <c r="E270" s="90">
        <v>24437500000</v>
      </c>
      <c r="F270" s="90">
        <v>-65.142112999999995</v>
      </c>
    </row>
    <row r="271" spans="2:6" x14ac:dyDescent="0.25">
      <c r="B271" s="90">
        <v>24958333333.333</v>
      </c>
      <c r="C271" s="90">
        <v>-53.865352999999999</v>
      </c>
      <c r="E271" s="90">
        <v>24958333333.333</v>
      </c>
      <c r="F271" s="90">
        <v>-68.207886000000002</v>
      </c>
    </row>
    <row r="272" spans="2:6" x14ac:dyDescent="0.25">
      <c r="B272" s="90">
        <v>25479166666.667</v>
      </c>
      <c r="C272" s="90">
        <v>-53.872326000000001</v>
      </c>
      <c r="E272" s="90">
        <v>25479166666.667</v>
      </c>
      <c r="F272" s="90">
        <v>-71.515060000000005</v>
      </c>
    </row>
    <row r="273" spans="2:6" x14ac:dyDescent="0.25">
      <c r="B273" s="90">
        <v>26000000000</v>
      </c>
      <c r="C273" s="90">
        <v>-53.799557</v>
      </c>
      <c r="E273" s="90">
        <v>26000000000</v>
      </c>
      <c r="F273" s="90">
        <v>-73.698402000000002</v>
      </c>
    </row>
    <row r="274" spans="2:6" x14ac:dyDescent="0.25">
      <c r="B274" s="90" t="s">
        <v>21</v>
      </c>
      <c r="C274" s="90"/>
      <c r="E274" s="90" t="s">
        <v>21</v>
      </c>
      <c r="F274" s="90"/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2"/>
  <sheetViews>
    <sheetView workbookViewId="0">
      <selection activeCell="J1" sqref="J1:L212"/>
    </sheetView>
  </sheetViews>
  <sheetFormatPr defaultRowHeight="15" x14ac:dyDescent="0.25"/>
  <cols>
    <col min="1" max="1" width="13.7109375" style="40" customWidth="1"/>
    <col min="2" max="4" width="9.140625" style="87"/>
    <col min="5" max="5" width="2.7109375" style="81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0" max="12" width="9.140625" style="87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s="90" t="s">
        <v>95</v>
      </c>
      <c r="C1" s="90"/>
      <c r="D1" s="90"/>
      <c r="F1" s="6" t="s">
        <v>2</v>
      </c>
      <c r="G1" s="13" t="s">
        <v>107</v>
      </c>
      <c r="H1" s="44" t="str">
        <f>D112</f>
        <v>2Rx2L dBc Log Mag(dB)</v>
      </c>
      <c r="J1" s="90" t="s">
        <v>95</v>
      </c>
      <c r="K1" s="90"/>
      <c r="L1" s="90"/>
      <c r="N1" s="6" t="s">
        <v>2</v>
      </c>
      <c r="O1" s="13" t="s">
        <v>107</v>
      </c>
      <c r="P1" s="44" t="str">
        <f>L112</f>
        <v>2Rx2L dBc Log Mag(dB)</v>
      </c>
    </row>
    <row r="2" spans="1:17" x14ac:dyDescent="0.25">
      <c r="A2" s="50" t="s">
        <v>106</v>
      </c>
      <c r="B2" s="90" t="s">
        <v>250</v>
      </c>
      <c r="C2" s="90" t="s">
        <v>301</v>
      </c>
      <c r="D2" s="90" t="s">
        <v>302</v>
      </c>
      <c r="E2" s="81" t="s">
        <v>204</v>
      </c>
      <c r="H2" s="11"/>
      <c r="I2" s="50" t="s">
        <v>103</v>
      </c>
      <c r="J2" s="90" t="s">
        <v>250</v>
      </c>
      <c r="K2" s="90" t="s">
        <v>301</v>
      </c>
      <c r="L2" s="90" t="s">
        <v>302</v>
      </c>
      <c r="P2" s="11"/>
    </row>
    <row r="3" spans="1:17" s="15" customFormat="1" x14ac:dyDescent="0.25">
      <c r="A3" s="40"/>
      <c r="B3" s="90" t="s">
        <v>264</v>
      </c>
      <c r="C3" s="90" t="s">
        <v>303</v>
      </c>
      <c r="D3" s="90" t="s">
        <v>304</v>
      </c>
      <c r="E3" s="81"/>
      <c r="F3" s="13" t="s">
        <v>12</v>
      </c>
      <c r="G3" s="13">
        <f>ABS(AVERAGE(G5:G103))</f>
        <v>69.13433001010101</v>
      </c>
      <c r="H3" s="82" t="s">
        <v>249</v>
      </c>
      <c r="I3" s="40"/>
      <c r="J3" s="90" t="s">
        <v>264</v>
      </c>
      <c r="K3" s="90" t="s">
        <v>303</v>
      </c>
      <c r="L3" s="90" t="s">
        <v>305</v>
      </c>
      <c r="M3" s="14"/>
      <c r="N3" s="13" t="s">
        <v>12</v>
      </c>
      <c r="O3" s="13">
        <f>ABS(AVERAGE(O5:O103))</f>
        <v>78.019067555555495</v>
      </c>
      <c r="P3" s="82" t="s">
        <v>249</v>
      </c>
      <c r="Q3" s="14"/>
    </row>
    <row r="4" spans="1:17" x14ac:dyDescent="0.25">
      <c r="B4" s="90" t="s">
        <v>98</v>
      </c>
      <c r="C4" s="90"/>
      <c r="D4" s="90"/>
      <c r="G4" s="11"/>
      <c r="H4" s="11"/>
      <c r="J4" s="90" t="s">
        <v>98</v>
      </c>
      <c r="K4" s="90"/>
      <c r="L4" s="90"/>
      <c r="O4" s="11"/>
      <c r="P4" s="11"/>
    </row>
    <row r="5" spans="1:17" x14ac:dyDescent="0.25">
      <c r="B5" s="90"/>
      <c r="C5" s="90"/>
      <c r="D5" s="90"/>
      <c r="F5" s="6">
        <f t="shared" ref="F5:F36" si="0">B113/1000000000</f>
        <v>1</v>
      </c>
      <c r="G5" s="11">
        <f>H5-5</f>
        <v>-36.932732000000001</v>
      </c>
      <c r="H5" s="6">
        <f t="shared" ref="H5:H36" si="1">D113</f>
        <v>-31.932732000000001</v>
      </c>
      <c r="J5" s="90"/>
      <c r="K5" s="90"/>
      <c r="L5" s="90"/>
      <c r="N5" s="6">
        <f t="shared" ref="N5:N36" si="2">J113/1000000000</f>
        <v>1</v>
      </c>
      <c r="O5" s="11">
        <f>P5-5</f>
        <v>-77.600960000000001</v>
      </c>
      <c r="P5" s="6">
        <f t="shared" ref="P5:P36" si="3">L113</f>
        <v>-72.600960000000001</v>
      </c>
    </row>
    <row r="6" spans="1:17" x14ac:dyDescent="0.25">
      <c r="B6" s="90"/>
      <c r="C6" s="90"/>
      <c r="D6" s="90"/>
      <c r="F6" s="6">
        <f t="shared" si="0"/>
        <v>1.2551020408162998</v>
      </c>
      <c r="G6" s="11">
        <f t="shared" ref="G6:G69" si="4">H6-5</f>
        <v>-43.67897</v>
      </c>
      <c r="H6" s="6">
        <f t="shared" si="1"/>
        <v>-38.67897</v>
      </c>
      <c r="J6" s="90"/>
      <c r="K6" s="90"/>
      <c r="L6" s="90"/>
      <c r="N6" s="6">
        <f t="shared" si="2"/>
        <v>1.2551020408162998</v>
      </c>
      <c r="O6" s="11">
        <f t="shared" ref="O6:O69" si="5">P6-5</f>
        <v>-77.548957999999999</v>
      </c>
      <c r="P6" s="6">
        <f t="shared" si="3"/>
        <v>-72.548957999999999</v>
      </c>
    </row>
    <row r="7" spans="1:17" x14ac:dyDescent="0.25">
      <c r="B7" s="90" t="s">
        <v>99</v>
      </c>
      <c r="C7" s="90"/>
      <c r="D7" s="90"/>
      <c r="F7" s="6">
        <f t="shared" si="0"/>
        <v>1.5102040816327</v>
      </c>
      <c r="G7" s="11">
        <f t="shared" si="4"/>
        <v>-51.547694999999997</v>
      </c>
      <c r="H7" s="6">
        <f t="shared" si="1"/>
        <v>-46.547694999999997</v>
      </c>
      <c r="J7" s="90" t="s">
        <v>99</v>
      </c>
      <c r="K7" s="90"/>
      <c r="L7" s="90"/>
      <c r="N7" s="6">
        <f t="shared" si="2"/>
        <v>1.5102040816327</v>
      </c>
      <c r="O7" s="11">
        <f t="shared" si="5"/>
        <v>-77.831931999999995</v>
      </c>
      <c r="P7" s="6">
        <f t="shared" si="3"/>
        <v>-72.831931999999995</v>
      </c>
    </row>
    <row r="8" spans="1:17" x14ac:dyDescent="0.25">
      <c r="B8" s="90" t="s">
        <v>19</v>
      </c>
      <c r="C8" s="90" t="s">
        <v>108</v>
      </c>
      <c r="D8" s="90"/>
      <c r="F8" s="6">
        <f t="shared" si="0"/>
        <v>1.7653061224489999</v>
      </c>
      <c r="G8" s="11">
        <f t="shared" si="4"/>
        <v>-60.755195999999998</v>
      </c>
      <c r="H8" s="6">
        <f t="shared" si="1"/>
        <v>-55.755195999999998</v>
      </c>
      <c r="J8" s="90" t="s">
        <v>19</v>
      </c>
      <c r="K8" s="90" t="s">
        <v>108</v>
      </c>
      <c r="L8" s="90"/>
      <c r="N8" s="6">
        <f t="shared" si="2"/>
        <v>1.7653061224489999</v>
      </c>
      <c r="O8" s="11">
        <f t="shared" si="5"/>
        <v>-79.689316000000005</v>
      </c>
      <c r="P8" s="6">
        <f t="shared" si="3"/>
        <v>-74.689316000000005</v>
      </c>
    </row>
    <row r="9" spans="1:17" x14ac:dyDescent="0.25">
      <c r="B9" s="90">
        <v>1000000000</v>
      </c>
      <c r="C9" s="90">
        <v>-48.759117000000003</v>
      </c>
      <c r="D9" s="90"/>
      <c r="F9" s="6">
        <f t="shared" si="0"/>
        <v>2.0204081632653001</v>
      </c>
      <c r="G9" s="11">
        <f t="shared" si="4"/>
        <v>-65.331592999999998</v>
      </c>
      <c r="H9" s="6">
        <f t="shared" si="1"/>
        <v>-60.331592999999998</v>
      </c>
      <c r="J9" s="90">
        <v>1000000000</v>
      </c>
      <c r="K9" s="90">
        <v>-16.433427999999999</v>
      </c>
      <c r="L9" s="90"/>
      <c r="N9" s="6">
        <f t="shared" si="2"/>
        <v>2.0204081632653001</v>
      </c>
      <c r="O9" s="11">
        <f t="shared" si="5"/>
        <v>-82.459778</v>
      </c>
      <c r="P9" s="6">
        <f t="shared" si="3"/>
        <v>-77.459778</v>
      </c>
    </row>
    <row r="10" spans="1:17" x14ac:dyDescent="0.25">
      <c r="B10" s="90">
        <v>1255102040.8162999</v>
      </c>
      <c r="C10" s="90">
        <v>-21.770869999999999</v>
      </c>
      <c r="D10" s="90"/>
      <c r="F10" s="6">
        <f t="shared" si="0"/>
        <v>2.2755102040816002</v>
      </c>
      <c r="G10" s="11">
        <f t="shared" si="4"/>
        <v>-68.490822000000009</v>
      </c>
      <c r="H10" s="6">
        <f t="shared" si="1"/>
        <v>-63.490822000000001</v>
      </c>
      <c r="J10" s="90">
        <v>1255102040.8162999</v>
      </c>
      <c r="K10" s="90">
        <v>-14.140706</v>
      </c>
      <c r="L10" s="90"/>
      <c r="N10" s="6">
        <f t="shared" si="2"/>
        <v>2.2755102040816002</v>
      </c>
      <c r="O10" s="11">
        <f t="shared" si="5"/>
        <v>-83.292496</v>
      </c>
      <c r="P10" s="6">
        <f t="shared" si="3"/>
        <v>-78.292496</v>
      </c>
    </row>
    <row r="11" spans="1:17" x14ac:dyDescent="0.25">
      <c r="B11" s="90">
        <v>1510204081.6327</v>
      </c>
      <c r="C11" s="90">
        <v>-9.9388722999999999</v>
      </c>
      <c r="D11" s="90"/>
      <c r="F11" s="6">
        <f t="shared" si="0"/>
        <v>2.5306122448979997</v>
      </c>
      <c r="G11" s="11">
        <f t="shared" si="4"/>
        <v>-66.513007999999999</v>
      </c>
      <c r="H11" s="6">
        <f t="shared" si="1"/>
        <v>-61.513007999999999</v>
      </c>
      <c r="J11" s="90">
        <v>1510204081.6327</v>
      </c>
      <c r="K11" s="90">
        <v>-12.334624</v>
      </c>
      <c r="L11" s="90"/>
      <c r="N11" s="6">
        <f t="shared" si="2"/>
        <v>2.5306122448979997</v>
      </c>
      <c r="O11" s="11">
        <f t="shared" si="5"/>
        <v>-82.351760999999996</v>
      </c>
      <c r="P11" s="6">
        <f t="shared" si="3"/>
        <v>-77.351760999999996</v>
      </c>
    </row>
    <row r="12" spans="1:17" x14ac:dyDescent="0.25">
      <c r="B12" s="90">
        <v>1765306122.4489999</v>
      </c>
      <c r="C12" s="90">
        <v>-7.3819775999999999</v>
      </c>
      <c r="D12" s="90"/>
      <c r="F12" s="6">
        <f t="shared" si="0"/>
        <v>2.7857142857143002</v>
      </c>
      <c r="G12" s="11">
        <f t="shared" si="4"/>
        <v>-62.604481</v>
      </c>
      <c r="H12" s="6">
        <f t="shared" si="1"/>
        <v>-57.604481</v>
      </c>
      <c r="J12" s="90">
        <v>1765306122.4489999</v>
      </c>
      <c r="K12" s="90">
        <v>-10.703135</v>
      </c>
      <c r="L12" s="90"/>
      <c r="N12" s="6">
        <f t="shared" si="2"/>
        <v>2.7857142857143002</v>
      </c>
      <c r="O12" s="11">
        <f t="shared" si="5"/>
        <v>-78.493392999999998</v>
      </c>
      <c r="P12" s="6">
        <f t="shared" si="3"/>
        <v>-73.493392999999998</v>
      </c>
    </row>
    <row r="13" spans="1:17" x14ac:dyDescent="0.25">
      <c r="B13" s="90">
        <v>2020408163.2653</v>
      </c>
      <c r="C13" s="90">
        <v>-6.5599217000000003</v>
      </c>
      <c r="D13" s="90"/>
      <c r="F13" s="6">
        <f t="shared" si="0"/>
        <v>3.0408163265305999</v>
      </c>
      <c r="G13" s="11">
        <f t="shared" si="4"/>
        <v>-61.743209999999998</v>
      </c>
      <c r="H13" s="6">
        <f t="shared" si="1"/>
        <v>-56.743209999999998</v>
      </c>
      <c r="J13" s="90">
        <v>2020408163.2653</v>
      </c>
      <c r="K13" s="90">
        <v>-9.6992387999999998</v>
      </c>
      <c r="L13" s="90"/>
      <c r="N13" s="6">
        <f t="shared" si="2"/>
        <v>3.0408163265305999</v>
      </c>
      <c r="O13" s="11">
        <f t="shared" si="5"/>
        <v>-77.670265000000001</v>
      </c>
      <c r="P13" s="6">
        <f t="shared" si="3"/>
        <v>-72.670265000000001</v>
      </c>
    </row>
    <row r="14" spans="1:17" x14ac:dyDescent="0.25">
      <c r="B14" s="90">
        <v>2275510204.0816002</v>
      </c>
      <c r="C14" s="90">
        <v>-6.3898396000000002</v>
      </c>
      <c r="D14" s="90"/>
      <c r="F14" s="6">
        <f t="shared" si="0"/>
        <v>3.2959183673468999</v>
      </c>
      <c r="G14" s="11">
        <f t="shared" si="4"/>
        <v>-64.067031999999998</v>
      </c>
      <c r="H14" s="6">
        <f t="shared" si="1"/>
        <v>-59.067031999999998</v>
      </c>
      <c r="J14" s="90">
        <v>2275510204.0816002</v>
      </c>
      <c r="K14" s="90">
        <v>-9.1010418000000008</v>
      </c>
      <c r="L14" s="90"/>
      <c r="N14" s="6">
        <f t="shared" si="2"/>
        <v>3.2959183673468999</v>
      </c>
      <c r="O14" s="11">
        <f t="shared" si="5"/>
        <v>-80.602622999999994</v>
      </c>
      <c r="P14" s="6">
        <f t="shared" si="3"/>
        <v>-75.602622999999994</v>
      </c>
    </row>
    <row r="15" spans="1:17" x14ac:dyDescent="0.25">
      <c r="B15" s="90">
        <v>2530612244.8979998</v>
      </c>
      <c r="C15" s="90">
        <v>-6.3162006999999996</v>
      </c>
      <c r="D15" s="90"/>
      <c r="F15" s="6">
        <f t="shared" si="0"/>
        <v>3.5510204081632999</v>
      </c>
      <c r="G15" s="11">
        <f t="shared" si="4"/>
        <v>-69.460182000000003</v>
      </c>
      <c r="H15" s="6">
        <f t="shared" si="1"/>
        <v>-64.460182000000003</v>
      </c>
      <c r="J15" s="90">
        <v>2530612244.8979998</v>
      </c>
      <c r="K15" s="90">
        <v>-8.9360684999999993</v>
      </c>
      <c r="L15" s="90"/>
      <c r="N15" s="6">
        <f t="shared" si="2"/>
        <v>3.5510204081632999</v>
      </c>
      <c r="O15" s="11">
        <f t="shared" si="5"/>
        <v>-83.731491000000005</v>
      </c>
      <c r="P15" s="6">
        <f t="shared" si="3"/>
        <v>-78.731491000000005</v>
      </c>
    </row>
    <row r="16" spans="1:17" x14ac:dyDescent="0.25">
      <c r="B16" s="90">
        <v>2785714285.7143002</v>
      </c>
      <c r="C16" s="90">
        <v>-6.4305757999999997</v>
      </c>
      <c r="D16" s="90"/>
      <c r="F16" s="6">
        <f t="shared" si="0"/>
        <v>3.8061224489795999</v>
      </c>
      <c r="G16" s="11">
        <f t="shared" si="4"/>
        <v>-72.234459000000001</v>
      </c>
      <c r="H16" s="6">
        <f t="shared" si="1"/>
        <v>-67.234459000000001</v>
      </c>
      <c r="J16" s="90">
        <v>2785714285.7143002</v>
      </c>
      <c r="K16" s="90">
        <v>-9.0559014999999992</v>
      </c>
      <c r="L16" s="90"/>
      <c r="N16" s="6">
        <f t="shared" si="2"/>
        <v>3.8061224489795999</v>
      </c>
      <c r="O16" s="11">
        <f t="shared" si="5"/>
        <v>-83.602753000000007</v>
      </c>
      <c r="P16" s="6">
        <f t="shared" si="3"/>
        <v>-78.602753000000007</v>
      </c>
    </row>
    <row r="17" spans="2:16" x14ac:dyDescent="0.25">
      <c r="B17" s="90">
        <v>3040816326.5306001</v>
      </c>
      <c r="C17" s="90">
        <v>-6.6321278000000001</v>
      </c>
      <c r="D17" s="90"/>
      <c r="F17" s="6">
        <f t="shared" si="0"/>
        <v>4.0612244897959</v>
      </c>
      <c r="G17" s="11">
        <f t="shared" si="4"/>
        <v>-73.982651000000004</v>
      </c>
      <c r="H17" s="6">
        <f t="shared" si="1"/>
        <v>-68.982651000000004</v>
      </c>
      <c r="J17" s="90">
        <v>3040816326.5306001</v>
      </c>
      <c r="K17" s="90">
        <v>-8.5323229000000005</v>
      </c>
      <c r="L17" s="90"/>
      <c r="N17" s="6">
        <f t="shared" si="2"/>
        <v>4.0612244897959</v>
      </c>
      <c r="O17" s="11">
        <f t="shared" si="5"/>
        <v>-80.027198999999996</v>
      </c>
      <c r="P17" s="6">
        <f t="shared" si="3"/>
        <v>-75.027198999999996</v>
      </c>
    </row>
    <row r="18" spans="2:16" x14ac:dyDescent="0.25">
      <c r="B18" s="90">
        <v>3295918367.3469</v>
      </c>
      <c r="C18" s="90">
        <v>-6.6241025999999996</v>
      </c>
      <c r="D18" s="90"/>
      <c r="F18" s="6">
        <f t="shared" si="0"/>
        <v>4.3163265306121996</v>
      </c>
      <c r="G18" s="11">
        <f t="shared" si="4"/>
        <v>-72.923430999999994</v>
      </c>
      <c r="H18" s="6">
        <f t="shared" si="1"/>
        <v>-67.923430999999994</v>
      </c>
      <c r="J18" s="90">
        <v>3295918367.3469</v>
      </c>
      <c r="K18" s="90">
        <v>-7.8994055000000003</v>
      </c>
      <c r="L18" s="90"/>
      <c r="N18" s="6">
        <f t="shared" si="2"/>
        <v>4.3163265306121996</v>
      </c>
      <c r="O18" s="11">
        <f t="shared" si="5"/>
        <v>-78.282364000000001</v>
      </c>
      <c r="P18" s="6">
        <f t="shared" si="3"/>
        <v>-73.282364000000001</v>
      </c>
    </row>
    <row r="19" spans="2:16" x14ac:dyDescent="0.25">
      <c r="B19" s="90">
        <v>3551020408.1633</v>
      </c>
      <c r="C19" s="90">
        <v>-6.4612517</v>
      </c>
      <c r="D19" s="90"/>
      <c r="F19" s="6">
        <f t="shared" si="0"/>
        <v>4.5714285714286005</v>
      </c>
      <c r="G19" s="11">
        <f t="shared" si="4"/>
        <v>-70.147766000000004</v>
      </c>
      <c r="H19" s="6">
        <f t="shared" si="1"/>
        <v>-65.147766000000004</v>
      </c>
      <c r="J19" s="90">
        <v>3551020408.1633</v>
      </c>
      <c r="K19" s="90">
        <v>-8.0760622000000009</v>
      </c>
      <c r="L19" s="90"/>
      <c r="N19" s="6">
        <f t="shared" si="2"/>
        <v>4.5714285714286005</v>
      </c>
      <c r="O19" s="11">
        <f t="shared" si="5"/>
        <v>-77.203132999999994</v>
      </c>
      <c r="P19" s="6">
        <f t="shared" si="3"/>
        <v>-72.203132999999994</v>
      </c>
    </row>
    <row r="20" spans="2:16" x14ac:dyDescent="0.25">
      <c r="B20" s="90">
        <v>3806122448.9796</v>
      </c>
      <c r="C20" s="90">
        <v>-6.0445627999999996</v>
      </c>
      <c r="D20" s="90"/>
      <c r="F20" s="6">
        <f t="shared" si="0"/>
        <v>4.8265306122449001</v>
      </c>
      <c r="G20" s="11">
        <f t="shared" si="4"/>
        <v>-66.958897000000007</v>
      </c>
      <c r="H20" s="6">
        <f t="shared" si="1"/>
        <v>-61.958897</v>
      </c>
      <c r="J20" s="90">
        <v>3806122448.9796</v>
      </c>
      <c r="K20" s="90">
        <v>-7.7140684000000004</v>
      </c>
      <c r="L20" s="90"/>
      <c r="N20" s="6">
        <f t="shared" si="2"/>
        <v>4.8265306122449001</v>
      </c>
      <c r="O20" s="11">
        <f t="shared" si="5"/>
        <v>-77.369415000000004</v>
      </c>
      <c r="P20" s="6">
        <f t="shared" si="3"/>
        <v>-72.369415000000004</v>
      </c>
    </row>
    <row r="21" spans="2:16" x14ac:dyDescent="0.25">
      <c r="B21" s="90">
        <v>4061224489.7958999</v>
      </c>
      <c r="C21" s="90">
        <v>-6.3372459000000001</v>
      </c>
      <c r="D21" s="90"/>
      <c r="F21" s="6">
        <f t="shared" si="0"/>
        <v>5.0816326530611997</v>
      </c>
      <c r="G21" s="11">
        <f t="shared" si="4"/>
        <v>-65.251430999999997</v>
      </c>
      <c r="H21" s="6">
        <f t="shared" si="1"/>
        <v>-60.251430999999997</v>
      </c>
      <c r="J21" s="90">
        <v>4061224489.7958999</v>
      </c>
      <c r="K21" s="90">
        <v>-7.889246</v>
      </c>
      <c r="L21" s="90"/>
      <c r="N21" s="6">
        <f t="shared" si="2"/>
        <v>5.0816326530611997</v>
      </c>
      <c r="O21" s="11">
        <f t="shared" si="5"/>
        <v>-77.146766999999997</v>
      </c>
      <c r="P21" s="6">
        <f t="shared" si="3"/>
        <v>-72.146766999999997</v>
      </c>
    </row>
    <row r="22" spans="2:16" x14ac:dyDescent="0.25">
      <c r="B22" s="90">
        <v>4316326530.6121998</v>
      </c>
      <c r="C22" s="90">
        <v>-6.3399261999999998</v>
      </c>
      <c r="D22" s="90"/>
      <c r="F22" s="6">
        <f t="shared" si="0"/>
        <v>5.3367346938775997</v>
      </c>
      <c r="G22" s="11">
        <f t="shared" si="4"/>
        <v>-65.421711000000002</v>
      </c>
      <c r="H22" s="6">
        <f t="shared" si="1"/>
        <v>-60.421711000000002</v>
      </c>
      <c r="J22" s="90">
        <v>4316326530.6121998</v>
      </c>
      <c r="K22" s="90">
        <v>-7.9025258999999997</v>
      </c>
      <c r="L22" s="90"/>
      <c r="N22" s="6">
        <f t="shared" si="2"/>
        <v>5.3367346938775997</v>
      </c>
      <c r="O22" s="11">
        <f t="shared" si="5"/>
        <v>-78.495368999999997</v>
      </c>
      <c r="P22" s="6">
        <f t="shared" si="3"/>
        <v>-73.495368999999997</v>
      </c>
    </row>
    <row r="23" spans="2:16" x14ac:dyDescent="0.25">
      <c r="B23" s="90">
        <v>4571428571.4286003</v>
      </c>
      <c r="C23" s="90">
        <v>-6.4168114999999997</v>
      </c>
      <c r="D23" s="90"/>
      <c r="F23" s="6">
        <f t="shared" si="0"/>
        <v>5.5918367346939002</v>
      </c>
      <c r="G23" s="11">
        <f t="shared" si="4"/>
        <v>-67.333435000000009</v>
      </c>
      <c r="H23" s="6">
        <f t="shared" si="1"/>
        <v>-62.333435000000001</v>
      </c>
      <c r="J23" s="90">
        <v>4571428571.4286003</v>
      </c>
      <c r="K23" s="90">
        <v>-8.0122079999999993</v>
      </c>
      <c r="L23" s="90"/>
      <c r="N23" s="6">
        <f t="shared" si="2"/>
        <v>5.5918367346939002</v>
      </c>
      <c r="O23" s="11">
        <f t="shared" si="5"/>
        <v>-80.765174999999999</v>
      </c>
      <c r="P23" s="6">
        <f t="shared" si="3"/>
        <v>-75.765174999999999</v>
      </c>
    </row>
    <row r="24" spans="2:16" x14ac:dyDescent="0.25">
      <c r="B24" s="90">
        <v>4826530612.2448997</v>
      </c>
      <c r="C24" s="90">
        <v>-6.5285187000000002</v>
      </c>
      <c r="D24" s="90"/>
      <c r="F24" s="6">
        <f t="shared" si="0"/>
        <v>5.8469387755101998</v>
      </c>
      <c r="G24" s="11">
        <f t="shared" si="4"/>
        <v>-73.078056000000004</v>
      </c>
      <c r="H24" s="6">
        <f t="shared" si="1"/>
        <v>-68.078056000000004</v>
      </c>
      <c r="J24" s="90">
        <v>4826530612.2448997</v>
      </c>
      <c r="K24" s="90">
        <v>-7.9390497</v>
      </c>
      <c r="L24" s="90"/>
      <c r="N24" s="6">
        <f t="shared" si="2"/>
        <v>5.8469387755101998</v>
      </c>
      <c r="O24" s="11">
        <f t="shared" si="5"/>
        <v>-82.773842000000002</v>
      </c>
      <c r="P24" s="6">
        <f t="shared" si="3"/>
        <v>-77.773842000000002</v>
      </c>
    </row>
    <row r="25" spans="2:16" x14ac:dyDescent="0.25">
      <c r="B25" s="90">
        <v>5081632653.0612001</v>
      </c>
      <c r="C25" s="90">
        <v>-6.2265762999999996</v>
      </c>
      <c r="D25" s="90"/>
      <c r="F25" s="6">
        <f t="shared" si="0"/>
        <v>6.1020408163265003</v>
      </c>
      <c r="G25" s="11">
        <f t="shared" si="4"/>
        <v>-77.365509000000003</v>
      </c>
      <c r="H25" s="6">
        <f t="shared" si="1"/>
        <v>-72.365509000000003</v>
      </c>
      <c r="J25" s="90">
        <v>5081632653.0612001</v>
      </c>
      <c r="K25" s="90">
        <v>-7.7026915999999996</v>
      </c>
      <c r="L25" s="90"/>
      <c r="N25" s="6">
        <f t="shared" si="2"/>
        <v>6.1020408163265003</v>
      </c>
      <c r="O25" s="11">
        <f t="shared" si="5"/>
        <v>-83.189650999999998</v>
      </c>
      <c r="P25" s="6">
        <f t="shared" si="3"/>
        <v>-78.189650999999998</v>
      </c>
    </row>
    <row r="26" spans="2:16" x14ac:dyDescent="0.25">
      <c r="B26" s="90">
        <v>5336734693.8775997</v>
      </c>
      <c r="C26" s="90">
        <v>-6.2562413000000001</v>
      </c>
      <c r="D26" s="90"/>
      <c r="F26" s="6">
        <f t="shared" si="0"/>
        <v>6.3571428571429003</v>
      </c>
      <c r="G26" s="11">
        <f t="shared" si="4"/>
        <v>-79.007019</v>
      </c>
      <c r="H26" s="6">
        <f t="shared" si="1"/>
        <v>-74.007019</v>
      </c>
      <c r="J26" s="90">
        <v>5336734693.8775997</v>
      </c>
      <c r="K26" s="90">
        <v>-7.7328691000000003</v>
      </c>
      <c r="L26" s="90"/>
      <c r="N26" s="6">
        <f t="shared" si="2"/>
        <v>6.3571428571429003</v>
      </c>
      <c r="O26" s="11">
        <f t="shared" si="5"/>
        <v>-84.869613999999999</v>
      </c>
      <c r="P26" s="6">
        <f t="shared" si="3"/>
        <v>-79.869613999999999</v>
      </c>
    </row>
    <row r="27" spans="2:16" x14ac:dyDescent="0.25">
      <c r="B27" s="90">
        <v>5591836734.6939001</v>
      </c>
      <c r="C27" s="90">
        <v>-6.4672451000000004</v>
      </c>
      <c r="D27" s="90"/>
      <c r="F27" s="6">
        <f t="shared" si="0"/>
        <v>6.6122448979591999</v>
      </c>
      <c r="G27" s="11">
        <f t="shared" si="4"/>
        <v>-77.893944000000005</v>
      </c>
      <c r="H27" s="6">
        <f t="shared" si="1"/>
        <v>-72.893944000000005</v>
      </c>
      <c r="J27" s="90">
        <v>5591836734.6939001</v>
      </c>
      <c r="K27" s="90">
        <v>-7.7744698999999997</v>
      </c>
      <c r="L27" s="90"/>
      <c r="N27" s="6">
        <f t="shared" si="2"/>
        <v>6.6122448979591999</v>
      </c>
      <c r="O27" s="11">
        <f t="shared" si="5"/>
        <v>-85.247314000000003</v>
      </c>
      <c r="P27" s="6">
        <f t="shared" si="3"/>
        <v>-80.247314000000003</v>
      </c>
    </row>
    <row r="28" spans="2:16" x14ac:dyDescent="0.25">
      <c r="B28" s="90">
        <v>5846938775.5101995</v>
      </c>
      <c r="C28" s="90">
        <v>-6.3073873999999996</v>
      </c>
      <c r="D28" s="90"/>
      <c r="F28" s="6">
        <f t="shared" si="0"/>
        <v>6.8673469387755004</v>
      </c>
      <c r="G28" s="11">
        <f t="shared" si="4"/>
        <v>-79.161674000000005</v>
      </c>
      <c r="H28" s="6">
        <f t="shared" si="1"/>
        <v>-74.161674000000005</v>
      </c>
      <c r="J28" s="90">
        <v>5846938775.5101995</v>
      </c>
      <c r="K28" s="90">
        <v>-7.7814755</v>
      </c>
      <c r="L28" s="90"/>
      <c r="N28" s="6">
        <f t="shared" si="2"/>
        <v>6.8673469387755004</v>
      </c>
      <c r="O28" s="11">
        <f t="shared" si="5"/>
        <v>-86.073853</v>
      </c>
      <c r="P28" s="6">
        <f t="shared" si="3"/>
        <v>-81.073853</v>
      </c>
    </row>
    <row r="29" spans="2:16" x14ac:dyDescent="0.25">
      <c r="B29" s="90">
        <v>6102040816.3264999</v>
      </c>
      <c r="C29" s="90">
        <v>-6.3428392000000002</v>
      </c>
      <c r="D29" s="90"/>
      <c r="F29" s="6">
        <f t="shared" si="0"/>
        <v>7.1224489795918</v>
      </c>
      <c r="G29" s="11">
        <f t="shared" si="4"/>
        <v>-84.296982</v>
      </c>
      <c r="H29" s="6">
        <f t="shared" si="1"/>
        <v>-79.296982</v>
      </c>
      <c r="J29" s="90">
        <v>6102040816.3264999</v>
      </c>
      <c r="K29" s="90">
        <v>-7.6982660000000003</v>
      </c>
      <c r="L29" s="90"/>
      <c r="N29" s="6">
        <f t="shared" si="2"/>
        <v>7.1224489795918</v>
      </c>
      <c r="O29" s="11">
        <f t="shared" si="5"/>
        <v>-84.048789999999997</v>
      </c>
      <c r="P29" s="6">
        <f t="shared" si="3"/>
        <v>-79.048789999999997</v>
      </c>
    </row>
    <row r="30" spans="2:16" x14ac:dyDescent="0.25">
      <c r="B30" s="90">
        <v>6357142857.1429005</v>
      </c>
      <c r="C30" s="90">
        <v>-6.1977973000000004</v>
      </c>
      <c r="D30" s="90"/>
      <c r="F30" s="6">
        <f t="shared" si="0"/>
        <v>7.3775510204082</v>
      </c>
      <c r="G30" s="11">
        <f t="shared" si="4"/>
        <v>-84.082413000000003</v>
      </c>
      <c r="H30" s="6">
        <f t="shared" si="1"/>
        <v>-79.082413000000003</v>
      </c>
      <c r="J30" s="90">
        <v>6357142857.1429005</v>
      </c>
      <c r="K30" s="90">
        <v>-7.6534852999999998</v>
      </c>
      <c r="L30" s="90"/>
      <c r="N30" s="6">
        <f t="shared" si="2"/>
        <v>7.3775510204082</v>
      </c>
      <c r="O30" s="11">
        <f t="shared" si="5"/>
        <v>-83.325019999999995</v>
      </c>
      <c r="P30" s="6">
        <f t="shared" si="3"/>
        <v>-78.325019999999995</v>
      </c>
    </row>
    <row r="31" spans="2:16" x14ac:dyDescent="0.25">
      <c r="B31" s="90">
        <v>6612244897.9591999</v>
      </c>
      <c r="C31" s="90">
        <v>-6.2063332000000004</v>
      </c>
      <c r="D31" s="90"/>
      <c r="F31" s="6">
        <f t="shared" si="0"/>
        <v>7.6326530612244996</v>
      </c>
      <c r="G31" s="11">
        <f t="shared" si="4"/>
        <v>-85.380996999999994</v>
      </c>
      <c r="H31" s="6">
        <f t="shared" si="1"/>
        <v>-80.380996999999994</v>
      </c>
      <c r="J31" s="90">
        <v>6612244897.9591999</v>
      </c>
      <c r="K31" s="90">
        <v>-7.6000608999999999</v>
      </c>
      <c r="L31" s="90"/>
      <c r="N31" s="6">
        <f t="shared" si="2"/>
        <v>7.6326530612244996</v>
      </c>
      <c r="O31" s="11">
        <f t="shared" si="5"/>
        <v>-84.537857000000002</v>
      </c>
      <c r="P31" s="6">
        <f t="shared" si="3"/>
        <v>-79.537857000000002</v>
      </c>
    </row>
    <row r="32" spans="2:16" x14ac:dyDescent="0.25">
      <c r="B32" s="90">
        <v>6867346938.7755003</v>
      </c>
      <c r="C32" s="90">
        <v>-6.0890613</v>
      </c>
      <c r="D32" s="90"/>
      <c r="F32" s="6">
        <f t="shared" si="0"/>
        <v>7.8877551020408001</v>
      </c>
      <c r="G32" s="11">
        <f t="shared" si="4"/>
        <v>-83.051315000000002</v>
      </c>
      <c r="H32" s="6">
        <f t="shared" si="1"/>
        <v>-78.051315000000002</v>
      </c>
      <c r="J32" s="90">
        <v>6867346938.7755003</v>
      </c>
      <c r="K32" s="90">
        <v>-7.5685821000000004</v>
      </c>
      <c r="L32" s="90"/>
      <c r="N32" s="6">
        <f t="shared" si="2"/>
        <v>7.8877551020408001</v>
      </c>
      <c r="O32" s="11">
        <f t="shared" si="5"/>
        <v>-85.608138999999994</v>
      </c>
      <c r="P32" s="6">
        <f t="shared" si="3"/>
        <v>-80.608138999999994</v>
      </c>
    </row>
    <row r="33" spans="2:16" x14ac:dyDescent="0.25">
      <c r="B33" s="90">
        <v>7122448979.5917997</v>
      </c>
      <c r="C33" s="90">
        <v>-5.9439130000000002</v>
      </c>
      <c r="D33" s="90"/>
      <c r="F33" s="6">
        <f t="shared" si="0"/>
        <v>8.1428571428570997</v>
      </c>
      <c r="G33" s="11">
        <f t="shared" si="4"/>
        <v>-84.327393000000001</v>
      </c>
      <c r="H33" s="6">
        <f t="shared" si="1"/>
        <v>-79.327393000000001</v>
      </c>
      <c r="J33" s="90">
        <v>7122448979.5917997</v>
      </c>
      <c r="K33" s="90">
        <v>-7.5119461999999997</v>
      </c>
      <c r="L33" s="90"/>
      <c r="N33" s="6">
        <f t="shared" si="2"/>
        <v>8.1428571428570997</v>
      </c>
      <c r="O33" s="11">
        <f t="shared" si="5"/>
        <v>-86.474472000000006</v>
      </c>
      <c r="P33" s="6">
        <f t="shared" si="3"/>
        <v>-81.474472000000006</v>
      </c>
    </row>
    <row r="34" spans="2:16" x14ac:dyDescent="0.25">
      <c r="B34" s="90">
        <v>7377551020.4082003</v>
      </c>
      <c r="C34" s="90">
        <v>-5.9567170000000003</v>
      </c>
      <c r="D34" s="90"/>
      <c r="F34" s="6">
        <f t="shared" si="0"/>
        <v>8.3979591836734997</v>
      </c>
      <c r="G34" s="11">
        <f t="shared" si="4"/>
        <v>-81.994254999999995</v>
      </c>
      <c r="H34" s="6">
        <f t="shared" si="1"/>
        <v>-76.994254999999995</v>
      </c>
      <c r="J34" s="90">
        <v>7377551020.4082003</v>
      </c>
      <c r="K34" s="90">
        <v>-7.5315703999999997</v>
      </c>
      <c r="L34" s="90"/>
      <c r="N34" s="6">
        <f t="shared" si="2"/>
        <v>8.3979591836734997</v>
      </c>
      <c r="O34" s="11">
        <f t="shared" si="5"/>
        <v>-85.669617000000002</v>
      </c>
      <c r="P34" s="6">
        <f t="shared" si="3"/>
        <v>-80.669617000000002</v>
      </c>
    </row>
    <row r="35" spans="2:16" x14ac:dyDescent="0.25">
      <c r="B35" s="90">
        <v>7632653061.2244997</v>
      </c>
      <c r="C35" s="90">
        <v>-5.9909281999999999</v>
      </c>
      <c r="D35" s="90"/>
      <c r="F35" s="6">
        <f t="shared" si="0"/>
        <v>8.6530612244898002</v>
      </c>
      <c r="G35" s="11">
        <f t="shared" si="4"/>
        <v>-79.859977999999998</v>
      </c>
      <c r="H35" s="6">
        <f t="shared" si="1"/>
        <v>-74.859977999999998</v>
      </c>
      <c r="J35" s="90">
        <v>7632653061.2244997</v>
      </c>
      <c r="K35" s="90">
        <v>-7.6226887999999997</v>
      </c>
      <c r="L35" s="90"/>
      <c r="N35" s="6">
        <f t="shared" si="2"/>
        <v>8.6530612244898002</v>
      </c>
      <c r="O35" s="11">
        <f t="shared" si="5"/>
        <v>-84.236328</v>
      </c>
      <c r="P35" s="6">
        <f t="shared" si="3"/>
        <v>-79.236328</v>
      </c>
    </row>
    <row r="36" spans="2:16" x14ac:dyDescent="0.25">
      <c r="B36" s="90">
        <v>7887755102.0408001</v>
      </c>
      <c r="C36" s="90">
        <v>-6.0249743000000002</v>
      </c>
      <c r="D36" s="90"/>
      <c r="F36" s="6">
        <f t="shared" si="0"/>
        <v>8.9081632653061007</v>
      </c>
      <c r="G36" s="11">
        <f t="shared" si="4"/>
        <v>-78.224593999999996</v>
      </c>
      <c r="H36" s="6">
        <f t="shared" si="1"/>
        <v>-73.224593999999996</v>
      </c>
      <c r="J36" s="90">
        <v>7887755102.0408001</v>
      </c>
      <c r="K36" s="90">
        <v>-7.7459102</v>
      </c>
      <c r="L36" s="90"/>
      <c r="N36" s="6">
        <f t="shared" si="2"/>
        <v>8.9081632653061007</v>
      </c>
      <c r="O36" s="11">
        <f t="shared" si="5"/>
        <v>-80.374336</v>
      </c>
      <c r="P36" s="6">
        <f t="shared" si="3"/>
        <v>-75.374336</v>
      </c>
    </row>
    <row r="37" spans="2:16" x14ac:dyDescent="0.25">
      <c r="B37" s="90">
        <v>8142857142.8570995</v>
      </c>
      <c r="C37" s="90">
        <v>-6.1349701999999997</v>
      </c>
      <c r="D37" s="90"/>
      <c r="F37" s="6">
        <f t="shared" ref="F37:F68" si="6">B145/1000000000</f>
        <v>9.1632653061223994</v>
      </c>
      <c r="G37" s="11">
        <f t="shared" si="4"/>
        <v>-77.395836000000003</v>
      </c>
      <c r="H37" s="6">
        <f t="shared" ref="H37:H68" si="7">D145</f>
        <v>-72.395836000000003</v>
      </c>
      <c r="J37" s="90">
        <v>8142857142.8570995</v>
      </c>
      <c r="K37" s="90">
        <v>-7.8754621</v>
      </c>
      <c r="L37" s="90"/>
      <c r="N37" s="6">
        <f t="shared" ref="N37:N68" si="8">J145/1000000000</f>
        <v>9.1632653061223994</v>
      </c>
      <c r="O37" s="11">
        <f t="shared" si="5"/>
        <v>-76.499099999999999</v>
      </c>
      <c r="P37" s="6">
        <f t="shared" ref="P37:P68" si="9">L145</f>
        <v>-71.499099999999999</v>
      </c>
    </row>
    <row r="38" spans="2:16" x14ac:dyDescent="0.25">
      <c r="B38" s="90">
        <v>8397959183.6735001</v>
      </c>
      <c r="C38" s="90">
        <v>-6.3270178000000001</v>
      </c>
      <c r="D38" s="90"/>
      <c r="F38" s="6">
        <f t="shared" si="6"/>
        <v>9.4183673469388012</v>
      </c>
      <c r="G38" s="11">
        <f t="shared" si="4"/>
        <v>-77.704369</v>
      </c>
      <c r="H38" s="6">
        <f t="shared" si="7"/>
        <v>-72.704369</v>
      </c>
      <c r="J38" s="90">
        <v>8397959183.6735001</v>
      </c>
      <c r="K38" s="90">
        <v>-8.1688174999999994</v>
      </c>
      <c r="L38" s="90"/>
      <c r="N38" s="6">
        <f t="shared" si="8"/>
        <v>9.4183673469388012</v>
      </c>
      <c r="O38" s="11">
        <f t="shared" si="5"/>
        <v>-74.387626999999995</v>
      </c>
      <c r="P38" s="6">
        <f t="shared" si="9"/>
        <v>-69.387626999999995</v>
      </c>
    </row>
    <row r="39" spans="2:16" x14ac:dyDescent="0.25">
      <c r="B39" s="90">
        <v>8653061224.4897995</v>
      </c>
      <c r="C39" s="90">
        <v>-6.5310588000000003</v>
      </c>
      <c r="D39" s="90"/>
      <c r="F39" s="6">
        <f t="shared" si="6"/>
        <v>9.6734693877550999</v>
      </c>
      <c r="G39" s="11">
        <f t="shared" si="4"/>
        <v>-78.130920000000003</v>
      </c>
      <c r="H39" s="6">
        <f t="shared" si="7"/>
        <v>-73.130920000000003</v>
      </c>
      <c r="J39" s="90">
        <v>8653061224.4897995</v>
      </c>
      <c r="K39" s="90">
        <v>-8.3155985000000001</v>
      </c>
      <c r="L39" s="90"/>
      <c r="N39" s="6">
        <f t="shared" si="8"/>
        <v>9.6734693877550999</v>
      </c>
      <c r="O39" s="11">
        <f t="shared" si="5"/>
        <v>-74.177086000000003</v>
      </c>
      <c r="P39" s="6">
        <f t="shared" si="9"/>
        <v>-69.177086000000003</v>
      </c>
    </row>
    <row r="40" spans="2:16" x14ac:dyDescent="0.25">
      <c r="B40" s="90">
        <v>8908163265.3061008</v>
      </c>
      <c r="C40" s="90">
        <v>-6.6519402999999997</v>
      </c>
      <c r="D40" s="90"/>
      <c r="F40" s="6">
        <f t="shared" si="6"/>
        <v>9.9285714285714004</v>
      </c>
      <c r="G40" s="11">
        <f t="shared" si="4"/>
        <v>-79.195221000000004</v>
      </c>
      <c r="H40" s="6">
        <f t="shared" si="7"/>
        <v>-74.195221000000004</v>
      </c>
      <c r="J40" s="90">
        <v>8908163265.3061008</v>
      </c>
      <c r="K40" s="90">
        <v>-8.2163506000000002</v>
      </c>
      <c r="L40" s="90"/>
      <c r="N40" s="6">
        <f t="shared" si="8"/>
        <v>9.9285714285714004</v>
      </c>
      <c r="O40" s="11">
        <f t="shared" si="5"/>
        <v>-73.471603000000002</v>
      </c>
      <c r="P40" s="6">
        <f t="shared" si="9"/>
        <v>-68.471603000000002</v>
      </c>
    </row>
    <row r="41" spans="2:16" x14ac:dyDescent="0.25">
      <c r="B41" s="90">
        <v>9163265306.1224003</v>
      </c>
      <c r="C41" s="90">
        <v>-6.6517438999999996</v>
      </c>
      <c r="D41" s="90"/>
      <c r="F41" s="6">
        <f t="shared" si="6"/>
        <v>10.183673469388001</v>
      </c>
      <c r="G41" s="11">
        <f t="shared" si="4"/>
        <v>-78.542381000000006</v>
      </c>
      <c r="H41" s="6">
        <f t="shared" si="7"/>
        <v>-73.542381000000006</v>
      </c>
      <c r="J41" s="90">
        <v>9163265306.1224003</v>
      </c>
      <c r="K41" s="90">
        <v>-8.2952651999999993</v>
      </c>
      <c r="L41" s="90"/>
      <c r="N41" s="6">
        <f t="shared" si="8"/>
        <v>10.183673469388001</v>
      </c>
      <c r="O41" s="11">
        <f t="shared" si="5"/>
        <v>-72.351585</v>
      </c>
      <c r="P41" s="6">
        <f t="shared" si="9"/>
        <v>-67.351585</v>
      </c>
    </row>
    <row r="42" spans="2:16" x14ac:dyDescent="0.25">
      <c r="B42" s="90">
        <v>9418367346.9388008</v>
      </c>
      <c r="C42" s="90">
        <v>-6.6753378000000003</v>
      </c>
      <c r="D42" s="90"/>
      <c r="F42" s="6">
        <f t="shared" si="6"/>
        <v>10.438775510204</v>
      </c>
      <c r="G42" s="11">
        <f t="shared" si="4"/>
        <v>-78.852249</v>
      </c>
      <c r="H42" s="6">
        <f t="shared" si="7"/>
        <v>-73.852249</v>
      </c>
      <c r="J42" s="90">
        <v>9418367346.9388008</v>
      </c>
      <c r="K42" s="90">
        <v>-8.2760371999999993</v>
      </c>
      <c r="L42" s="90"/>
      <c r="N42" s="6">
        <f t="shared" si="8"/>
        <v>10.438775510204</v>
      </c>
      <c r="O42" s="11">
        <f t="shared" si="5"/>
        <v>-71.059798999999998</v>
      </c>
      <c r="P42" s="6">
        <f t="shared" si="9"/>
        <v>-66.059798999999998</v>
      </c>
    </row>
    <row r="43" spans="2:16" x14ac:dyDescent="0.25">
      <c r="B43" s="90">
        <v>9673469387.7551003</v>
      </c>
      <c r="C43" s="90">
        <v>-6.7389979000000002</v>
      </c>
      <c r="D43" s="90"/>
      <c r="F43" s="6">
        <f t="shared" si="6"/>
        <v>10.69387755102</v>
      </c>
      <c r="G43" s="11">
        <f t="shared" si="4"/>
        <v>-79.149535999999998</v>
      </c>
      <c r="H43" s="6">
        <f t="shared" si="7"/>
        <v>-74.149535999999998</v>
      </c>
      <c r="J43" s="90">
        <v>9673469387.7551003</v>
      </c>
      <c r="K43" s="90">
        <v>-8.3153524000000001</v>
      </c>
      <c r="L43" s="90"/>
      <c r="N43" s="6">
        <f t="shared" si="8"/>
        <v>10.69387755102</v>
      </c>
      <c r="O43" s="11">
        <f t="shared" si="5"/>
        <v>-72.310599999999994</v>
      </c>
      <c r="P43" s="6">
        <f t="shared" si="9"/>
        <v>-67.310599999999994</v>
      </c>
    </row>
    <row r="44" spans="2:16" x14ac:dyDescent="0.25">
      <c r="B44" s="90">
        <v>9928571428.5713997</v>
      </c>
      <c r="C44" s="90">
        <v>-6.6945709999999998</v>
      </c>
      <c r="D44" s="90"/>
      <c r="F44" s="6">
        <f t="shared" si="6"/>
        <v>10.948979591837</v>
      </c>
      <c r="G44" s="11">
        <f t="shared" si="4"/>
        <v>-79.048079999999999</v>
      </c>
      <c r="H44" s="6">
        <f t="shared" si="7"/>
        <v>-74.048079999999999</v>
      </c>
      <c r="J44" s="90">
        <v>9928571428.5713997</v>
      </c>
      <c r="K44" s="90">
        <v>-8.3575668000000007</v>
      </c>
      <c r="L44" s="90"/>
      <c r="N44" s="6">
        <f t="shared" si="8"/>
        <v>10.948979591837</v>
      </c>
      <c r="O44" s="11">
        <f t="shared" si="5"/>
        <v>-73.747107999999997</v>
      </c>
      <c r="P44" s="6">
        <f t="shared" si="9"/>
        <v>-68.747107999999997</v>
      </c>
    </row>
    <row r="45" spans="2:16" x14ac:dyDescent="0.25">
      <c r="B45" s="90">
        <v>10183673469.388</v>
      </c>
      <c r="C45" s="90">
        <v>-6.7461848</v>
      </c>
      <c r="D45" s="90"/>
      <c r="F45" s="6">
        <f t="shared" si="6"/>
        <v>11.204081632653001</v>
      </c>
      <c r="G45" s="11">
        <f t="shared" si="4"/>
        <v>-78.663405999999995</v>
      </c>
      <c r="H45" s="6">
        <f t="shared" si="7"/>
        <v>-73.663405999999995</v>
      </c>
      <c r="J45" s="90">
        <v>10183673469.388</v>
      </c>
      <c r="K45" s="90">
        <v>-8.4557123000000001</v>
      </c>
      <c r="L45" s="90"/>
      <c r="N45" s="6">
        <f t="shared" si="8"/>
        <v>11.204081632653001</v>
      </c>
      <c r="O45" s="11">
        <f t="shared" si="5"/>
        <v>-78.104782</v>
      </c>
      <c r="P45" s="6">
        <f t="shared" si="9"/>
        <v>-73.104782</v>
      </c>
    </row>
    <row r="46" spans="2:16" x14ac:dyDescent="0.25">
      <c r="B46" s="90">
        <v>10438775510.204</v>
      </c>
      <c r="C46" s="90">
        <v>-6.6718058999999998</v>
      </c>
      <c r="D46" s="90"/>
      <c r="F46" s="6">
        <f t="shared" si="6"/>
        <v>11.459183673468999</v>
      </c>
      <c r="G46" s="11">
        <f t="shared" si="4"/>
        <v>-77.765366</v>
      </c>
      <c r="H46" s="6">
        <f t="shared" si="7"/>
        <v>-72.765366</v>
      </c>
      <c r="J46" s="90">
        <v>10438775510.204</v>
      </c>
      <c r="K46" s="90">
        <v>-8.5135316999999997</v>
      </c>
      <c r="L46" s="90"/>
      <c r="N46" s="6">
        <f t="shared" si="8"/>
        <v>11.459183673468999</v>
      </c>
      <c r="O46" s="11">
        <f t="shared" si="5"/>
        <v>-83.377357000000003</v>
      </c>
      <c r="P46" s="6">
        <f t="shared" si="9"/>
        <v>-78.377357000000003</v>
      </c>
    </row>
    <row r="47" spans="2:16" x14ac:dyDescent="0.25">
      <c r="B47" s="90">
        <v>10693877551.02</v>
      </c>
      <c r="C47" s="90">
        <v>-6.7132377999999999</v>
      </c>
      <c r="D47" s="90"/>
      <c r="F47" s="6">
        <f t="shared" si="6"/>
        <v>11.714285714286</v>
      </c>
      <c r="G47" s="11">
        <f t="shared" si="4"/>
        <v>-77.092772999999994</v>
      </c>
      <c r="H47" s="6">
        <f t="shared" si="7"/>
        <v>-72.092772999999994</v>
      </c>
      <c r="J47" s="90">
        <v>10693877551.02</v>
      </c>
      <c r="K47" s="90">
        <v>-8.5346612999999998</v>
      </c>
      <c r="L47" s="90"/>
      <c r="N47" s="6">
        <f t="shared" si="8"/>
        <v>11.714285714286</v>
      </c>
      <c r="O47" s="11">
        <f t="shared" si="5"/>
        <v>-86.021682999999996</v>
      </c>
      <c r="P47" s="6">
        <f t="shared" si="9"/>
        <v>-81.021682999999996</v>
      </c>
    </row>
    <row r="48" spans="2:16" x14ac:dyDescent="0.25">
      <c r="B48" s="90">
        <v>10948979591.837</v>
      </c>
      <c r="C48" s="90">
        <v>-6.6852365000000002</v>
      </c>
      <c r="D48" s="90"/>
      <c r="F48" s="6">
        <f t="shared" si="6"/>
        <v>11.969387755102</v>
      </c>
      <c r="G48" s="11">
        <f t="shared" si="4"/>
        <v>-74.74324</v>
      </c>
      <c r="H48" s="6">
        <f t="shared" si="7"/>
        <v>-69.74324</v>
      </c>
      <c r="J48" s="90">
        <v>10948979591.837</v>
      </c>
      <c r="K48" s="90">
        <v>-8.6499547999999997</v>
      </c>
      <c r="L48" s="90"/>
      <c r="N48" s="6">
        <f t="shared" si="8"/>
        <v>11.969387755102</v>
      </c>
      <c r="O48" s="11">
        <f t="shared" si="5"/>
        <v>-87.688132999999993</v>
      </c>
      <c r="P48" s="6">
        <f t="shared" si="9"/>
        <v>-82.688132999999993</v>
      </c>
    </row>
    <row r="49" spans="2:16" x14ac:dyDescent="0.25">
      <c r="B49" s="90">
        <v>11204081632.653</v>
      </c>
      <c r="C49" s="90">
        <v>-6.8765048999999996</v>
      </c>
      <c r="D49" s="90"/>
      <c r="F49" s="6">
        <f t="shared" si="6"/>
        <v>12.224489795918</v>
      </c>
      <c r="G49" s="11">
        <f t="shared" si="4"/>
        <v>-73.081115999999994</v>
      </c>
      <c r="H49" s="6">
        <f t="shared" si="7"/>
        <v>-68.081115999999994</v>
      </c>
      <c r="J49" s="90">
        <v>11204081632.653</v>
      </c>
      <c r="K49" s="90">
        <v>-8.7760744000000006</v>
      </c>
      <c r="L49" s="90"/>
      <c r="N49" s="6">
        <f t="shared" si="8"/>
        <v>12.224489795918</v>
      </c>
      <c r="O49" s="11">
        <f t="shared" si="5"/>
        <v>-84.113975999999994</v>
      </c>
      <c r="P49" s="6">
        <f t="shared" si="9"/>
        <v>-79.113975999999994</v>
      </c>
    </row>
    <row r="50" spans="2:16" x14ac:dyDescent="0.25">
      <c r="B50" s="90">
        <v>11459183673.469</v>
      </c>
      <c r="C50" s="90">
        <v>-6.8101653999999998</v>
      </c>
      <c r="D50" s="90"/>
      <c r="F50" s="6">
        <f t="shared" si="6"/>
        <v>12.479591836735</v>
      </c>
      <c r="G50" s="11">
        <f t="shared" si="4"/>
        <v>-73.114699999999999</v>
      </c>
      <c r="H50" s="6">
        <f t="shared" si="7"/>
        <v>-68.114699999999999</v>
      </c>
      <c r="J50" s="90">
        <v>11459183673.469</v>
      </c>
      <c r="K50" s="90">
        <v>-8.9273901000000002</v>
      </c>
      <c r="L50" s="90"/>
      <c r="N50" s="6">
        <f t="shared" si="8"/>
        <v>12.479591836735</v>
      </c>
      <c r="O50" s="11">
        <f t="shared" si="5"/>
        <v>-80.306526000000005</v>
      </c>
      <c r="P50" s="6">
        <f t="shared" si="9"/>
        <v>-75.306526000000005</v>
      </c>
    </row>
    <row r="51" spans="2:16" x14ac:dyDescent="0.25">
      <c r="B51" s="90">
        <v>11714285714.285999</v>
      </c>
      <c r="C51" s="90">
        <v>-6.8923835999999996</v>
      </c>
      <c r="D51" s="90"/>
      <c r="F51" s="6">
        <f t="shared" si="6"/>
        <v>12.734693877551001</v>
      </c>
      <c r="G51" s="11">
        <f t="shared" si="4"/>
        <v>-74.193732999999995</v>
      </c>
      <c r="H51" s="6">
        <f t="shared" si="7"/>
        <v>-69.193732999999995</v>
      </c>
      <c r="J51" s="90">
        <v>11714285714.285999</v>
      </c>
      <c r="K51" s="90">
        <v>-8.9683132000000008</v>
      </c>
      <c r="L51" s="90"/>
      <c r="N51" s="6">
        <f t="shared" si="8"/>
        <v>12.734693877551001</v>
      </c>
      <c r="O51" s="11">
        <f t="shared" si="5"/>
        <v>-75.104911999999999</v>
      </c>
      <c r="P51" s="6">
        <f t="shared" si="9"/>
        <v>-70.104911999999999</v>
      </c>
    </row>
    <row r="52" spans="2:16" x14ac:dyDescent="0.25">
      <c r="B52" s="90">
        <v>11969387755.101999</v>
      </c>
      <c r="C52" s="90">
        <v>-6.9178189999999997</v>
      </c>
      <c r="D52" s="90"/>
      <c r="F52" s="6">
        <f t="shared" si="6"/>
        <v>12.989795918367001</v>
      </c>
      <c r="G52" s="11">
        <f t="shared" si="4"/>
        <v>-75.292213000000004</v>
      </c>
      <c r="H52" s="6">
        <f t="shared" si="7"/>
        <v>-70.292213000000004</v>
      </c>
      <c r="J52" s="90">
        <v>11969387755.101999</v>
      </c>
      <c r="K52" s="90">
        <v>-9.0385132000000006</v>
      </c>
      <c r="L52" s="90"/>
      <c r="N52" s="6">
        <f t="shared" si="8"/>
        <v>12.989795918367001</v>
      </c>
      <c r="O52" s="11">
        <f t="shared" si="5"/>
        <v>-72.047340000000005</v>
      </c>
      <c r="P52" s="6">
        <f t="shared" si="9"/>
        <v>-67.047340000000005</v>
      </c>
    </row>
    <row r="53" spans="2:16" x14ac:dyDescent="0.25">
      <c r="B53" s="90">
        <v>12224489795.917999</v>
      </c>
      <c r="C53" s="90">
        <v>-6.6161098000000003</v>
      </c>
      <c r="D53" s="90"/>
      <c r="F53" s="6">
        <f t="shared" si="6"/>
        <v>13.244897959184</v>
      </c>
      <c r="G53" s="11">
        <f t="shared" si="4"/>
        <v>-74.919158999999993</v>
      </c>
      <c r="H53" s="6">
        <f t="shared" si="7"/>
        <v>-69.919158999999993</v>
      </c>
      <c r="J53" s="90">
        <v>12224489795.917999</v>
      </c>
      <c r="K53" s="90">
        <v>-9.0323048000000004</v>
      </c>
      <c r="L53" s="90"/>
      <c r="N53" s="6">
        <f t="shared" si="8"/>
        <v>13.244897959184</v>
      </c>
      <c r="O53" s="11">
        <f t="shared" si="5"/>
        <v>-71.609947000000005</v>
      </c>
      <c r="P53" s="6">
        <f t="shared" si="9"/>
        <v>-66.609947000000005</v>
      </c>
    </row>
    <row r="54" spans="2:16" x14ac:dyDescent="0.25">
      <c r="B54" s="90">
        <v>12479591836.735001</v>
      </c>
      <c r="C54" s="90">
        <v>-6.6116365999999998</v>
      </c>
      <c r="D54" s="90"/>
      <c r="F54" s="6">
        <f t="shared" si="6"/>
        <v>13.5</v>
      </c>
      <c r="G54" s="11">
        <f t="shared" si="4"/>
        <v>-75.968231000000003</v>
      </c>
      <c r="H54" s="6">
        <f t="shared" si="7"/>
        <v>-70.968231000000003</v>
      </c>
      <c r="J54" s="90">
        <v>12479591836.735001</v>
      </c>
      <c r="K54" s="90">
        <v>-9.0135135999999996</v>
      </c>
      <c r="L54" s="90"/>
      <c r="N54" s="6">
        <f t="shared" si="8"/>
        <v>13.5</v>
      </c>
      <c r="O54" s="11">
        <f t="shared" si="5"/>
        <v>-71.511741999999998</v>
      </c>
      <c r="P54" s="6">
        <f t="shared" si="9"/>
        <v>-66.511741999999998</v>
      </c>
    </row>
    <row r="55" spans="2:16" x14ac:dyDescent="0.25">
      <c r="B55" s="90">
        <v>12734693877.551001</v>
      </c>
      <c r="C55" s="90">
        <v>-6.5691303999999997</v>
      </c>
      <c r="D55" s="90"/>
      <c r="F55" s="6">
        <f t="shared" si="6"/>
        <v>13.755102040816</v>
      </c>
      <c r="G55" s="11">
        <f t="shared" si="4"/>
        <v>-76.881080999999995</v>
      </c>
      <c r="H55" s="6">
        <f t="shared" si="7"/>
        <v>-71.881080999999995</v>
      </c>
      <c r="J55" s="90">
        <v>12734693877.551001</v>
      </c>
      <c r="K55" s="90">
        <v>-8.9282570000000003</v>
      </c>
      <c r="L55" s="90"/>
      <c r="N55" s="6">
        <f t="shared" si="8"/>
        <v>13.755102040816</v>
      </c>
      <c r="O55" s="11">
        <f t="shared" si="5"/>
        <v>-72.209023000000002</v>
      </c>
      <c r="P55" s="6">
        <f t="shared" si="9"/>
        <v>-67.209023000000002</v>
      </c>
    </row>
    <row r="56" spans="2:16" x14ac:dyDescent="0.25">
      <c r="B56" s="90">
        <v>12989795918.367001</v>
      </c>
      <c r="C56" s="90">
        <v>-6.6642766</v>
      </c>
      <c r="D56" s="90"/>
      <c r="F56" s="6">
        <f t="shared" si="6"/>
        <v>14.010204081632999</v>
      </c>
      <c r="G56" s="11">
        <f t="shared" si="4"/>
        <v>-80.652541999999997</v>
      </c>
      <c r="H56" s="6">
        <f t="shared" si="7"/>
        <v>-75.652541999999997</v>
      </c>
      <c r="J56" s="90">
        <v>12989795918.367001</v>
      </c>
      <c r="K56" s="90">
        <v>-8.7448721000000003</v>
      </c>
      <c r="L56" s="90"/>
      <c r="N56" s="6">
        <f t="shared" si="8"/>
        <v>14.010204081632999</v>
      </c>
      <c r="O56" s="11">
        <f t="shared" si="5"/>
        <v>-73.418968000000007</v>
      </c>
      <c r="P56" s="6">
        <f t="shared" si="9"/>
        <v>-68.418968000000007</v>
      </c>
    </row>
    <row r="57" spans="2:16" x14ac:dyDescent="0.25">
      <c r="B57" s="90">
        <v>13244897959.184</v>
      </c>
      <c r="C57" s="90">
        <v>-6.6774734999999996</v>
      </c>
      <c r="D57" s="90"/>
      <c r="F57" s="6">
        <f t="shared" si="6"/>
        <v>14.265306122448999</v>
      </c>
      <c r="G57" s="11">
        <f t="shared" si="4"/>
        <v>-82.012833000000001</v>
      </c>
      <c r="H57" s="6">
        <f t="shared" si="7"/>
        <v>-77.012833000000001</v>
      </c>
      <c r="J57" s="90">
        <v>13244897959.184</v>
      </c>
      <c r="K57" s="90">
        <v>-8.6270694999999993</v>
      </c>
      <c r="L57" s="90"/>
      <c r="N57" s="6">
        <f t="shared" si="8"/>
        <v>14.265306122448999</v>
      </c>
      <c r="O57" s="11">
        <f t="shared" si="5"/>
        <v>-75.752823000000006</v>
      </c>
      <c r="P57" s="6">
        <f t="shared" si="9"/>
        <v>-70.752823000000006</v>
      </c>
    </row>
    <row r="58" spans="2:16" x14ac:dyDescent="0.25">
      <c r="B58" s="90">
        <v>13500000000</v>
      </c>
      <c r="C58" s="90">
        <v>-6.7590747000000002</v>
      </c>
      <c r="D58" s="90"/>
      <c r="F58" s="6">
        <f t="shared" si="6"/>
        <v>14.520408163265</v>
      </c>
      <c r="G58" s="11">
        <f t="shared" si="4"/>
        <v>-81.661788999999999</v>
      </c>
      <c r="H58" s="6">
        <f t="shared" si="7"/>
        <v>-76.661788999999999</v>
      </c>
      <c r="J58" s="90">
        <v>13500000000</v>
      </c>
      <c r="K58" s="90">
        <v>-8.5030602999999996</v>
      </c>
      <c r="L58" s="90"/>
      <c r="N58" s="6">
        <f t="shared" si="8"/>
        <v>14.520408163265</v>
      </c>
      <c r="O58" s="11">
        <f t="shared" si="5"/>
        <v>-78.241095999999999</v>
      </c>
      <c r="P58" s="6">
        <f t="shared" si="9"/>
        <v>-73.241095999999999</v>
      </c>
    </row>
    <row r="59" spans="2:16" x14ac:dyDescent="0.25">
      <c r="B59" s="90">
        <v>13755102040.816</v>
      </c>
      <c r="C59" s="90">
        <v>-6.7802854000000004</v>
      </c>
      <c r="D59" s="90"/>
      <c r="F59" s="6">
        <f t="shared" si="6"/>
        <v>14.775510204082</v>
      </c>
      <c r="G59" s="11">
        <f t="shared" si="4"/>
        <v>-79.493888999999996</v>
      </c>
      <c r="H59" s="6">
        <f t="shared" si="7"/>
        <v>-74.493888999999996</v>
      </c>
      <c r="J59" s="90">
        <v>13755102040.816</v>
      </c>
      <c r="K59" s="90">
        <v>-8.5010470999999992</v>
      </c>
      <c r="L59" s="90"/>
      <c r="N59" s="6">
        <f t="shared" si="8"/>
        <v>14.775510204082</v>
      </c>
      <c r="O59" s="11">
        <f t="shared" si="5"/>
        <v>-77.988913999999994</v>
      </c>
      <c r="P59" s="6">
        <f t="shared" si="9"/>
        <v>-72.988913999999994</v>
      </c>
    </row>
    <row r="60" spans="2:16" x14ac:dyDescent="0.25">
      <c r="B60" s="90">
        <v>14010204081.632999</v>
      </c>
      <c r="C60" s="90">
        <v>-6.8615189000000001</v>
      </c>
      <c r="D60" s="90"/>
      <c r="F60" s="6">
        <f t="shared" si="6"/>
        <v>15.030612244898</v>
      </c>
      <c r="G60" s="11">
        <f t="shared" si="4"/>
        <v>-77.152030999999994</v>
      </c>
      <c r="H60" s="6">
        <f t="shared" si="7"/>
        <v>-72.152030999999994</v>
      </c>
      <c r="J60" s="90">
        <v>14010204081.632999</v>
      </c>
      <c r="K60" s="90">
        <v>-8.4808435000000006</v>
      </c>
      <c r="L60" s="90"/>
      <c r="N60" s="6">
        <f t="shared" si="8"/>
        <v>15.030612244898</v>
      </c>
      <c r="O60" s="11">
        <f t="shared" si="5"/>
        <v>-76.758362000000005</v>
      </c>
      <c r="P60" s="6">
        <f t="shared" si="9"/>
        <v>-71.758362000000005</v>
      </c>
    </row>
    <row r="61" spans="2:16" x14ac:dyDescent="0.25">
      <c r="B61" s="90">
        <v>14265306122.448999</v>
      </c>
      <c r="C61" s="90">
        <v>-6.9529737999999996</v>
      </c>
      <c r="D61" s="90"/>
      <c r="F61" s="6">
        <f t="shared" si="6"/>
        <v>15.285714285714</v>
      </c>
      <c r="G61" s="11">
        <f t="shared" si="4"/>
        <v>-75.761688000000007</v>
      </c>
      <c r="H61" s="6">
        <f t="shared" si="7"/>
        <v>-70.761688000000007</v>
      </c>
      <c r="J61" s="90">
        <v>14265306122.448999</v>
      </c>
      <c r="K61" s="90">
        <v>-8.5462550999999998</v>
      </c>
      <c r="L61" s="90"/>
      <c r="N61" s="6">
        <f t="shared" si="8"/>
        <v>15.285714285714</v>
      </c>
      <c r="O61" s="11">
        <f t="shared" si="5"/>
        <v>-74.922652999999997</v>
      </c>
      <c r="P61" s="6">
        <f t="shared" si="9"/>
        <v>-69.922652999999997</v>
      </c>
    </row>
    <row r="62" spans="2:16" x14ac:dyDescent="0.25">
      <c r="B62" s="90">
        <v>14520408163.264999</v>
      </c>
      <c r="C62" s="90">
        <v>-7.0346212000000001</v>
      </c>
      <c r="D62" s="90"/>
      <c r="F62" s="6">
        <f t="shared" si="6"/>
        <v>15.540816326531001</v>
      </c>
      <c r="G62" s="11">
        <f t="shared" si="4"/>
        <v>-74.376769999999993</v>
      </c>
      <c r="H62" s="6">
        <f t="shared" si="7"/>
        <v>-69.376769999999993</v>
      </c>
      <c r="J62" s="90">
        <v>14520408163.264999</v>
      </c>
      <c r="K62" s="90">
        <v>-8.6092385999999994</v>
      </c>
      <c r="L62" s="90"/>
      <c r="N62" s="6">
        <f t="shared" si="8"/>
        <v>15.540816326531001</v>
      </c>
      <c r="O62" s="11">
        <f t="shared" si="5"/>
        <v>-74.997153999999995</v>
      </c>
      <c r="P62" s="6">
        <f t="shared" si="9"/>
        <v>-69.997153999999995</v>
      </c>
    </row>
    <row r="63" spans="2:16" x14ac:dyDescent="0.25">
      <c r="B63" s="90">
        <v>14775510204.082001</v>
      </c>
      <c r="C63" s="90">
        <v>-7.1227426999999999</v>
      </c>
      <c r="D63" s="90"/>
      <c r="F63" s="6">
        <f t="shared" si="6"/>
        <v>15.795918367346999</v>
      </c>
      <c r="G63" s="11">
        <f t="shared" si="4"/>
        <v>-73.605827000000005</v>
      </c>
      <c r="H63" s="6">
        <f t="shared" si="7"/>
        <v>-68.605827000000005</v>
      </c>
      <c r="J63" s="90">
        <v>14775510204.082001</v>
      </c>
      <c r="K63" s="90">
        <v>-8.6848621000000001</v>
      </c>
      <c r="L63" s="90"/>
      <c r="N63" s="6">
        <f t="shared" si="8"/>
        <v>15.795918367346999</v>
      </c>
      <c r="O63" s="11">
        <f t="shared" si="5"/>
        <v>-75.686867000000007</v>
      </c>
      <c r="P63" s="6">
        <f t="shared" si="9"/>
        <v>-70.686867000000007</v>
      </c>
    </row>
    <row r="64" spans="2:16" x14ac:dyDescent="0.25">
      <c r="B64" s="90">
        <v>15030612244.898001</v>
      </c>
      <c r="C64" s="90">
        <v>-7.2226372000000003</v>
      </c>
      <c r="D64" s="90"/>
      <c r="F64" s="6">
        <f t="shared" si="6"/>
        <v>16.051020408163001</v>
      </c>
      <c r="G64" s="11">
        <f t="shared" si="4"/>
        <v>-71.810028000000003</v>
      </c>
      <c r="H64" s="6">
        <f t="shared" si="7"/>
        <v>-66.810028000000003</v>
      </c>
      <c r="J64" s="90">
        <v>15030612244.898001</v>
      </c>
      <c r="K64" s="90">
        <v>-8.7554016000000008</v>
      </c>
      <c r="L64" s="90"/>
      <c r="N64" s="6">
        <f t="shared" si="8"/>
        <v>16.051020408163001</v>
      </c>
      <c r="O64" s="11">
        <f t="shared" si="5"/>
        <v>-75.476799</v>
      </c>
      <c r="P64" s="6">
        <f t="shared" si="9"/>
        <v>-70.476799</v>
      </c>
    </row>
    <row r="65" spans="2:16" x14ac:dyDescent="0.25">
      <c r="B65" s="90">
        <v>15285714285.714001</v>
      </c>
      <c r="C65" s="90">
        <v>-7.3577366</v>
      </c>
      <c r="D65" s="90"/>
      <c r="F65" s="6">
        <f t="shared" si="6"/>
        <v>16.306122448979998</v>
      </c>
      <c r="G65" s="11">
        <f t="shared" si="4"/>
        <v>-70.136207999999996</v>
      </c>
      <c r="H65" s="6">
        <f t="shared" si="7"/>
        <v>-65.136207999999996</v>
      </c>
      <c r="J65" s="90">
        <v>15285714285.714001</v>
      </c>
      <c r="K65" s="90">
        <v>-8.8445672999999996</v>
      </c>
      <c r="L65" s="90"/>
      <c r="N65" s="6">
        <f t="shared" si="8"/>
        <v>16.306122448979998</v>
      </c>
      <c r="O65" s="11">
        <f t="shared" si="5"/>
        <v>-75.159171999999998</v>
      </c>
      <c r="P65" s="6">
        <f t="shared" si="9"/>
        <v>-70.159171999999998</v>
      </c>
    </row>
    <row r="66" spans="2:16" x14ac:dyDescent="0.25">
      <c r="B66" s="90">
        <v>15540816326.531</v>
      </c>
      <c r="C66" s="90">
        <v>-7.3536234</v>
      </c>
      <c r="D66" s="90"/>
      <c r="F66" s="6">
        <f t="shared" si="6"/>
        <v>16.561224489796</v>
      </c>
      <c r="G66" s="11">
        <f t="shared" si="4"/>
        <v>-69.278785999999997</v>
      </c>
      <c r="H66" s="6">
        <f t="shared" si="7"/>
        <v>-64.278785999999997</v>
      </c>
      <c r="J66" s="90">
        <v>15540816326.531</v>
      </c>
      <c r="K66" s="90">
        <v>-8.8670358999999994</v>
      </c>
      <c r="L66" s="90"/>
      <c r="N66" s="6">
        <f t="shared" si="8"/>
        <v>16.561224489796</v>
      </c>
      <c r="O66" s="11">
        <f t="shared" si="5"/>
        <v>-73.719291999999996</v>
      </c>
      <c r="P66" s="6">
        <f t="shared" si="9"/>
        <v>-68.719291999999996</v>
      </c>
    </row>
    <row r="67" spans="2:16" x14ac:dyDescent="0.25">
      <c r="B67" s="90">
        <v>15795918367.347</v>
      </c>
      <c r="C67" s="90">
        <v>-7.4025550000000004</v>
      </c>
      <c r="D67" s="90"/>
      <c r="F67" s="6">
        <f t="shared" si="6"/>
        <v>16.816326530611999</v>
      </c>
      <c r="G67" s="11">
        <f t="shared" si="4"/>
        <v>-70.407950999999997</v>
      </c>
      <c r="H67" s="6">
        <f t="shared" si="7"/>
        <v>-65.407950999999997</v>
      </c>
      <c r="J67" s="90">
        <v>15795918367.347</v>
      </c>
      <c r="K67" s="90">
        <v>-8.9611558999999996</v>
      </c>
      <c r="L67" s="90"/>
      <c r="N67" s="6">
        <f t="shared" si="8"/>
        <v>16.816326530611999</v>
      </c>
      <c r="O67" s="11">
        <f t="shared" si="5"/>
        <v>-73.470337000000001</v>
      </c>
      <c r="P67" s="6">
        <f t="shared" si="9"/>
        <v>-68.470337000000001</v>
      </c>
    </row>
    <row r="68" spans="2:16" x14ac:dyDescent="0.25">
      <c r="B68" s="90">
        <v>16051020408.163</v>
      </c>
      <c r="C68" s="90">
        <v>-7.4131106999999998</v>
      </c>
      <c r="D68" s="90"/>
      <c r="F68" s="6">
        <f t="shared" si="6"/>
        <v>17.071428571428999</v>
      </c>
      <c r="G68" s="11">
        <f t="shared" si="4"/>
        <v>-71.306526000000005</v>
      </c>
      <c r="H68" s="6">
        <f t="shared" si="7"/>
        <v>-66.306526000000005</v>
      </c>
      <c r="J68" s="90">
        <v>16051020408.163</v>
      </c>
      <c r="K68" s="90">
        <v>-8.9705543999999993</v>
      </c>
      <c r="L68" s="90"/>
      <c r="N68" s="6">
        <f t="shared" si="8"/>
        <v>17.071428571428999</v>
      </c>
      <c r="O68" s="11">
        <f t="shared" si="5"/>
        <v>-73.623535000000004</v>
      </c>
      <c r="P68" s="6">
        <f t="shared" si="9"/>
        <v>-68.623535000000004</v>
      </c>
    </row>
    <row r="69" spans="2:16" x14ac:dyDescent="0.25">
      <c r="B69" s="90">
        <v>16306122448.98</v>
      </c>
      <c r="C69" s="90">
        <v>-7.4057579000000002</v>
      </c>
      <c r="D69" s="90"/>
      <c r="F69" s="6">
        <f t="shared" ref="F69:F100" si="10">B177/1000000000</f>
        <v>17.326530612244998</v>
      </c>
      <c r="G69" s="11">
        <f t="shared" si="4"/>
        <v>-71.426811000000001</v>
      </c>
      <c r="H69" s="6">
        <f t="shared" ref="H69:H100" si="11">D177</f>
        <v>-66.426811000000001</v>
      </c>
      <c r="J69" s="90">
        <v>16306122448.98</v>
      </c>
      <c r="K69" s="90">
        <v>-9.0097255999999994</v>
      </c>
      <c r="L69" s="90"/>
      <c r="N69" s="6">
        <f t="shared" ref="N69:N100" si="12">J177/1000000000</f>
        <v>17.326530612244998</v>
      </c>
      <c r="O69" s="11">
        <f t="shared" si="5"/>
        <v>-73.040993</v>
      </c>
      <c r="P69" s="6">
        <f t="shared" ref="P69:P100" si="13">L177</f>
        <v>-68.040993</v>
      </c>
    </row>
    <row r="70" spans="2:16" x14ac:dyDescent="0.25">
      <c r="B70" s="90">
        <v>16561224489.796</v>
      </c>
      <c r="C70" s="90">
        <v>-7.4291128999999998</v>
      </c>
      <c r="D70" s="90"/>
      <c r="F70" s="6">
        <f t="shared" si="10"/>
        <v>17.581632653061</v>
      </c>
      <c r="G70" s="11">
        <f t="shared" ref="G70:G103" si="14">H70-5</f>
        <v>-71.748908999999998</v>
      </c>
      <c r="H70" s="6">
        <f t="shared" si="11"/>
        <v>-66.748908999999998</v>
      </c>
      <c r="J70" s="90">
        <v>16561224489.796</v>
      </c>
      <c r="K70" s="90">
        <v>-9.0364552000000007</v>
      </c>
      <c r="L70" s="90"/>
      <c r="N70" s="6">
        <f t="shared" si="12"/>
        <v>17.581632653061</v>
      </c>
      <c r="O70" s="11">
        <f t="shared" ref="O70:O103" si="15">P70-5</f>
        <v>-72.646736000000004</v>
      </c>
      <c r="P70" s="6">
        <f t="shared" si="13"/>
        <v>-67.646736000000004</v>
      </c>
    </row>
    <row r="71" spans="2:16" x14ac:dyDescent="0.25">
      <c r="B71" s="90">
        <v>16816326530.612</v>
      </c>
      <c r="C71" s="90">
        <v>-7.3979572999999998</v>
      </c>
      <c r="D71" s="90"/>
      <c r="F71" s="6">
        <f t="shared" si="10"/>
        <v>17.836734693877997</v>
      </c>
      <c r="G71" s="11">
        <f t="shared" si="14"/>
        <v>-71.826415999999995</v>
      </c>
      <c r="H71" s="6">
        <f t="shared" si="11"/>
        <v>-66.826415999999995</v>
      </c>
      <c r="J71" s="90">
        <v>16816326530.612</v>
      </c>
      <c r="K71" s="90">
        <v>-9.0480269999999994</v>
      </c>
      <c r="L71" s="90"/>
      <c r="N71" s="6">
        <f t="shared" si="12"/>
        <v>17.836734693877997</v>
      </c>
      <c r="O71" s="11">
        <f t="shared" si="15"/>
        <v>-71.768929</v>
      </c>
      <c r="P71" s="6">
        <f t="shared" si="13"/>
        <v>-66.768929</v>
      </c>
    </row>
    <row r="72" spans="2:16" x14ac:dyDescent="0.25">
      <c r="B72" s="90">
        <v>17071428571.429001</v>
      </c>
      <c r="C72" s="90">
        <v>-7.4781494000000004</v>
      </c>
      <c r="D72" s="90"/>
      <c r="F72" s="6">
        <f t="shared" si="10"/>
        <v>18.091836734693999</v>
      </c>
      <c r="G72" s="11">
        <f t="shared" si="14"/>
        <v>-72.900779999999997</v>
      </c>
      <c r="H72" s="6">
        <f t="shared" si="11"/>
        <v>-67.900779999999997</v>
      </c>
      <c r="J72" s="90">
        <v>17071428571.429001</v>
      </c>
      <c r="K72" s="90">
        <v>-9.1258049000000003</v>
      </c>
      <c r="L72" s="90"/>
      <c r="N72" s="6">
        <f t="shared" si="12"/>
        <v>18.091836734693999</v>
      </c>
      <c r="O72" s="11">
        <f t="shared" si="15"/>
        <v>-71.441460000000006</v>
      </c>
      <c r="P72" s="6">
        <f t="shared" si="13"/>
        <v>-66.441460000000006</v>
      </c>
    </row>
    <row r="73" spans="2:16" x14ac:dyDescent="0.25">
      <c r="B73" s="90">
        <v>17326530612.244999</v>
      </c>
      <c r="C73" s="90">
        <v>-7.4778837999999999</v>
      </c>
      <c r="D73" s="90"/>
      <c r="F73" s="6">
        <f t="shared" si="10"/>
        <v>18.346938775509997</v>
      </c>
      <c r="G73" s="11">
        <f t="shared" si="14"/>
        <v>-71.676659000000001</v>
      </c>
      <c r="H73" s="6">
        <f t="shared" si="11"/>
        <v>-66.676659000000001</v>
      </c>
      <c r="J73" s="90">
        <v>17326530612.244999</v>
      </c>
      <c r="K73" s="90">
        <v>-9.1868476999999995</v>
      </c>
      <c r="L73" s="90"/>
      <c r="N73" s="6">
        <f t="shared" si="12"/>
        <v>18.346938775509997</v>
      </c>
      <c r="O73" s="11">
        <f t="shared" si="15"/>
        <v>-70.836899000000003</v>
      </c>
      <c r="P73" s="6">
        <f t="shared" si="13"/>
        <v>-65.836899000000003</v>
      </c>
    </row>
    <row r="74" spans="2:16" x14ac:dyDescent="0.25">
      <c r="B74" s="90">
        <v>17581632653.061001</v>
      </c>
      <c r="C74" s="90">
        <v>-7.5314202000000003</v>
      </c>
      <c r="D74" s="90"/>
      <c r="F74" s="6">
        <f t="shared" si="10"/>
        <v>18.602040816327001</v>
      </c>
      <c r="G74" s="11">
        <f t="shared" si="14"/>
        <v>-69.333206000000004</v>
      </c>
      <c r="H74" s="6">
        <f t="shared" si="11"/>
        <v>-64.333206000000004</v>
      </c>
      <c r="J74" s="90">
        <v>17581632653.061001</v>
      </c>
      <c r="K74" s="90">
        <v>-9.2361193000000004</v>
      </c>
      <c r="L74" s="90"/>
      <c r="N74" s="6">
        <f t="shared" si="12"/>
        <v>18.602040816327001</v>
      </c>
      <c r="O74" s="11">
        <f t="shared" si="15"/>
        <v>-71.307288999999997</v>
      </c>
      <c r="P74" s="6">
        <f t="shared" si="13"/>
        <v>-66.307288999999997</v>
      </c>
    </row>
    <row r="75" spans="2:16" x14ac:dyDescent="0.25">
      <c r="B75" s="90">
        <v>17836734693.877998</v>
      </c>
      <c r="C75" s="90">
        <v>-7.5343689999999999</v>
      </c>
      <c r="D75" s="90"/>
      <c r="F75" s="6">
        <f t="shared" si="10"/>
        <v>18.857142857143003</v>
      </c>
      <c r="G75" s="11">
        <f t="shared" si="14"/>
        <v>-65.971100000000007</v>
      </c>
      <c r="H75" s="6">
        <f t="shared" si="11"/>
        <v>-60.9711</v>
      </c>
      <c r="J75" s="90">
        <v>17836734693.877998</v>
      </c>
      <c r="K75" s="90">
        <v>-9.3404989</v>
      </c>
      <c r="L75" s="90"/>
      <c r="N75" s="6">
        <f t="shared" si="12"/>
        <v>18.857142857143003</v>
      </c>
      <c r="O75" s="11">
        <f t="shared" si="15"/>
        <v>-72.394553999999999</v>
      </c>
      <c r="P75" s="6">
        <f t="shared" si="13"/>
        <v>-67.394553999999999</v>
      </c>
    </row>
    <row r="76" spans="2:16" x14ac:dyDescent="0.25">
      <c r="B76" s="90">
        <v>18091836734.694</v>
      </c>
      <c r="C76" s="90">
        <v>-7.5259141999999999</v>
      </c>
      <c r="D76" s="90"/>
      <c r="F76" s="6">
        <f t="shared" si="10"/>
        <v>19.112244897958998</v>
      </c>
      <c r="G76" s="11">
        <f t="shared" si="14"/>
        <v>-63.608974000000003</v>
      </c>
      <c r="H76" s="6">
        <f t="shared" si="11"/>
        <v>-58.608974000000003</v>
      </c>
      <c r="J76" s="90">
        <v>18091836734.694</v>
      </c>
      <c r="K76" s="90">
        <v>-9.5435122999999997</v>
      </c>
      <c r="L76" s="90"/>
      <c r="N76" s="6">
        <f t="shared" si="12"/>
        <v>19.112244897958998</v>
      </c>
      <c r="O76" s="11">
        <f t="shared" si="15"/>
        <v>-76.843781000000007</v>
      </c>
      <c r="P76" s="6">
        <f t="shared" si="13"/>
        <v>-71.843781000000007</v>
      </c>
    </row>
    <row r="77" spans="2:16" x14ac:dyDescent="0.25">
      <c r="B77" s="90">
        <v>18346938775.509998</v>
      </c>
      <c r="C77" s="90">
        <v>-7.5969895999999997</v>
      </c>
      <c r="D77" s="90"/>
      <c r="F77" s="6">
        <f t="shared" si="10"/>
        <v>19.367346938776002</v>
      </c>
      <c r="G77" s="11">
        <f t="shared" si="14"/>
        <v>-62.879573999999998</v>
      </c>
      <c r="H77" s="6">
        <f t="shared" si="11"/>
        <v>-57.879573999999998</v>
      </c>
      <c r="J77" s="90">
        <v>18346938775.509998</v>
      </c>
      <c r="K77" s="90">
        <v>-9.8413544000000002</v>
      </c>
      <c r="L77" s="90"/>
      <c r="N77" s="6">
        <f t="shared" si="12"/>
        <v>19.367346938776002</v>
      </c>
      <c r="O77" s="11">
        <f t="shared" si="15"/>
        <v>-76.669128000000001</v>
      </c>
      <c r="P77" s="6">
        <f t="shared" si="13"/>
        <v>-71.669128000000001</v>
      </c>
    </row>
    <row r="78" spans="2:16" x14ac:dyDescent="0.25">
      <c r="B78" s="90">
        <v>18602040816.327</v>
      </c>
      <c r="C78" s="90">
        <v>-7.6818600000000004</v>
      </c>
      <c r="D78" s="90"/>
      <c r="F78" s="6">
        <f t="shared" si="10"/>
        <v>19.622448979592001</v>
      </c>
      <c r="G78" s="11">
        <f t="shared" si="14"/>
        <v>-62.970649999999999</v>
      </c>
      <c r="H78" s="6">
        <f t="shared" si="11"/>
        <v>-57.970649999999999</v>
      </c>
      <c r="J78" s="90">
        <v>18602040816.327</v>
      </c>
      <c r="K78" s="90">
        <v>-10.249262</v>
      </c>
      <c r="L78" s="90"/>
      <c r="N78" s="6">
        <f t="shared" si="12"/>
        <v>19.622448979592001</v>
      </c>
      <c r="O78" s="11">
        <f t="shared" si="15"/>
        <v>-77.262542999999994</v>
      </c>
      <c r="P78" s="6">
        <f t="shared" si="13"/>
        <v>-72.262542999999994</v>
      </c>
    </row>
    <row r="79" spans="2:16" x14ac:dyDescent="0.25">
      <c r="B79" s="90">
        <v>18857142857.143002</v>
      </c>
      <c r="C79" s="90">
        <v>-7.9025163999999997</v>
      </c>
      <c r="D79" s="90"/>
      <c r="F79" s="6">
        <f t="shared" si="10"/>
        <v>19.877551020407999</v>
      </c>
      <c r="G79" s="11">
        <f t="shared" si="14"/>
        <v>-63.544772999999999</v>
      </c>
      <c r="H79" s="6">
        <f t="shared" si="11"/>
        <v>-58.544772999999999</v>
      </c>
      <c r="J79" s="90">
        <v>18857142857.143002</v>
      </c>
      <c r="K79" s="90">
        <v>-10.765601999999999</v>
      </c>
      <c r="L79" s="90"/>
      <c r="N79" s="6">
        <f t="shared" si="12"/>
        <v>19.877551020407999</v>
      </c>
      <c r="O79" s="11">
        <f t="shared" si="15"/>
        <v>-73.821158999999994</v>
      </c>
      <c r="P79" s="6">
        <f t="shared" si="13"/>
        <v>-68.821158999999994</v>
      </c>
    </row>
    <row r="80" spans="2:16" x14ac:dyDescent="0.25">
      <c r="B80" s="90">
        <v>19112244897.959</v>
      </c>
      <c r="C80" s="90">
        <v>-7.9496231000000002</v>
      </c>
      <c r="D80" s="90"/>
      <c r="F80" s="6">
        <f t="shared" si="10"/>
        <v>20.132653061223998</v>
      </c>
      <c r="G80" s="11">
        <f t="shared" si="14"/>
        <v>-63.963172999999998</v>
      </c>
      <c r="H80" s="6">
        <f t="shared" si="11"/>
        <v>-58.963172999999998</v>
      </c>
      <c r="J80" s="90">
        <v>19112244897.959</v>
      </c>
      <c r="K80" s="90">
        <v>-11.112863000000001</v>
      </c>
      <c r="L80" s="90"/>
      <c r="N80" s="6">
        <f t="shared" si="12"/>
        <v>20.132653061223998</v>
      </c>
      <c r="O80" s="11">
        <f t="shared" si="15"/>
        <v>-74.175331</v>
      </c>
      <c r="P80" s="6">
        <f t="shared" si="13"/>
        <v>-69.175331</v>
      </c>
    </row>
    <row r="81" spans="2:16" x14ac:dyDescent="0.25">
      <c r="B81" s="90">
        <v>19367346938.776001</v>
      </c>
      <c r="C81" s="90">
        <v>-8.1169519000000001</v>
      </c>
      <c r="D81" s="90"/>
      <c r="F81" s="6">
        <f t="shared" si="10"/>
        <v>20.387755102041002</v>
      </c>
      <c r="G81" s="11">
        <f t="shared" si="14"/>
        <v>-64.377144000000001</v>
      </c>
      <c r="H81" s="6">
        <f t="shared" si="11"/>
        <v>-59.377144000000001</v>
      </c>
      <c r="J81" s="90">
        <v>19367346938.776001</v>
      </c>
      <c r="K81" s="90">
        <v>-11.296472</v>
      </c>
      <c r="L81" s="90"/>
      <c r="N81" s="6">
        <f t="shared" si="12"/>
        <v>20.387755102041002</v>
      </c>
      <c r="O81" s="11">
        <f t="shared" si="15"/>
        <v>-73.467926000000006</v>
      </c>
      <c r="P81" s="6">
        <f t="shared" si="13"/>
        <v>-68.467926000000006</v>
      </c>
    </row>
    <row r="82" spans="2:16" x14ac:dyDescent="0.25">
      <c r="B82" s="90">
        <v>19622448979.591999</v>
      </c>
      <c r="C82" s="90">
        <v>-8.1287041000000002</v>
      </c>
      <c r="D82" s="90"/>
      <c r="F82" s="6">
        <f t="shared" si="10"/>
        <v>20.642857142856997</v>
      </c>
      <c r="G82" s="11">
        <f t="shared" si="14"/>
        <v>-65.260559000000001</v>
      </c>
      <c r="H82" s="6">
        <f t="shared" si="11"/>
        <v>-60.260559000000001</v>
      </c>
      <c r="J82" s="90">
        <v>19622448979.591999</v>
      </c>
      <c r="K82" s="90">
        <v>-11.212854</v>
      </c>
      <c r="L82" s="90"/>
      <c r="N82" s="6">
        <f t="shared" si="12"/>
        <v>20.642857142856997</v>
      </c>
      <c r="O82" s="11">
        <f t="shared" si="15"/>
        <v>-76.606009999999998</v>
      </c>
      <c r="P82" s="6">
        <f t="shared" si="13"/>
        <v>-71.606009999999998</v>
      </c>
    </row>
    <row r="83" spans="2:16" x14ac:dyDescent="0.25">
      <c r="B83" s="90">
        <v>19877551020.408001</v>
      </c>
      <c r="C83" s="90">
        <v>-8.2840118</v>
      </c>
      <c r="D83" s="90"/>
      <c r="F83" s="6">
        <f t="shared" si="10"/>
        <v>20.897959183672999</v>
      </c>
      <c r="G83" s="11">
        <f t="shared" si="14"/>
        <v>-65.822506000000004</v>
      </c>
      <c r="H83" s="6">
        <f t="shared" si="11"/>
        <v>-60.822505999999997</v>
      </c>
      <c r="J83" s="90">
        <v>19877551020.408001</v>
      </c>
      <c r="K83" s="90">
        <v>-10.988676</v>
      </c>
      <c r="L83" s="90"/>
      <c r="N83" s="6">
        <f t="shared" si="12"/>
        <v>20.897959183672999</v>
      </c>
      <c r="O83" s="11">
        <f t="shared" si="15"/>
        <v>-78.798737000000003</v>
      </c>
      <c r="P83" s="6">
        <f t="shared" si="13"/>
        <v>-73.798737000000003</v>
      </c>
    </row>
    <row r="84" spans="2:16" x14ac:dyDescent="0.25">
      <c r="B84" s="90">
        <v>20132653061.223999</v>
      </c>
      <c r="C84" s="90">
        <v>-8.3521633000000008</v>
      </c>
      <c r="D84" s="90"/>
      <c r="F84" s="6">
        <f t="shared" si="10"/>
        <v>21.153061224490003</v>
      </c>
      <c r="G84" s="11">
        <f t="shared" si="14"/>
        <v>-66.511723000000003</v>
      </c>
      <c r="H84" s="6">
        <f t="shared" si="11"/>
        <v>-61.511723000000003</v>
      </c>
      <c r="J84" s="90">
        <v>20132653061.223999</v>
      </c>
      <c r="K84" s="90">
        <v>-10.731604000000001</v>
      </c>
      <c r="L84" s="90"/>
      <c r="N84" s="6">
        <f t="shared" si="12"/>
        <v>21.153061224490003</v>
      </c>
      <c r="O84" s="11">
        <f t="shared" si="15"/>
        <v>-80.095687999999996</v>
      </c>
      <c r="P84" s="6">
        <f t="shared" si="13"/>
        <v>-75.095687999999996</v>
      </c>
    </row>
    <row r="85" spans="2:16" x14ac:dyDescent="0.25">
      <c r="B85" s="90">
        <v>20387755102.041</v>
      </c>
      <c r="C85" s="90">
        <v>-8.5019665</v>
      </c>
      <c r="D85" s="90"/>
      <c r="F85" s="6">
        <f t="shared" si="10"/>
        <v>21.408163265306001</v>
      </c>
      <c r="G85" s="11">
        <f t="shared" si="14"/>
        <v>-66.212902</v>
      </c>
      <c r="H85" s="6">
        <f t="shared" si="11"/>
        <v>-61.212902</v>
      </c>
      <c r="J85" s="90">
        <v>20387755102.041</v>
      </c>
      <c r="K85" s="90">
        <v>-10.436191000000001</v>
      </c>
      <c r="L85" s="90"/>
      <c r="N85" s="6">
        <f t="shared" si="12"/>
        <v>21.408163265306001</v>
      </c>
      <c r="O85" s="11">
        <f t="shared" si="15"/>
        <v>-78.5214</v>
      </c>
      <c r="P85" s="6">
        <f t="shared" si="13"/>
        <v>-73.5214</v>
      </c>
    </row>
    <row r="86" spans="2:16" x14ac:dyDescent="0.25">
      <c r="B86" s="90">
        <v>20642857142.856998</v>
      </c>
      <c r="C86" s="90">
        <v>-8.5976572000000004</v>
      </c>
      <c r="D86" s="90"/>
      <c r="F86" s="6">
        <f t="shared" si="10"/>
        <v>21.663265306122003</v>
      </c>
      <c r="G86" s="11">
        <f t="shared" si="14"/>
        <v>-66.079837999999995</v>
      </c>
      <c r="H86" s="6">
        <f t="shared" si="11"/>
        <v>-61.079838000000002</v>
      </c>
      <c r="J86" s="90">
        <v>20642857142.856998</v>
      </c>
      <c r="K86" s="90">
        <v>-10.310015</v>
      </c>
      <c r="L86" s="90"/>
      <c r="N86" s="6">
        <f t="shared" si="12"/>
        <v>21.663265306122003</v>
      </c>
      <c r="O86" s="11">
        <f t="shared" si="15"/>
        <v>-80.418503000000001</v>
      </c>
      <c r="P86" s="6">
        <f t="shared" si="13"/>
        <v>-75.418503000000001</v>
      </c>
    </row>
    <row r="87" spans="2:16" x14ac:dyDescent="0.25">
      <c r="B87" s="90">
        <v>20897959183.673</v>
      </c>
      <c r="C87" s="90">
        <v>-8.7162342000000006</v>
      </c>
      <c r="D87" s="90"/>
      <c r="F87" s="6">
        <f t="shared" si="10"/>
        <v>21.918367346939</v>
      </c>
      <c r="G87" s="11">
        <f t="shared" si="14"/>
        <v>-65.338645999999997</v>
      </c>
      <c r="H87" s="6">
        <f t="shared" si="11"/>
        <v>-60.338645999999997</v>
      </c>
      <c r="J87" s="90">
        <v>20897959183.673</v>
      </c>
      <c r="K87" s="90">
        <v>-10.208652000000001</v>
      </c>
      <c r="L87" s="90"/>
      <c r="N87" s="6">
        <f t="shared" si="12"/>
        <v>21.918367346939</v>
      </c>
      <c r="O87" s="11">
        <f t="shared" si="15"/>
        <v>-80.178848000000002</v>
      </c>
      <c r="P87" s="6">
        <f t="shared" si="13"/>
        <v>-75.178848000000002</v>
      </c>
    </row>
    <row r="88" spans="2:16" x14ac:dyDescent="0.25">
      <c r="B88" s="90">
        <v>21153061224.490002</v>
      </c>
      <c r="C88" s="90">
        <v>-8.8873043000000003</v>
      </c>
      <c r="D88" s="90"/>
      <c r="F88" s="6">
        <f t="shared" si="10"/>
        <v>22.173469387755002</v>
      </c>
      <c r="G88" s="11">
        <f t="shared" si="14"/>
        <v>-64.456614999999999</v>
      </c>
      <c r="H88" s="6">
        <f t="shared" si="11"/>
        <v>-59.456614999999999</v>
      </c>
      <c r="J88" s="90">
        <v>21153061224.490002</v>
      </c>
      <c r="K88" s="90">
        <v>-10.238538999999999</v>
      </c>
      <c r="L88" s="90"/>
      <c r="N88" s="6">
        <f t="shared" si="12"/>
        <v>22.173469387755002</v>
      </c>
      <c r="O88" s="11">
        <f t="shared" si="15"/>
        <v>-79.799019000000001</v>
      </c>
      <c r="P88" s="6">
        <f t="shared" si="13"/>
        <v>-74.799019000000001</v>
      </c>
    </row>
    <row r="89" spans="2:16" x14ac:dyDescent="0.25">
      <c r="B89" s="90">
        <v>21408163265.306</v>
      </c>
      <c r="C89" s="90">
        <v>-9.0999230999999998</v>
      </c>
      <c r="D89" s="90"/>
      <c r="F89" s="6">
        <f t="shared" si="10"/>
        <v>22.428571428571001</v>
      </c>
      <c r="G89" s="11">
        <f t="shared" si="14"/>
        <v>-62.473274000000004</v>
      </c>
      <c r="H89" s="6">
        <f t="shared" si="11"/>
        <v>-57.473274000000004</v>
      </c>
      <c r="J89" s="90">
        <v>21408163265.306</v>
      </c>
      <c r="K89" s="90">
        <v>-10.257595999999999</v>
      </c>
      <c r="L89" s="90"/>
      <c r="N89" s="6">
        <f t="shared" si="12"/>
        <v>22.428571428571001</v>
      </c>
      <c r="O89" s="11">
        <f t="shared" si="15"/>
        <v>-75.663132000000004</v>
      </c>
      <c r="P89" s="6">
        <f t="shared" si="13"/>
        <v>-70.663132000000004</v>
      </c>
    </row>
    <row r="90" spans="2:16" x14ac:dyDescent="0.25">
      <c r="B90" s="90">
        <v>21663265306.122002</v>
      </c>
      <c r="C90" s="90">
        <v>-9.2556229000000005</v>
      </c>
      <c r="D90" s="90"/>
      <c r="F90" s="6">
        <f t="shared" si="10"/>
        <v>22.683673469388001</v>
      </c>
      <c r="G90" s="11">
        <f t="shared" si="14"/>
        <v>-60.613273999999997</v>
      </c>
      <c r="H90" s="6">
        <f t="shared" si="11"/>
        <v>-55.613273999999997</v>
      </c>
      <c r="J90" s="90">
        <v>21663265306.122002</v>
      </c>
      <c r="K90" s="90">
        <v>-10.292168999999999</v>
      </c>
      <c r="L90" s="90"/>
      <c r="N90" s="6">
        <f t="shared" si="12"/>
        <v>22.683673469388001</v>
      </c>
      <c r="O90" s="11">
        <f t="shared" si="15"/>
        <v>-75.577461</v>
      </c>
      <c r="P90" s="6">
        <f t="shared" si="13"/>
        <v>-70.577461</v>
      </c>
    </row>
    <row r="91" spans="2:16" x14ac:dyDescent="0.25">
      <c r="B91" s="90">
        <v>21918367346.938999</v>
      </c>
      <c r="C91" s="90">
        <v>-9.3025017000000005</v>
      </c>
      <c r="D91" s="90"/>
      <c r="F91" s="6">
        <f t="shared" si="10"/>
        <v>22.938775510204</v>
      </c>
      <c r="G91" s="11">
        <f t="shared" si="14"/>
        <v>-60.337935999999999</v>
      </c>
      <c r="H91" s="6">
        <f t="shared" si="11"/>
        <v>-55.337935999999999</v>
      </c>
      <c r="J91" s="90">
        <v>21918367346.938999</v>
      </c>
      <c r="K91" s="90">
        <v>-10.400498000000001</v>
      </c>
      <c r="L91" s="90"/>
      <c r="N91" s="6">
        <f t="shared" si="12"/>
        <v>22.938775510204</v>
      </c>
      <c r="O91" s="11">
        <f t="shared" si="15"/>
        <v>-75.731864999999999</v>
      </c>
      <c r="P91" s="6">
        <f t="shared" si="13"/>
        <v>-70.731864999999999</v>
      </c>
    </row>
    <row r="92" spans="2:16" x14ac:dyDescent="0.25">
      <c r="B92" s="90">
        <v>22173469387.755001</v>
      </c>
      <c r="C92" s="90">
        <v>-9.4587220999999992</v>
      </c>
      <c r="D92" s="90"/>
      <c r="F92" s="6">
        <f t="shared" si="10"/>
        <v>23.193877551020002</v>
      </c>
      <c r="G92" s="11">
        <f t="shared" si="14"/>
        <v>-61.121864000000002</v>
      </c>
      <c r="H92" s="6">
        <f t="shared" si="11"/>
        <v>-56.121864000000002</v>
      </c>
      <c r="J92" s="90">
        <v>22173469387.755001</v>
      </c>
      <c r="K92" s="90">
        <v>-10.572820999999999</v>
      </c>
      <c r="L92" s="90"/>
      <c r="N92" s="6">
        <f t="shared" si="12"/>
        <v>23.193877551020002</v>
      </c>
      <c r="O92" s="11">
        <f t="shared" si="15"/>
        <v>-77.459190000000007</v>
      </c>
      <c r="P92" s="6">
        <f t="shared" si="13"/>
        <v>-72.459190000000007</v>
      </c>
    </row>
    <row r="93" spans="2:16" x14ac:dyDescent="0.25">
      <c r="B93" s="90">
        <v>22428571428.570999</v>
      </c>
      <c r="C93" s="90">
        <v>-9.5896120000000007</v>
      </c>
      <c r="D93" s="90"/>
      <c r="F93" s="6">
        <f t="shared" si="10"/>
        <v>23.448979591837002</v>
      </c>
      <c r="G93" s="11">
        <f t="shared" si="14"/>
        <v>-63.282119999999999</v>
      </c>
      <c r="H93" s="6">
        <f t="shared" si="11"/>
        <v>-58.282119999999999</v>
      </c>
      <c r="J93" s="90">
        <v>22428571428.570999</v>
      </c>
      <c r="K93" s="90">
        <v>-10.656431</v>
      </c>
      <c r="L93" s="90"/>
      <c r="N93" s="6">
        <f t="shared" si="12"/>
        <v>23.448979591837002</v>
      </c>
      <c r="O93" s="11">
        <f t="shared" si="15"/>
        <v>-76.598640000000003</v>
      </c>
      <c r="P93" s="6">
        <f t="shared" si="13"/>
        <v>-71.598640000000003</v>
      </c>
    </row>
    <row r="94" spans="2:16" x14ac:dyDescent="0.25">
      <c r="B94" s="90">
        <v>22683673469.388</v>
      </c>
      <c r="C94" s="90">
        <v>-9.6468390999999993</v>
      </c>
      <c r="D94" s="90"/>
      <c r="F94" s="6">
        <f t="shared" si="10"/>
        <v>23.704081632653001</v>
      </c>
      <c r="G94" s="11">
        <f t="shared" si="14"/>
        <v>-62.766922000000001</v>
      </c>
      <c r="H94" s="6">
        <f t="shared" si="11"/>
        <v>-57.766922000000001</v>
      </c>
      <c r="J94" s="90">
        <v>22683673469.388</v>
      </c>
      <c r="K94" s="90">
        <v>-11.070009000000001</v>
      </c>
      <c r="L94" s="90"/>
      <c r="N94" s="6">
        <f t="shared" si="12"/>
        <v>23.704081632653001</v>
      </c>
      <c r="O94" s="11">
        <f t="shared" si="15"/>
        <v>-76.287468000000004</v>
      </c>
      <c r="P94" s="6">
        <f t="shared" si="13"/>
        <v>-71.287468000000004</v>
      </c>
    </row>
    <row r="95" spans="2:16" x14ac:dyDescent="0.25">
      <c r="B95" s="90">
        <v>22938775510.203999</v>
      </c>
      <c r="C95" s="90">
        <v>-9.7752847999999997</v>
      </c>
      <c r="D95" s="90"/>
      <c r="F95" s="6">
        <f t="shared" si="10"/>
        <v>23.959183673469003</v>
      </c>
      <c r="G95" s="11">
        <f t="shared" si="14"/>
        <v>-61.937564999999999</v>
      </c>
      <c r="H95" s="6">
        <f t="shared" si="11"/>
        <v>-56.937564999999999</v>
      </c>
      <c r="J95" s="90">
        <v>22938775510.203999</v>
      </c>
      <c r="K95" s="90">
        <v>-11.327612</v>
      </c>
      <c r="L95" s="90"/>
      <c r="N95" s="6">
        <f t="shared" si="12"/>
        <v>23.959183673469003</v>
      </c>
      <c r="O95" s="11">
        <f t="shared" si="15"/>
        <v>-75.863502999999994</v>
      </c>
      <c r="P95" s="6">
        <f t="shared" si="13"/>
        <v>-70.863502999999994</v>
      </c>
    </row>
    <row r="96" spans="2:16" x14ac:dyDescent="0.25">
      <c r="B96" s="90">
        <v>23193877551.02</v>
      </c>
      <c r="C96" s="90">
        <v>-9.8948107000000007</v>
      </c>
      <c r="D96" s="90"/>
      <c r="F96" s="6">
        <f t="shared" si="10"/>
        <v>24.214285714286</v>
      </c>
      <c r="G96" s="11">
        <f t="shared" si="14"/>
        <v>-60.663218999999998</v>
      </c>
      <c r="H96" s="6">
        <f t="shared" si="11"/>
        <v>-55.663218999999998</v>
      </c>
      <c r="J96" s="90">
        <v>23193877551.02</v>
      </c>
      <c r="K96" s="90">
        <v>-11.717484000000001</v>
      </c>
      <c r="L96" s="90"/>
      <c r="N96" s="6">
        <f t="shared" si="12"/>
        <v>24.214285714286</v>
      </c>
      <c r="O96" s="11">
        <f t="shared" si="15"/>
        <v>-82.399024999999995</v>
      </c>
      <c r="P96" s="6">
        <f t="shared" si="13"/>
        <v>-77.399024999999995</v>
      </c>
    </row>
    <row r="97" spans="2:16" x14ac:dyDescent="0.25">
      <c r="B97" s="90">
        <v>23448979591.837002</v>
      </c>
      <c r="C97" s="90">
        <v>-9.9639301000000007</v>
      </c>
      <c r="D97" s="90"/>
      <c r="F97" s="6">
        <f t="shared" si="10"/>
        <v>24.469387755102002</v>
      </c>
      <c r="G97" s="11">
        <f t="shared" si="14"/>
        <v>-58.369822999999997</v>
      </c>
      <c r="H97" s="6">
        <f t="shared" si="11"/>
        <v>-53.369822999999997</v>
      </c>
      <c r="J97" s="90">
        <v>23448979591.837002</v>
      </c>
      <c r="K97" s="90">
        <v>-12.169420000000001</v>
      </c>
      <c r="L97" s="90"/>
      <c r="N97" s="6">
        <f t="shared" si="12"/>
        <v>24.469387755102002</v>
      </c>
      <c r="O97" s="11">
        <f t="shared" si="15"/>
        <v>-84.902457999999996</v>
      </c>
      <c r="P97" s="6">
        <f t="shared" si="13"/>
        <v>-79.902457999999996</v>
      </c>
    </row>
    <row r="98" spans="2:16" x14ac:dyDescent="0.25">
      <c r="B98" s="90">
        <v>23704081632.653</v>
      </c>
      <c r="C98" s="90">
        <v>-10.017053000000001</v>
      </c>
      <c r="D98" s="90"/>
      <c r="F98" s="6">
        <f t="shared" si="10"/>
        <v>24.724489795918</v>
      </c>
      <c r="G98" s="11">
        <f t="shared" si="14"/>
        <v>-57.224510000000002</v>
      </c>
      <c r="H98" s="6">
        <f t="shared" si="11"/>
        <v>-52.224510000000002</v>
      </c>
      <c r="J98" s="90">
        <v>23704081632.653</v>
      </c>
      <c r="K98" s="90">
        <v>-12.817814</v>
      </c>
      <c r="L98" s="90"/>
      <c r="N98" s="6">
        <f t="shared" si="12"/>
        <v>24.724489795918</v>
      </c>
      <c r="O98" s="11">
        <f t="shared" si="15"/>
        <v>-86.319809000000006</v>
      </c>
      <c r="P98" s="6">
        <f t="shared" si="13"/>
        <v>-81.319809000000006</v>
      </c>
    </row>
    <row r="99" spans="2:16" x14ac:dyDescent="0.25">
      <c r="B99" s="90">
        <v>23959183673.469002</v>
      </c>
      <c r="C99" s="90">
        <v>-10.276011</v>
      </c>
      <c r="D99" s="90"/>
      <c r="F99" s="6">
        <f t="shared" si="10"/>
        <v>24.979591836735</v>
      </c>
      <c r="G99" s="11">
        <f t="shared" si="14"/>
        <v>-53.426399000000004</v>
      </c>
      <c r="H99" s="6">
        <f t="shared" si="11"/>
        <v>-48.426399000000004</v>
      </c>
      <c r="J99" s="90">
        <v>23959183673.469002</v>
      </c>
      <c r="K99" s="90">
        <v>-13.430156999999999</v>
      </c>
      <c r="L99" s="90"/>
      <c r="N99" s="6">
        <f t="shared" si="12"/>
        <v>24.979591836735</v>
      </c>
      <c r="O99" s="11">
        <f t="shared" si="15"/>
        <v>-80.426925999999995</v>
      </c>
      <c r="P99" s="6">
        <f t="shared" si="13"/>
        <v>-75.426925999999995</v>
      </c>
    </row>
    <row r="100" spans="2:16" x14ac:dyDescent="0.25">
      <c r="B100" s="90">
        <v>24214285714.285999</v>
      </c>
      <c r="C100" s="90">
        <v>-10.652972999999999</v>
      </c>
      <c r="D100" s="90"/>
      <c r="F100" s="6">
        <f t="shared" si="10"/>
        <v>25.234693877550999</v>
      </c>
      <c r="G100" s="11">
        <f t="shared" si="14"/>
        <v>-48.627173999999997</v>
      </c>
      <c r="H100" s="6">
        <f t="shared" si="11"/>
        <v>-43.627173999999997</v>
      </c>
      <c r="J100" s="90">
        <v>24214285714.285999</v>
      </c>
      <c r="K100" s="90">
        <v>-14.197349000000001</v>
      </c>
      <c r="L100" s="90"/>
      <c r="N100" s="6">
        <f t="shared" si="12"/>
        <v>25.234693877550999</v>
      </c>
      <c r="O100" s="11">
        <f t="shared" si="15"/>
        <v>-79.631789999999995</v>
      </c>
      <c r="P100" s="6">
        <f t="shared" si="13"/>
        <v>-74.631789999999995</v>
      </c>
    </row>
    <row r="101" spans="2:16" x14ac:dyDescent="0.25">
      <c r="B101" s="90">
        <v>24469387755.102001</v>
      </c>
      <c r="C101" s="90">
        <v>-12.03645</v>
      </c>
      <c r="D101" s="90"/>
      <c r="F101" s="6">
        <f t="shared" ref="F101:F103" si="16">B209/1000000000</f>
        <v>25.489795918367001</v>
      </c>
      <c r="G101" s="11">
        <f t="shared" si="14"/>
        <v>-41.119788999999997</v>
      </c>
      <c r="H101" s="6">
        <f t="shared" ref="H101:H103" si="17">D209</f>
        <v>-36.119788999999997</v>
      </c>
      <c r="J101" s="90">
        <v>24469387755.102001</v>
      </c>
      <c r="K101" s="90">
        <v>-15.066972</v>
      </c>
      <c r="L101" s="90"/>
      <c r="N101" s="6">
        <f t="shared" ref="N101:N103" si="18">J209/1000000000</f>
        <v>25.489795918367001</v>
      </c>
      <c r="O101" s="11">
        <f t="shared" si="15"/>
        <v>-76.702759</v>
      </c>
      <c r="P101" s="6">
        <f t="shared" ref="P101:P103" si="19">L209</f>
        <v>-71.702759</v>
      </c>
    </row>
    <row r="102" spans="2:16" x14ac:dyDescent="0.25">
      <c r="B102" s="90">
        <v>24724489795.917999</v>
      </c>
      <c r="C102" s="90">
        <v>-16.59273</v>
      </c>
      <c r="D102" s="90"/>
      <c r="F102" s="6">
        <f t="shared" si="16"/>
        <v>25.744897959183998</v>
      </c>
      <c r="G102" s="11">
        <f t="shared" si="14"/>
        <v>-34.493291999999997</v>
      </c>
      <c r="H102" s="6">
        <f t="shared" si="17"/>
        <v>-29.493292</v>
      </c>
      <c r="J102" s="90">
        <v>24724489795.917999</v>
      </c>
      <c r="K102" s="90">
        <v>-16.039653999999999</v>
      </c>
      <c r="L102" s="90"/>
      <c r="N102" s="6">
        <f t="shared" si="18"/>
        <v>25.744897959183998</v>
      </c>
      <c r="O102" s="11">
        <f t="shared" si="15"/>
        <v>-76.323631000000006</v>
      </c>
      <c r="P102" s="6">
        <f t="shared" si="19"/>
        <v>-71.323631000000006</v>
      </c>
    </row>
    <row r="103" spans="2:16" x14ac:dyDescent="0.25">
      <c r="B103" s="90">
        <v>24979591836.735001</v>
      </c>
      <c r="C103" s="90">
        <v>-26.030518000000001</v>
      </c>
      <c r="D103" s="90"/>
      <c r="F103" s="6">
        <f t="shared" si="16"/>
        <v>26</v>
      </c>
      <c r="G103" s="11">
        <f t="shared" si="14"/>
        <v>-31.437242999999999</v>
      </c>
      <c r="H103" s="6">
        <f t="shared" si="17"/>
        <v>-26.437242999999999</v>
      </c>
      <c r="J103" s="90">
        <v>24979591836.735001</v>
      </c>
      <c r="K103" s="90">
        <v>-17.014956000000002</v>
      </c>
      <c r="L103" s="90"/>
      <c r="N103" s="6">
        <f t="shared" si="18"/>
        <v>26</v>
      </c>
      <c r="O103" s="11">
        <f t="shared" si="15"/>
        <v>-73.995215999999999</v>
      </c>
      <c r="P103" s="6">
        <f t="shared" si="19"/>
        <v>-68.995215999999999</v>
      </c>
    </row>
    <row r="104" spans="2:16" x14ac:dyDescent="0.25">
      <c r="B104" s="90">
        <v>25234693877.550999</v>
      </c>
      <c r="C104" s="90">
        <v>-34.798594999999999</v>
      </c>
      <c r="D104" s="90"/>
      <c r="J104" s="90">
        <v>25234693877.550999</v>
      </c>
      <c r="K104" s="90">
        <v>-18.063874999999999</v>
      </c>
      <c r="L104" s="90"/>
      <c r="O104" s="11"/>
    </row>
    <row r="105" spans="2:16" x14ac:dyDescent="0.25">
      <c r="B105" s="90">
        <v>25489795918.367001</v>
      </c>
      <c r="C105" s="90">
        <v>-56.426949</v>
      </c>
      <c r="D105" s="90"/>
      <c r="J105" s="90">
        <v>25489795918.367001</v>
      </c>
      <c r="K105" s="90">
        <v>-19.183292000000002</v>
      </c>
      <c r="L105" s="90"/>
    </row>
    <row r="106" spans="2:16" x14ac:dyDescent="0.25">
      <c r="B106" s="90">
        <v>25744897959.183998</v>
      </c>
      <c r="C106" s="90">
        <v>-66.435730000000007</v>
      </c>
      <c r="D106" s="90"/>
      <c r="J106" s="90">
        <v>25744897959.183998</v>
      </c>
      <c r="K106" s="90">
        <v>-20.338519999999999</v>
      </c>
      <c r="L106" s="90"/>
    </row>
    <row r="107" spans="2:16" x14ac:dyDescent="0.25">
      <c r="B107" s="90">
        <v>26000000000</v>
      </c>
      <c r="C107" s="90">
        <v>-66.936829000000003</v>
      </c>
      <c r="D107" s="90"/>
      <c r="J107" s="90">
        <v>26000000000</v>
      </c>
      <c r="K107" s="90">
        <v>-21.579840000000001</v>
      </c>
      <c r="L107" s="90"/>
    </row>
    <row r="108" spans="2:16" x14ac:dyDescent="0.25">
      <c r="B108" s="90" t="s">
        <v>21</v>
      </c>
      <c r="C108" s="90"/>
      <c r="D108" s="90"/>
      <c r="J108" s="90" t="s">
        <v>21</v>
      </c>
      <c r="K108" s="90"/>
      <c r="L108" s="90"/>
    </row>
    <row r="109" spans="2:16" x14ac:dyDescent="0.25">
      <c r="B109" s="90"/>
      <c r="C109" s="90"/>
      <c r="D109" s="90"/>
      <c r="J109" s="90"/>
      <c r="K109" s="90"/>
      <c r="L109" s="90"/>
    </row>
    <row r="110" spans="2:16" x14ac:dyDescent="0.25">
      <c r="B110" s="90"/>
      <c r="C110" s="90"/>
      <c r="D110" s="90"/>
      <c r="J110" s="90"/>
      <c r="K110" s="90"/>
      <c r="L110" s="90"/>
    </row>
    <row r="111" spans="2:16" x14ac:dyDescent="0.25">
      <c r="B111" s="90" t="s">
        <v>35</v>
      </c>
      <c r="C111" s="90"/>
      <c r="D111" s="90"/>
      <c r="J111" s="90" t="s">
        <v>35</v>
      </c>
      <c r="K111" s="90"/>
      <c r="L111" s="90"/>
    </row>
    <row r="112" spans="2:16" x14ac:dyDescent="0.25">
      <c r="B112" s="90" t="s">
        <v>19</v>
      </c>
      <c r="C112" s="90" t="s">
        <v>299</v>
      </c>
      <c r="D112" s="90" t="s">
        <v>36</v>
      </c>
      <c r="J112" s="90" t="s">
        <v>19</v>
      </c>
      <c r="K112" s="90" t="s">
        <v>299</v>
      </c>
      <c r="L112" s="90" t="s">
        <v>36</v>
      </c>
    </row>
    <row r="113" spans="2:12" x14ac:dyDescent="0.25">
      <c r="B113" s="90">
        <v>1000000000</v>
      </c>
      <c r="C113" s="90">
        <v>-78.598961000000003</v>
      </c>
      <c r="D113" s="90">
        <v>-31.932732000000001</v>
      </c>
      <c r="J113" s="90">
        <v>1000000000</v>
      </c>
      <c r="K113" s="90">
        <v>-89.906616</v>
      </c>
      <c r="L113" s="90">
        <v>-72.600960000000001</v>
      </c>
    </row>
    <row r="114" spans="2:12" x14ac:dyDescent="0.25">
      <c r="B114" s="90">
        <v>1255102040.8162999</v>
      </c>
      <c r="C114" s="90">
        <v>-57.889381</v>
      </c>
      <c r="D114" s="90">
        <v>-38.67897</v>
      </c>
      <c r="J114" s="90">
        <v>1255102040.8162999</v>
      </c>
      <c r="K114" s="90">
        <v>-84.997208000000001</v>
      </c>
      <c r="L114" s="90">
        <v>-72.548957999999999</v>
      </c>
    </row>
    <row r="115" spans="2:12" x14ac:dyDescent="0.25">
      <c r="B115" s="90">
        <v>1510204081.6327</v>
      </c>
      <c r="C115" s="90">
        <v>-60.017432999999997</v>
      </c>
      <c r="D115" s="90">
        <v>-46.547694999999997</v>
      </c>
      <c r="J115" s="90">
        <v>1510204081.6327</v>
      </c>
      <c r="K115" s="90">
        <v>-85.651816999999994</v>
      </c>
      <c r="L115" s="90">
        <v>-72.831931999999995</v>
      </c>
    </row>
    <row r="116" spans="2:12" x14ac:dyDescent="0.25">
      <c r="B116" s="90">
        <v>1765306122.4489999</v>
      </c>
      <c r="C116" s="90">
        <v>-60.827990999999997</v>
      </c>
      <c r="D116" s="90">
        <v>-55.755195999999998</v>
      </c>
      <c r="J116" s="90">
        <v>1765306122.4489999</v>
      </c>
      <c r="K116" s="90">
        <v>-85.025229999999993</v>
      </c>
      <c r="L116" s="90">
        <v>-74.689316000000005</v>
      </c>
    </row>
    <row r="117" spans="2:12" x14ac:dyDescent="0.25">
      <c r="B117" s="90">
        <v>2020408163.2653</v>
      </c>
      <c r="C117" s="90">
        <v>-70.300933999999998</v>
      </c>
      <c r="D117" s="90">
        <v>-60.331592999999998</v>
      </c>
      <c r="J117" s="90">
        <v>2020408163.2653</v>
      </c>
      <c r="K117" s="90">
        <v>-86.127898999999999</v>
      </c>
      <c r="L117" s="90">
        <v>-77.459778</v>
      </c>
    </row>
    <row r="118" spans="2:12" x14ac:dyDescent="0.25">
      <c r="B118" s="90">
        <v>2275510204.0816002</v>
      </c>
      <c r="C118" s="90">
        <v>-70.197593999999995</v>
      </c>
      <c r="D118" s="90">
        <v>-63.490822000000001</v>
      </c>
      <c r="J118" s="90">
        <v>2275510204.0816002</v>
      </c>
      <c r="K118" s="90">
        <v>-90.729613999999998</v>
      </c>
      <c r="L118" s="90">
        <v>-78.292496</v>
      </c>
    </row>
    <row r="119" spans="2:12" x14ac:dyDescent="0.25">
      <c r="B119" s="90">
        <v>2530612244.8979998</v>
      </c>
      <c r="C119" s="90">
        <v>-69.239898999999994</v>
      </c>
      <c r="D119" s="90">
        <v>-61.513007999999999</v>
      </c>
      <c r="J119" s="90">
        <v>2530612244.8979998</v>
      </c>
      <c r="K119" s="90">
        <v>-85.756316999999996</v>
      </c>
      <c r="L119" s="90">
        <v>-77.351760999999996</v>
      </c>
    </row>
    <row r="120" spans="2:12" x14ac:dyDescent="0.25">
      <c r="B120" s="90">
        <v>2785714285.7143002</v>
      </c>
      <c r="C120" s="90">
        <v>-64.238151999999999</v>
      </c>
      <c r="D120" s="90">
        <v>-57.604481</v>
      </c>
      <c r="J120" s="90">
        <v>2785714285.7143002</v>
      </c>
      <c r="K120" s="90">
        <v>-82.662368999999998</v>
      </c>
      <c r="L120" s="90">
        <v>-73.493392999999998</v>
      </c>
    </row>
    <row r="121" spans="2:12" x14ac:dyDescent="0.25">
      <c r="B121" s="90">
        <v>3040816326.5306001</v>
      </c>
      <c r="C121" s="90">
        <v>-58.714297999999999</v>
      </c>
      <c r="D121" s="90">
        <v>-56.743209999999998</v>
      </c>
      <c r="J121" s="90">
        <v>3040816326.5306001</v>
      </c>
      <c r="K121" s="90">
        <v>-78.585785000000001</v>
      </c>
      <c r="L121" s="90">
        <v>-72.670265000000001</v>
      </c>
    </row>
    <row r="122" spans="2:12" x14ac:dyDescent="0.25">
      <c r="B122" s="90">
        <v>3295918367.3469</v>
      </c>
      <c r="C122" s="90">
        <v>-66.963988999999998</v>
      </c>
      <c r="D122" s="90">
        <v>-59.067031999999998</v>
      </c>
      <c r="J122" s="90">
        <v>3295918367.3469</v>
      </c>
      <c r="K122" s="90">
        <v>-82.250266999999994</v>
      </c>
      <c r="L122" s="90">
        <v>-75.602622999999994</v>
      </c>
    </row>
    <row r="123" spans="2:12" x14ac:dyDescent="0.25">
      <c r="B123" s="90">
        <v>3551020408.1633</v>
      </c>
      <c r="C123" s="90">
        <v>-71.240295000000003</v>
      </c>
      <c r="D123" s="90">
        <v>-64.460182000000003</v>
      </c>
      <c r="J123" s="90">
        <v>3551020408.1633</v>
      </c>
      <c r="K123" s="90">
        <v>-90.479613999999998</v>
      </c>
      <c r="L123" s="90">
        <v>-78.731491000000005</v>
      </c>
    </row>
    <row r="124" spans="2:12" x14ac:dyDescent="0.25">
      <c r="B124" s="90">
        <v>3806122448.9796</v>
      </c>
      <c r="C124" s="90">
        <v>-74.306190000000001</v>
      </c>
      <c r="D124" s="90">
        <v>-67.234459000000001</v>
      </c>
      <c r="J124" s="90">
        <v>3806122448.9796</v>
      </c>
      <c r="K124" s="90">
        <v>-87.154128999999998</v>
      </c>
      <c r="L124" s="90">
        <v>-78.602753000000007</v>
      </c>
    </row>
    <row r="125" spans="2:12" x14ac:dyDescent="0.25">
      <c r="B125" s="90">
        <v>4061224489.7958999</v>
      </c>
      <c r="C125" s="90">
        <v>-74.999947000000006</v>
      </c>
      <c r="D125" s="90">
        <v>-68.982651000000004</v>
      </c>
      <c r="J125" s="90">
        <v>4061224489.7958999</v>
      </c>
      <c r="K125" s="90">
        <v>-81.853888999999995</v>
      </c>
      <c r="L125" s="90">
        <v>-75.027198999999996</v>
      </c>
    </row>
    <row r="126" spans="2:12" x14ac:dyDescent="0.25">
      <c r="B126" s="90">
        <v>4316326530.6121998</v>
      </c>
      <c r="C126" s="90">
        <v>-76.363540999999998</v>
      </c>
      <c r="D126" s="90">
        <v>-67.923430999999994</v>
      </c>
      <c r="J126" s="90">
        <v>4316326530.6121998</v>
      </c>
      <c r="K126" s="90">
        <v>-79.579414</v>
      </c>
      <c r="L126" s="90">
        <v>-73.282364000000001</v>
      </c>
    </row>
    <row r="127" spans="2:12" x14ac:dyDescent="0.25">
      <c r="B127" s="90">
        <v>4571428571.4286003</v>
      </c>
      <c r="C127" s="90">
        <v>-71.500786000000005</v>
      </c>
      <c r="D127" s="90">
        <v>-65.147766000000004</v>
      </c>
      <c r="J127" s="90">
        <v>4571428571.4286003</v>
      </c>
      <c r="K127" s="90">
        <v>-82.217781000000002</v>
      </c>
      <c r="L127" s="90">
        <v>-72.203132999999994</v>
      </c>
    </row>
    <row r="128" spans="2:12" x14ac:dyDescent="0.25">
      <c r="B128" s="90">
        <v>4826530612.2448997</v>
      </c>
      <c r="C128" s="90">
        <v>-66.864234999999994</v>
      </c>
      <c r="D128" s="90">
        <v>-61.958897</v>
      </c>
      <c r="J128" s="90">
        <v>4826530612.2448997</v>
      </c>
      <c r="K128" s="90">
        <v>-78.665993</v>
      </c>
      <c r="L128" s="90">
        <v>-72.369415000000004</v>
      </c>
    </row>
    <row r="129" spans="2:12" x14ac:dyDescent="0.25">
      <c r="B129" s="90">
        <v>5081632653.0612001</v>
      </c>
      <c r="C129" s="90">
        <v>-66.683586000000005</v>
      </c>
      <c r="D129" s="90">
        <v>-60.251430999999997</v>
      </c>
      <c r="J129" s="90">
        <v>5081632653.0612001</v>
      </c>
      <c r="K129" s="90">
        <v>-79.878417999999996</v>
      </c>
      <c r="L129" s="90">
        <v>-72.146766999999997</v>
      </c>
    </row>
    <row r="130" spans="2:12" x14ac:dyDescent="0.25">
      <c r="B130" s="90">
        <v>5336734693.8775997</v>
      </c>
      <c r="C130" s="90">
        <v>-66.217811999999995</v>
      </c>
      <c r="D130" s="90">
        <v>-60.421711000000002</v>
      </c>
      <c r="J130" s="90">
        <v>5336734693.8775997</v>
      </c>
      <c r="K130" s="90">
        <v>-81.270499999999998</v>
      </c>
      <c r="L130" s="90">
        <v>-73.495368999999997</v>
      </c>
    </row>
    <row r="131" spans="2:12" x14ac:dyDescent="0.25">
      <c r="B131" s="90">
        <v>5591836734.6939001</v>
      </c>
      <c r="C131" s="90">
        <v>-67.313796999999994</v>
      </c>
      <c r="D131" s="90">
        <v>-62.333435000000001</v>
      </c>
      <c r="J131" s="90">
        <v>5591836734.6939001</v>
      </c>
      <c r="K131" s="90">
        <v>-82.547225999999995</v>
      </c>
      <c r="L131" s="90">
        <v>-75.765174999999999</v>
      </c>
    </row>
    <row r="132" spans="2:12" x14ac:dyDescent="0.25">
      <c r="B132" s="90">
        <v>5846938775.5101995</v>
      </c>
      <c r="C132" s="90">
        <v>-72.499565000000004</v>
      </c>
      <c r="D132" s="90">
        <v>-68.078056000000004</v>
      </c>
      <c r="J132" s="90">
        <v>5846938775.5101995</v>
      </c>
      <c r="K132" s="90">
        <v>-86.766623999999993</v>
      </c>
      <c r="L132" s="90">
        <v>-77.773842000000002</v>
      </c>
    </row>
    <row r="133" spans="2:12" x14ac:dyDescent="0.25">
      <c r="B133" s="90">
        <v>6102040816.3264999</v>
      </c>
      <c r="C133" s="90">
        <v>-83.538276999999994</v>
      </c>
      <c r="D133" s="90">
        <v>-72.365509000000003</v>
      </c>
      <c r="J133" s="90">
        <v>6102040816.3264999</v>
      </c>
      <c r="K133" s="90">
        <v>-87.261893999999998</v>
      </c>
      <c r="L133" s="90">
        <v>-78.189650999999998</v>
      </c>
    </row>
    <row r="134" spans="2:12" x14ac:dyDescent="0.25">
      <c r="B134" s="90">
        <v>6357142857.1429005</v>
      </c>
      <c r="C134" s="90">
        <v>-79.906707999999995</v>
      </c>
      <c r="D134" s="90">
        <v>-74.007019</v>
      </c>
      <c r="J134" s="90">
        <v>6357142857.1429005</v>
      </c>
      <c r="K134" s="90">
        <v>-83.673659999999998</v>
      </c>
      <c r="L134" s="90">
        <v>-79.869613999999999</v>
      </c>
    </row>
    <row r="135" spans="2:12" x14ac:dyDescent="0.25">
      <c r="B135" s="90">
        <v>6612244897.9591999</v>
      </c>
      <c r="C135" s="90">
        <v>-77.323043999999996</v>
      </c>
      <c r="D135" s="90">
        <v>-72.893944000000005</v>
      </c>
      <c r="J135" s="90">
        <v>6612244897.9591999</v>
      </c>
      <c r="K135" s="90">
        <v>-91.625091999999995</v>
      </c>
      <c r="L135" s="90">
        <v>-80.247314000000003</v>
      </c>
    </row>
    <row r="136" spans="2:12" x14ac:dyDescent="0.25">
      <c r="B136" s="90">
        <v>6867346938.7755003</v>
      </c>
      <c r="C136" s="90">
        <v>-79.945267000000001</v>
      </c>
      <c r="D136" s="90">
        <v>-74.161674000000005</v>
      </c>
      <c r="J136" s="90">
        <v>6867346938.7755003</v>
      </c>
      <c r="K136" s="90">
        <v>-88.265320000000003</v>
      </c>
      <c r="L136" s="90">
        <v>-81.073853</v>
      </c>
    </row>
    <row r="137" spans="2:12" x14ac:dyDescent="0.25">
      <c r="B137" s="90">
        <v>7122448979.5917997</v>
      </c>
      <c r="C137" s="90">
        <v>-83.456017000000003</v>
      </c>
      <c r="D137" s="90">
        <v>-79.296982</v>
      </c>
      <c r="J137" s="90">
        <v>7122448979.5917997</v>
      </c>
      <c r="K137" s="90">
        <v>-86.011734000000004</v>
      </c>
      <c r="L137" s="90">
        <v>-79.048789999999997</v>
      </c>
    </row>
    <row r="138" spans="2:12" x14ac:dyDescent="0.25">
      <c r="B138" s="90">
        <v>7377551020.4082003</v>
      </c>
      <c r="C138" s="90">
        <v>-92.479361999999995</v>
      </c>
      <c r="D138" s="90">
        <v>-79.082413000000003</v>
      </c>
      <c r="J138" s="90">
        <v>7377551020.4082003</v>
      </c>
      <c r="K138" s="90">
        <v>-85.481421999999995</v>
      </c>
      <c r="L138" s="90">
        <v>-78.325019999999995</v>
      </c>
    </row>
    <row r="139" spans="2:12" x14ac:dyDescent="0.25">
      <c r="B139" s="90">
        <v>7632653061.2244997</v>
      </c>
      <c r="C139" s="90">
        <v>-79.203406999999999</v>
      </c>
      <c r="D139" s="90">
        <v>-80.380996999999994</v>
      </c>
      <c r="J139" s="90">
        <v>7632653061.2244997</v>
      </c>
      <c r="K139" s="90">
        <v>-86.148116999999999</v>
      </c>
      <c r="L139" s="90">
        <v>-79.537857000000002</v>
      </c>
    </row>
    <row r="140" spans="2:12" x14ac:dyDescent="0.25">
      <c r="B140" s="90">
        <v>7887755102.0408001</v>
      </c>
      <c r="C140" s="90">
        <v>-87.432830999999993</v>
      </c>
      <c r="D140" s="90">
        <v>-78.051315000000002</v>
      </c>
      <c r="J140" s="90">
        <v>7887755102.0408001</v>
      </c>
      <c r="K140" s="90">
        <v>-89.884208999999998</v>
      </c>
      <c r="L140" s="90">
        <v>-80.608138999999994</v>
      </c>
    </row>
    <row r="141" spans="2:12" x14ac:dyDescent="0.25">
      <c r="B141" s="90">
        <v>8142857142.8570995</v>
      </c>
      <c r="C141" s="90">
        <v>-85.668587000000002</v>
      </c>
      <c r="D141" s="90">
        <v>-79.327393000000001</v>
      </c>
      <c r="J141" s="90">
        <v>8142857142.8570995</v>
      </c>
      <c r="K141" s="90">
        <v>-89.036140000000003</v>
      </c>
      <c r="L141" s="90">
        <v>-81.474472000000006</v>
      </c>
    </row>
    <row r="142" spans="2:12" x14ac:dyDescent="0.25">
      <c r="B142" s="90">
        <v>8397959183.6735001</v>
      </c>
      <c r="C142" s="90">
        <v>-83.367714000000007</v>
      </c>
      <c r="D142" s="90">
        <v>-76.994254999999995</v>
      </c>
      <c r="J142" s="90">
        <v>8397959183.6735001</v>
      </c>
      <c r="K142" s="90">
        <v>-89.293243000000004</v>
      </c>
      <c r="L142" s="90">
        <v>-80.669617000000002</v>
      </c>
    </row>
    <row r="143" spans="2:12" x14ac:dyDescent="0.25">
      <c r="B143" s="90">
        <v>8653061224.4897995</v>
      </c>
      <c r="C143" s="90">
        <v>-80.939521999999997</v>
      </c>
      <c r="D143" s="90">
        <v>-74.859977999999998</v>
      </c>
      <c r="J143" s="90">
        <v>8653061224.4897995</v>
      </c>
      <c r="K143" s="90">
        <v>-88.039344999999997</v>
      </c>
      <c r="L143" s="90">
        <v>-79.236328</v>
      </c>
    </row>
    <row r="144" spans="2:12" x14ac:dyDescent="0.25">
      <c r="B144" s="90">
        <v>8908163265.3061008</v>
      </c>
      <c r="C144" s="90">
        <v>-79.782730000000001</v>
      </c>
      <c r="D144" s="90">
        <v>-73.224593999999996</v>
      </c>
      <c r="J144" s="90">
        <v>8908163265.3061008</v>
      </c>
      <c r="K144" s="90">
        <v>-85.077163999999996</v>
      </c>
      <c r="L144" s="90">
        <v>-75.374336</v>
      </c>
    </row>
    <row r="145" spans="2:12" x14ac:dyDescent="0.25">
      <c r="B145" s="90">
        <v>9163265306.1224003</v>
      </c>
      <c r="C145" s="90">
        <v>-78.786277999999996</v>
      </c>
      <c r="D145" s="90">
        <v>-72.395836000000003</v>
      </c>
      <c r="J145" s="90">
        <v>9163265306.1224003</v>
      </c>
      <c r="K145" s="90">
        <v>-77.833725000000001</v>
      </c>
      <c r="L145" s="90">
        <v>-71.499099999999999</v>
      </c>
    </row>
    <row r="146" spans="2:12" x14ac:dyDescent="0.25">
      <c r="B146" s="90">
        <v>9418367346.9388008</v>
      </c>
      <c r="C146" s="90">
        <v>-78.597526999999999</v>
      </c>
      <c r="D146" s="90">
        <v>-72.704369</v>
      </c>
      <c r="J146" s="90">
        <v>9418367346.9388008</v>
      </c>
      <c r="K146" s="90">
        <v>-76.374069000000006</v>
      </c>
      <c r="L146" s="90">
        <v>-69.387626999999995</v>
      </c>
    </row>
    <row r="147" spans="2:12" x14ac:dyDescent="0.25">
      <c r="B147" s="90">
        <v>9673469387.7551003</v>
      </c>
      <c r="C147" s="90">
        <v>-80.795379999999994</v>
      </c>
      <c r="D147" s="90">
        <v>-73.130920000000003</v>
      </c>
      <c r="J147" s="90">
        <v>9673469387.7551003</v>
      </c>
      <c r="K147" s="90">
        <v>-78.841751000000002</v>
      </c>
      <c r="L147" s="90">
        <v>-69.177086000000003</v>
      </c>
    </row>
    <row r="148" spans="2:12" x14ac:dyDescent="0.25">
      <c r="B148" s="90">
        <v>9928571428.5713997</v>
      </c>
      <c r="C148" s="90">
        <v>-80.108756999999997</v>
      </c>
      <c r="D148" s="90">
        <v>-74.195221000000004</v>
      </c>
      <c r="J148" s="90">
        <v>9928571428.5713997</v>
      </c>
      <c r="K148" s="90">
        <v>-77.264397000000002</v>
      </c>
      <c r="L148" s="90">
        <v>-68.471603000000002</v>
      </c>
    </row>
    <row r="149" spans="2:12" x14ac:dyDescent="0.25">
      <c r="B149" s="90">
        <v>10183673469.388</v>
      </c>
      <c r="C149" s="90">
        <v>-81.861289999999997</v>
      </c>
      <c r="D149" s="90">
        <v>-73.542381000000006</v>
      </c>
      <c r="J149" s="90">
        <v>10183673469.388</v>
      </c>
      <c r="K149" s="90">
        <v>-74.437302000000003</v>
      </c>
      <c r="L149" s="90">
        <v>-67.351585</v>
      </c>
    </row>
    <row r="150" spans="2:12" x14ac:dyDescent="0.25">
      <c r="B150" s="90">
        <v>10438775510.204</v>
      </c>
      <c r="C150" s="90">
        <v>-78.769668999999993</v>
      </c>
      <c r="D150" s="90">
        <v>-73.852249</v>
      </c>
      <c r="J150" s="90">
        <v>10438775510.204</v>
      </c>
      <c r="K150" s="90">
        <v>-75.679862999999997</v>
      </c>
      <c r="L150" s="90">
        <v>-66.059798999999998</v>
      </c>
    </row>
    <row r="151" spans="2:12" x14ac:dyDescent="0.25">
      <c r="B151" s="90">
        <v>10693877551.02</v>
      </c>
      <c r="C151" s="90">
        <v>-81.057029999999997</v>
      </c>
      <c r="D151" s="90">
        <v>-74.149535999999998</v>
      </c>
      <c r="J151" s="90">
        <v>10693877551.02</v>
      </c>
      <c r="K151" s="90">
        <v>-73.566147000000001</v>
      </c>
      <c r="L151" s="90">
        <v>-67.310599999999994</v>
      </c>
    </row>
    <row r="152" spans="2:12" x14ac:dyDescent="0.25">
      <c r="B152" s="90">
        <v>10948979591.837</v>
      </c>
      <c r="C152" s="90">
        <v>-82.692183999999997</v>
      </c>
      <c r="D152" s="90">
        <v>-74.048079999999999</v>
      </c>
      <c r="J152" s="90">
        <v>10948979591.837</v>
      </c>
      <c r="K152" s="90">
        <v>-78.383949000000001</v>
      </c>
      <c r="L152" s="90">
        <v>-68.747107999999997</v>
      </c>
    </row>
    <row r="153" spans="2:12" x14ac:dyDescent="0.25">
      <c r="B153" s="90">
        <v>11204081632.653</v>
      </c>
      <c r="C153" s="90">
        <v>-78.670006000000001</v>
      </c>
      <c r="D153" s="90">
        <v>-73.663405999999995</v>
      </c>
      <c r="J153" s="90">
        <v>11204081632.653</v>
      </c>
      <c r="K153" s="90">
        <v>-80.251930000000002</v>
      </c>
      <c r="L153" s="90">
        <v>-73.104782</v>
      </c>
    </row>
    <row r="154" spans="2:12" x14ac:dyDescent="0.25">
      <c r="B154" s="90">
        <v>11459183673.469</v>
      </c>
      <c r="C154" s="90">
        <v>-79.999923999999993</v>
      </c>
      <c r="D154" s="90">
        <v>-72.765366</v>
      </c>
      <c r="J154" s="90">
        <v>11459183673.469</v>
      </c>
      <c r="K154" s="90">
        <v>-87.031891000000002</v>
      </c>
      <c r="L154" s="90">
        <v>-78.377357000000003</v>
      </c>
    </row>
    <row r="155" spans="2:12" x14ac:dyDescent="0.25">
      <c r="B155" s="90">
        <v>11714285714.285999</v>
      </c>
      <c r="C155" s="90">
        <v>-80.205214999999995</v>
      </c>
      <c r="D155" s="90">
        <v>-72.092772999999994</v>
      </c>
      <c r="J155" s="90">
        <v>11714285714.285999</v>
      </c>
      <c r="K155" s="90">
        <v>-94.520042000000004</v>
      </c>
      <c r="L155" s="90">
        <v>-81.021682999999996</v>
      </c>
    </row>
    <row r="156" spans="2:12" x14ac:dyDescent="0.25">
      <c r="B156" s="90">
        <v>11969387755.101999</v>
      </c>
      <c r="C156" s="90">
        <v>-76.693557999999996</v>
      </c>
      <c r="D156" s="90">
        <v>-69.74324</v>
      </c>
      <c r="J156" s="90">
        <v>11969387755.101999</v>
      </c>
      <c r="K156" s="90">
        <v>-88.447342000000006</v>
      </c>
      <c r="L156" s="90">
        <v>-82.688132999999993</v>
      </c>
    </row>
    <row r="157" spans="2:12" x14ac:dyDescent="0.25">
      <c r="B157" s="90">
        <v>12224489795.917999</v>
      </c>
      <c r="C157" s="90">
        <v>-72.757262999999995</v>
      </c>
      <c r="D157" s="90">
        <v>-68.081115999999994</v>
      </c>
      <c r="J157" s="90">
        <v>12224489795.917999</v>
      </c>
      <c r="K157" s="90">
        <v>-92.136154000000005</v>
      </c>
      <c r="L157" s="90">
        <v>-79.113975999999994</v>
      </c>
    </row>
    <row r="158" spans="2:12" x14ac:dyDescent="0.25">
      <c r="B158" s="90">
        <v>12479591836.735001</v>
      </c>
      <c r="C158" s="90">
        <v>-74.938095000000004</v>
      </c>
      <c r="D158" s="90">
        <v>-68.114699999999999</v>
      </c>
      <c r="J158" s="90">
        <v>12479591836.735001</v>
      </c>
      <c r="K158" s="90">
        <v>-83.842765999999997</v>
      </c>
      <c r="L158" s="90">
        <v>-75.306526000000005</v>
      </c>
    </row>
    <row r="159" spans="2:12" x14ac:dyDescent="0.25">
      <c r="B159" s="90">
        <v>12734693877.551001</v>
      </c>
      <c r="C159" s="90">
        <v>-76.445617999999996</v>
      </c>
      <c r="D159" s="90">
        <v>-69.193732999999995</v>
      </c>
      <c r="J159" s="90">
        <v>12734693877.551001</v>
      </c>
      <c r="K159" s="90">
        <v>-76.914742000000004</v>
      </c>
      <c r="L159" s="90">
        <v>-70.104911999999999</v>
      </c>
    </row>
    <row r="160" spans="2:12" x14ac:dyDescent="0.25">
      <c r="B160" s="90">
        <v>12989795918.367001</v>
      </c>
      <c r="C160" s="90">
        <v>-76.042525999999995</v>
      </c>
      <c r="D160" s="90">
        <v>-70.292213000000004</v>
      </c>
      <c r="J160" s="90">
        <v>12989795918.367001</v>
      </c>
      <c r="K160" s="90">
        <v>-76.243874000000005</v>
      </c>
      <c r="L160" s="90">
        <v>-67.047340000000005</v>
      </c>
    </row>
    <row r="161" spans="2:12" x14ac:dyDescent="0.25">
      <c r="B161" s="90">
        <v>13244897959.184</v>
      </c>
      <c r="C161" s="90">
        <v>-78.299385000000001</v>
      </c>
      <c r="D161" s="90">
        <v>-69.919158999999993</v>
      </c>
      <c r="J161" s="90">
        <v>13244897959.184</v>
      </c>
      <c r="K161" s="90">
        <v>-74.283600000000007</v>
      </c>
      <c r="L161" s="90">
        <v>-66.609947000000005</v>
      </c>
    </row>
    <row r="162" spans="2:12" x14ac:dyDescent="0.25">
      <c r="B162" s="90">
        <v>13500000000</v>
      </c>
      <c r="C162" s="90">
        <v>-75.516396</v>
      </c>
      <c r="D162" s="90">
        <v>-70.968231000000003</v>
      </c>
      <c r="J162" s="90">
        <v>13500000000</v>
      </c>
      <c r="K162" s="90">
        <v>-75.177375999999995</v>
      </c>
      <c r="L162" s="90">
        <v>-66.511741999999998</v>
      </c>
    </row>
    <row r="163" spans="2:12" x14ac:dyDescent="0.25">
      <c r="B163" s="90">
        <v>13755102040.816</v>
      </c>
      <c r="C163" s="90">
        <v>-79.305756000000002</v>
      </c>
      <c r="D163" s="90">
        <v>-71.881080999999995</v>
      </c>
      <c r="J163" s="90">
        <v>13755102040.816</v>
      </c>
      <c r="K163" s="90">
        <v>-75.705421000000001</v>
      </c>
      <c r="L163" s="90">
        <v>-67.209023000000002</v>
      </c>
    </row>
    <row r="164" spans="2:12" x14ac:dyDescent="0.25">
      <c r="B164" s="90">
        <v>14010204081.632999</v>
      </c>
      <c r="C164" s="90">
        <v>-81.221969999999999</v>
      </c>
      <c r="D164" s="90">
        <v>-75.652541999999997</v>
      </c>
      <c r="J164" s="90">
        <v>14010204081.632999</v>
      </c>
      <c r="K164" s="90">
        <v>-76.229218000000003</v>
      </c>
      <c r="L164" s="90">
        <v>-68.418968000000007</v>
      </c>
    </row>
    <row r="165" spans="2:12" x14ac:dyDescent="0.25">
      <c r="B165" s="90">
        <v>14265306122.448999</v>
      </c>
      <c r="C165" s="90">
        <v>-87.024688999999995</v>
      </c>
      <c r="D165" s="90">
        <v>-77.012833000000001</v>
      </c>
      <c r="J165" s="90">
        <v>14265306122.448999</v>
      </c>
      <c r="K165" s="90">
        <v>-78.850409999999997</v>
      </c>
      <c r="L165" s="90">
        <v>-70.752823000000006</v>
      </c>
    </row>
    <row r="166" spans="2:12" x14ac:dyDescent="0.25">
      <c r="B166" s="90">
        <v>14520408163.264999</v>
      </c>
      <c r="C166" s="90">
        <v>-83.640952999999996</v>
      </c>
      <c r="D166" s="90">
        <v>-76.661788999999999</v>
      </c>
      <c r="J166" s="90">
        <v>14520408163.264999</v>
      </c>
      <c r="K166" s="90">
        <v>-82.815178000000003</v>
      </c>
      <c r="L166" s="90">
        <v>-73.241095999999999</v>
      </c>
    </row>
    <row r="167" spans="2:12" x14ac:dyDescent="0.25">
      <c r="B167" s="90">
        <v>14775510204.082001</v>
      </c>
      <c r="C167" s="90">
        <v>-80.430069000000003</v>
      </c>
      <c r="D167" s="90">
        <v>-74.493888999999996</v>
      </c>
      <c r="J167" s="90">
        <v>14775510204.082001</v>
      </c>
      <c r="K167" s="90">
        <v>-83.898064000000005</v>
      </c>
      <c r="L167" s="90">
        <v>-72.988913999999994</v>
      </c>
    </row>
    <row r="168" spans="2:12" x14ac:dyDescent="0.25">
      <c r="B168" s="90">
        <v>15030612244.898001</v>
      </c>
      <c r="C168" s="90">
        <v>-80.790642000000005</v>
      </c>
      <c r="D168" s="90">
        <v>-72.152030999999994</v>
      </c>
      <c r="J168" s="90">
        <v>15030612244.898001</v>
      </c>
      <c r="K168" s="90">
        <v>-78.303009000000003</v>
      </c>
      <c r="L168" s="90">
        <v>-71.758362000000005</v>
      </c>
    </row>
    <row r="169" spans="2:12" x14ac:dyDescent="0.25">
      <c r="B169" s="90">
        <v>15285714285.714001</v>
      </c>
      <c r="C169" s="90">
        <v>-76.938491999999997</v>
      </c>
      <c r="D169" s="90">
        <v>-70.761688000000007</v>
      </c>
      <c r="J169" s="90">
        <v>15285714285.714001</v>
      </c>
      <c r="K169" s="90">
        <v>-79.358840999999998</v>
      </c>
      <c r="L169" s="90">
        <v>-69.922652999999997</v>
      </c>
    </row>
    <row r="170" spans="2:12" x14ac:dyDescent="0.25">
      <c r="B170" s="90">
        <v>15540816326.531</v>
      </c>
      <c r="C170" s="90">
        <v>-76.489929000000004</v>
      </c>
      <c r="D170" s="90">
        <v>-69.376769999999993</v>
      </c>
      <c r="J170" s="90">
        <v>15540816326.531</v>
      </c>
      <c r="K170" s="90">
        <v>-78.573127999999997</v>
      </c>
      <c r="L170" s="90">
        <v>-69.997153999999995</v>
      </c>
    </row>
    <row r="171" spans="2:12" x14ac:dyDescent="0.25">
      <c r="B171" s="90">
        <v>15795918367.347</v>
      </c>
      <c r="C171" s="90">
        <v>-76.815804</v>
      </c>
      <c r="D171" s="90">
        <v>-68.605827000000005</v>
      </c>
      <c r="J171" s="90">
        <v>15795918367.347</v>
      </c>
      <c r="K171" s="90">
        <v>-78.732246000000004</v>
      </c>
      <c r="L171" s="90">
        <v>-70.686867000000007</v>
      </c>
    </row>
    <row r="172" spans="2:12" x14ac:dyDescent="0.25">
      <c r="B172" s="90">
        <v>16051020408.163</v>
      </c>
      <c r="C172" s="90">
        <v>-74.681045999999995</v>
      </c>
      <c r="D172" s="90">
        <v>-66.810028000000003</v>
      </c>
      <c r="J172" s="90">
        <v>16051020408.163</v>
      </c>
      <c r="K172" s="90">
        <v>-81.553970000000007</v>
      </c>
      <c r="L172" s="90">
        <v>-70.476799</v>
      </c>
    </row>
    <row r="173" spans="2:12" x14ac:dyDescent="0.25">
      <c r="B173" s="90">
        <v>16306122448.98</v>
      </c>
      <c r="C173" s="90">
        <v>-71.154670999999993</v>
      </c>
      <c r="D173" s="90">
        <v>-65.136207999999996</v>
      </c>
      <c r="J173" s="90">
        <v>16306122448.98</v>
      </c>
      <c r="K173" s="90">
        <v>-78.085616999999999</v>
      </c>
      <c r="L173" s="90">
        <v>-70.159171999999998</v>
      </c>
    </row>
    <row r="174" spans="2:12" x14ac:dyDescent="0.25">
      <c r="B174" s="90">
        <v>16561224489.796</v>
      </c>
      <c r="C174" s="90">
        <v>-71.820899999999995</v>
      </c>
      <c r="D174" s="90">
        <v>-64.278785999999997</v>
      </c>
      <c r="J174" s="90">
        <v>16561224489.796</v>
      </c>
      <c r="K174" s="90">
        <v>-77.854652000000002</v>
      </c>
      <c r="L174" s="90">
        <v>-68.719291999999996</v>
      </c>
    </row>
    <row r="175" spans="2:12" x14ac:dyDescent="0.25">
      <c r="B175" s="90">
        <v>16816326530.612</v>
      </c>
      <c r="C175" s="90">
        <v>-72.093627999999995</v>
      </c>
      <c r="D175" s="90">
        <v>-65.407950999999997</v>
      </c>
      <c r="J175" s="90">
        <v>16816326530.612</v>
      </c>
      <c r="K175" s="90">
        <v>-77.311797999999996</v>
      </c>
      <c r="L175" s="90">
        <v>-68.470337000000001</v>
      </c>
    </row>
    <row r="176" spans="2:12" x14ac:dyDescent="0.25">
      <c r="B176" s="90">
        <v>17071428571.429001</v>
      </c>
      <c r="C176" s="90">
        <v>-74.614547999999999</v>
      </c>
      <c r="D176" s="90">
        <v>-66.306526000000005</v>
      </c>
      <c r="J176" s="90">
        <v>17071428571.429001</v>
      </c>
      <c r="K176" s="90">
        <v>-77.454848999999996</v>
      </c>
      <c r="L176" s="90">
        <v>-68.623535000000004</v>
      </c>
    </row>
    <row r="177" spans="2:12" x14ac:dyDescent="0.25">
      <c r="B177" s="90">
        <v>17326530612.244999</v>
      </c>
      <c r="C177" s="90">
        <v>-74.565398999999999</v>
      </c>
      <c r="D177" s="90">
        <v>-66.426811000000001</v>
      </c>
      <c r="J177" s="90">
        <v>17326530612.244999</v>
      </c>
      <c r="K177" s="90">
        <v>-78.464637999999994</v>
      </c>
      <c r="L177" s="90">
        <v>-68.040993</v>
      </c>
    </row>
    <row r="178" spans="2:12" x14ac:dyDescent="0.25">
      <c r="B178" s="90">
        <v>17581632653.061001</v>
      </c>
      <c r="C178" s="90">
        <v>-72.587935999999999</v>
      </c>
      <c r="D178" s="90">
        <v>-66.748908999999998</v>
      </c>
      <c r="J178" s="90">
        <v>17581632653.061001</v>
      </c>
      <c r="K178" s="90">
        <v>-75.752266000000006</v>
      </c>
      <c r="L178" s="90">
        <v>-67.646736000000004</v>
      </c>
    </row>
    <row r="179" spans="2:12" x14ac:dyDescent="0.25">
      <c r="B179" s="90">
        <v>17836734693.877998</v>
      </c>
      <c r="C179" s="90">
        <v>-75.637069999999994</v>
      </c>
      <c r="D179" s="90">
        <v>-66.826415999999995</v>
      </c>
      <c r="J179" s="90">
        <v>17836734693.877998</v>
      </c>
      <c r="K179" s="90">
        <v>-76.486762999999996</v>
      </c>
      <c r="L179" s="90">
        <v>-66.768929</v>
      </c>
    </row>
    <row r="180" spans="2:12" x14ac:dyDescent="0.25">
      <c r="B180" s="90">
        <v>18091836734.694</v>
      </c>
      <c r="C180" s="90">
        <v>-74.845955000000004</v>
      </c>
      <c r="D180" s="90">
        <v>-67.900779999999997</v>
      </c>
      <c r="J180" s="90">
        <v>18091836734.694</v>
      </c>
      <c r="K180" s="90">
        <v>-76.187888999999998</v>
      </c>
      <c r="L180" s="90">
        <v>-66.441460000000006</v>
      </c>
    </row>
    <row r="181" spans="2:12" x14ac:dyDescent="0.25">
      <c r="B181" s="90">
        <v>18346938775.509998</v>
      </c>
      <c r="C181" s="90">
        <v>-75.876594999999995</v>
      </c>
      <c r="D181" s="90">
        <v>-66.676659000000001</v>
      </c>
      <c r="J181" s="90">
        <v>18346938775.509998</v>
      </c>
      <c r="K181" s="90">
        <v>-75.375091999999995</v>
      </c>
      <c r="L181" s="90">
        <v>-65.836899000000003</v>
      </c>
    </row>
    <row r="182" spans="2:12" x14ac:dyDescent="0.25">
      <c r="B182" s="90">
        <v>18602040816.327</v>
      </c>
      <c r="C182" s="90">
        <v>-72.112198000000006</v>
      </c>
      <c r="D182" s="90">
        <v>-64.333206000000004</v>
      </c>
      <c r="J182" s="90">
        <v>18602040816.327</v>
      </c>
      <c r="K182" s="90">
        <v>-75.581833000000003</v>
      </c>
      <c r="L182" s="90">
        <v>-66.307288999999997</v>
      </c>
    </row>
    <row r="183" spans="2:12" x14ac:dyDescent="0.25">
      <c r="B183" s="90">
        <v>18857142857.143002</v>
      </c>
      <c r="C183" s="90">
        <v>-68.1922</v>
      </c>
      <c r="D183" s="90">
        <v>-60.9711</v>
      </c>
      <c r="J183" s="90">
        <v>18857142857.143002</v>
      </c>
      <c r="K183" s="90">
        <v>-78.821151999999998</v>
      </c>
      <c r="L183" s="90">
        <v>-67.394553999999999</v>
      </c>
    </row>
    <row r="184" spans="2:12" x14ac:dyDescent="0.25">
      <c r="B184" s="90">
        <v>19112244897.959</v>
      </c>
      <c r="C184" s="90">
        <v>-66.142905999999996</v>
      </c>
      <c r="D184" s="90">
        <v>-58.608974000000003</v>
      </c>
      <c r="J184" s="90">
        <v>19112244897.959</v>
      </c>
      <c r="K184" s="90">
        <v>-79.908400999999998</v>
      </c>
      <c r="L184" s="90">
        <v>-71.843781000000007</v>
      </c>
    </row>
    <row r="185" spans="2:12" x14ac:dyDescent="0.25">
      <c r="B185" s="90">
        <v>19367346938.776001</v>
      </c>
      <c r="C185" s="90">
        <v>-65.460907000000006</v>
      </c>
      <c r="D185" s="90">
        <v>-57.879573999999998</v>
      </c>
      <c r="J185" s="90">
        <v>19367346938.776001</v>
      </c>
      <c r="K185" s="90">
        <v>-89.976723000000007</v>
      </c>
      <c r="L185" s="90">
        <v>-71.669128000000001</v>
      </c>
    </row>
    <row r="186" spans="2:12" x14ac:dyDescent="0.25">
      <c r="B186" s="90">
        <v>19622448979.591999</v>
      </c>
      <c r="C186" s="90">
        <v>-66.230179000000007</v>
      </c>
      <c r="D186" s="90">
        <v>-57.970649999999999</v>
      </c>
      <c r="J186" s="90">
        <v>19622448979.591999</v>
      </c>
      <c r="K186" s="90">
        <v>-78.744452999999993</v>
      </c>
      <c r="L186" s="90">
        <v>-72.262542999999994</v>
      </c>
    </row>
    <row r="187" spans="2:12" x14ac:dyDescent="0.25">
      <c r="B187" s="90">
        <v>19877551020.408001</v>
      </c>
      <c r="C187" s="90">
        <v>-66.750525999999994</v>
      </c>
      <c r="D187" s="90">
        <v>-58.544772999999999</v>
      </c>
      <c r="J187" s="90">
        <v>19877551020.408001</v>
      </c>
      <c r="K187" s="90">
        <v>-81.564460999999994</v>
      </c>
      <c r="L187" s="90">
        <v>-68.821158999999994</v>
      </c>
    </row>
    <row r="188" spans="2:12" x14ac:dyDescent="0.25">
      <c r="B188" s="90">
        <v>20132653061.223999</v>
      </c>
      <c r="C188" s="90">
        <v>-67.418487999999996</v>
      </c>
      <c r="D188" s="90">
        <v>-58.963172999999998</v>
      </c>
      <c r="J188" s="90">
        <v>20132653061.223999</v>
      </c>
      <c r="K188" s="90">
        <v>-79.087684999999993</v>
      </c>
      <c r="L188" s="90">
        <v>-69.175331</v>
      </c>
    </row>
    <row r="189" spans="2:12" x14ac:dyDescent="0.25">
      <c r="B189" s="90">
        <v>20387755102.041</v>
      </c>
      <c r="C189" s="90">
        <v>-67.858635000000007</v>
      </c>
      <c r="D189" s="90">
        <v>-59.377144000000001</v>
      </c>
      <c r="J189" s="90">
        <v>20387755102.041</v>
      </c>
      <c r="K189" s="90">
        <v>-79.030304000000001</v>
      </c>
      <c r="L189" s="90">
        <v>-68.467926000000006</v>
      </c>
    </row>
    <row r="190" spans="2:12" x14ac:dyDescent="0.25">
      <c r="B190" s="90">
        <v>20642857142.856998</v>
      </c>
      <c r="C190" s="90">
        <v>-68.306090999999995</v>
      </c>
      <c r="D190" s="90">
        <v>-60.260559000000001</v>
      </c>
      <c r="J190" s="90">
        <v>20642857142.856998</v>
      </c>
      <c r="K190" s="90">
        <v>-78.763587999999999</v>
      </c>
      <c r="L190" s="90">
        <v>-71.606009999999998</v>
      </c>
    </row>
    <row r="191" spans="2:12" x14ac:dyDescent="0.25">
      <c r="B191" s="90">
        <v>20897959183.673</v>
      </c>
      <c r="C191" s="90">
        <v>-70.432807999999994</v>
      </c>
      <c r="D191" s="90">
        <v>-60.822505999999997</v>
      </c>
      <c r="J191" s="90">
        <v>20897959183.673</v>
      </c>
      <c r="K191" s="90">
        <v>-87.979004000000003</v>
      </c>
      <c r="L191" s="90">
        <v>-73.798737000000003</v>
      </c>
    </row>
    <row r="192" spans="2:12" x14ac:dyDescent="0.25">
      <c r="B192" s="90">
        <v>21153061224.490002</v>
      </c>
      <c r="C192" s="90">
        <v>-69.929817</v>
      </c>
      <c r="D192" s="90">
        <v>-61.511723000000003</v>
      </c>
      <c r="J192" s="90">
        <v>21153061224.490002</v>
      </c>
      <c r="K192" s="90">
        <v>-85.410820000000001</v>
      </c>
      <c r="L192" s="90">
        <v>-75.095687999999996</v>
      </c>
    </row>
    <row r="193" spans="2:12" x14ac:dyDescent="0.25">
      <c r="B193" s="90">
        <v>21408163265.306</v>
      </c>
      <c r="C193" s="90">
        <v>-70.875998999999993</v>
      </c>
      <c r="D193" s="90">
        <v>-61.212902</v>
      </c>
      <c r="J193" s="90">
        <v>21408163265.306</v>
      </c>
      <c r="K193" s="90">
        <v>-82.602035999999998</v>
      </c>
      <c r="L193" s="90">
        <v>-73.5214</v>
      </c>
    </row>
    <row r="194" spans="2:12" x14ac:dyDescent="0.25">
      <c r="B194" s="90">
        <v>21663265306.122002</v>
      </c>
      <c r="C194" s="90">
        <v>-70.075737000000004</v>
      </c>
      <c r="D194" s="90">
        <v>-61.079838000000002</v>
      </c>
      <c r="J194" s="90">
        <v>21663265306.122002</v>
      </c>
      <c r="K194" s="90">
        <v>-83.339637999999994</v>
      </c>
      <c r="L194" s="90">
        <v>-75.418503000000001</v>
      </c>
    </row>
    <row r="195" spans="2:12" x14ac:dyDescent="0.25">
      <c r="B195" s="90">
        <v>21918367346.938999</v>
      </c>
      <c r="C195" s="90">
        <v>-69.945824000000002</v>
      </c>
      <c r="D195" s="90">
        <v>-60.338645999999997</v>
      </c>
      <c r="J195" s="90">
        <v>21918367346.938999</v>
      </c>
      <c r="K195" s="90">
        <v>-91.264090999999993</v>
      </c>
      <c r="L195" s="90">
        <v>-75.178848000000002</v>
      </c>
    </row>
    <row r="196" spans="2:12" x14ac:dyDescent="0.25">
      <c r="B196" s="90">
        <v>22173469387.755001</v>
      </c>
      <c r="C196" s="90">
        <v>-69.011223000000001</v>
      </c>
      <c r="D196" s="90">
        <v>-59.456614999999999</v>
      </c>
      <c r="J196" s="90">
        <v>22173469387.755001</v>
      </c>
      <c r="K196" s="90">
        <v>-82.198302999999996</v>
      </c>
      <c r="L196" s="90">
        <v>-74.799019000000001</v>
      </c>
    </row>
    <row r="197" spans="2:12" x14ac:dyDescent="0.25">
      <c r="B197" s="90">
        <v>22428571428.570999</v>
      </c>
      <c r="C197" s="90">
        <v>-67.763633999999996</v>
      </c>
      <c r="D197" s="90">
        <v>-57.473274000000004</v>
      </c>
      <c r="J197" s="90">
        <v>22428571428.570999</v>
      </c>
      <c r="K197" s="90">
        <v>-82.564414999999997</v>
      </c>
      <c r="L197" s="90">
        <v>-70.663132000000004</v>
      </c>
    </row>
    <row r="198" spans="2:12" x14ac:dyDescent="0.25">
      <c r="B198" s="90">
        <v>22683673469.388</v>
      </c>
      <c r="C198" s="90">
        <v>-64.340141000000003</v>
      </c>
      <c r="D198" s="90">
        <v>-55.613273999999997</v>
      </c>
      <c r="J198" s="90">
        <v>22683673469.388</v>
      </c>
      <c r="K198" s="90">
        <v>-79.525948</v>
      </c>
      <c r="L198" s="90">
        <v>-70.577461</v>
      </c>
    </row>
    <row r="199" spans="2:12" x14ac:dyDescent="0.25">
      <c r="B199" s="90">
        <v>22938775510.203999</v>
      </c>
      <c r="C199" s="90">
        <v>-63.747776000000002</v>
      </c>
      <c r="D199" s="90">
        <v>-55.337935999999999</v>
      </c>
      <c r="J199" s="90">
        <v>22938775510.203999</v>
      </c>
      <c r="K199" s="90">
        <v>-82.696067999999997</v>
      </c>
      <c r="L199" s="90">
        <v>-70.731864999999999</v>
      </c>
    </row>
    <row r="200" spans="2:12" x14ac:dyDescent="0.25">
      <c r="B200" s="90">
        <v>23193877551.02</v>
      </c>
      <c r="C200" s="90">
        <v>-67.242828000000003</v>
      </c>
      <c r="D200" s="90">
        <v>-56.121864000000002</v>
      </c>
      <c r="J200" s="90">
        <v>23193877551.02</v>
      </c>
      <c r="K200" s="90">
        <v>-84.088676000000007</v>
      </c>
      <c r="L200" s="90">
        <v>-72.459190000000007</v>
      </c>
    </row>
    <row r="201" spans="2:12" x14ac:dyDescent="0.25">
      <c r="B201" s="90">
        <v>23448979591.837002</v>
      </c>
      <c r="C201" s="90">
        <v>-67.009010000000004</v>
      </c>
      <c r="D201" s="90">
        <v>-58.282119999999999</v>
      </c>
      <c r="J201" s="90">
        <v>23448979591.837002</v>
      </c>
      <c r="K201" s="90">
        <v>-85.80735</v>
      </c>
      <c r="L201" s="90">
        <v>-71.598640000000003</v>
      </c>
    </row>
    <row r="202" spans="2:12" x14ac:dyDescent="0.25">
      <c r="B202" s="90">
        <v>23704081632.653</v>
      </c>
      <c r="C202" s="90">
        <v>-70.470314000000002</v>
      </c>
      <c r="D202" s="90">
        <v>-57.766922000000001</v>
      </c>
      <c r="J202" s="90">
        <v>23704081632.653</v>
      </c>
      <c r="K202" s="90">
        <v>-81.604598999999993</v>
      </c>
      <c r="L202" s="90">
        <v>-71.287468000000004</v>
      </c>
    </row>
    <row r="203" spans="2:12" x14ac:dyDescent="0.25">
      <c r="B203" s="90">
        <v>23959183673.469002</v>
      </c>
      <c r="C203" s="90">
        <v>-66.078429999999997</v>
      </c>
      <c r="D203" s="90">
        <v>-56.937564999999999</v>
      </c>
      <c r="J203" s="90">
        <v>23959183673.469002</v>
      </c>
      <c r="K203" s="90">
        <v>-84.867835999999997</v>
      </c>
      <c r="L203" s="90">
        <v>-70.863502999999994</v>
      </c>
    </row>
    <row r="204" spans="2:12" x14ac:dyDescent="0.25">
      <c r="B204" s="90">
        <v>24214285714.285999</v>
      </c>
      <c r="C204" s="90">
        <v>-65.209984000000006</v>
      </c>
      <c r="D204" s="90">
        <v>-55.663218999999998</v>
      </c>
      <c r="J204" s="90">
        <v>24214285714.285999</v>
      </c>
      <c r="K204" s="90">
        <v>-86.563384999999997</v>
      </c>
      <c r="L204" s="90">
        <v>-77.399024999999995</v>
      </c>
    </row>
    <row r="205" spans="2:12" x14ac:dyDescent="0.25">
      <c r="B205" s="90">
        <v>24469387755.102001</v>
      </c>
      <c r="C205" s="90">
        <v>-68.666672000000005</v>
      </c>
      <c r="D205" s="90">
        <v>-53.369822999999997</v>
      </c>
      <c r="J205" s="90">
        <v>24469387755.102001</v>
      </c>
      <c r="K205" s="90">
        <v>-103.46033</v>
      </c>
      <c r="L205" s="90">
        <v>-79.902457999999996</v>
      </c>
    </row>
    <row r="206" spans="2:12" x14ac:dyDescent="0.25">
      <c r="B206" s="90">
        <v>24724489795.917999</v>
      </c>
      <c r="C206" s="90">
        <v>-65.514961</v>
      </c>
      <c r="D206" s="90">
        <v>-52.224510000000002</v>
      </c>
      <c r="J206" s="90">
        <v>24724489795.917999</v>
      </c>
      <c r="K206" s="90">
        <v>-94.987624999999994</v>
      </c>
      <c r="L206" s="90">
        <v>-81.319809000000006</v>
      </c>
    </row>
    <row r="207" spans="2:12" x14ac:dyDescent="0.25">
      <c r="B207" s="90">
        <v>24979591836.735001</v>
      </c>
      <c r="C207" s="90">
        <v>-77.151588000000004</v>
      </c>
      <c r="D207" s="90">
        <v>-48.426399000000004</v>
      </c>
      <c r="J207" s="90">
        <v>24979591836.735001</v>
      </c>
      <c r="K207" s="90">
        <v>-93.633041000000006</v>
      </c>
      <c r="L207" s="90">
        <v>-75.426925999999995</v>
      </c>
    </row>
    <row r="208" spans="2:12" x14ac:dyDescent="0.25">
      <c r="B208" s="90">
        <v>25234693877.550999</v>
      </c>
      <c r="C208" s="90">
        <v>-80.034492</v>
      </c>
      <c r="D208" s="90">
        <v>-43.627173999999997</v>
      </c>
      <c r="J208" s="90">
        <v>25234693877.550999</v>
      </c>
      <c r="K208" s="90">
        <v>-88.778594999999996</v>
      </c>
      <c r="L208" s="90">
        <v>-74.631789999999995</v>
      </c>
    </row>
    <row r="209" spans="2:12" x14ac:dyDescent="0.25">
      <c r="B209" s="90">
        <v>25489795918.367001</v>
      </c>
      <c r="C209" s="90">
        <v>-90.951508000000004</v>
      </c>
      <c r="D209" s="90">
        <v>-36.119788999999997</v>
      </c>
      <c r="J209" s="90">
        <v>25489795918.367001</v>
      </c>
      <c r="K209" s="90">
        <v>-95.745857000000001</v>
      </c>
      <c r="L209" s="90">
        <v>-71.702759</v>
      </c>
    </row>
    <row r="210" spans="2:12" x14ac:dyDescent="0.25">
      <c r="B210" s="90">
        <v>25744897959.183998</v>
      </c>
      <c r="C210" s="90">
        <v>-95.034644999999998</v>
      </c>
      <c r="D210" s="90">
        <v>-29.493292</v>
      </c>
      <c r="J210" s="90">
        <v>25744897959.183998</v>
      </c>
      <c r="K210" s="90">
        <v>-88.169517999999997</v>
      </c>
      <c r="L210" s="90">
        <v>-71.323631000000006</v>
      </c>
    </row>
    <row r="211" spans="2:12" x14ac:dyDescent="0.25">
      <c r="B211" s="90">
        <v>26000000000</v>
      </c>
      <c r="C211" s="90">
        <v>-92.293235999999993</v>
      </c>
      <c r="D211" s="90">
        <v>-26.437242999999999</v>
      </c>
      <c r="J211" s="90">
        <v>26000000000</v>
      </c>
      <c r="K211" s="90">
        <v>-91.157173</v>
      </c>
      <c r="L211" s="90">
        <v>-68.995215999999999</v>
      </c>
    </row>
    <row r="212" spans="2:12" x14ac:dyDescent="0.25">
      <c r="B212" s="90" t="s">
        <v>21</v>
      </c>
      <c r="C212" s="90"/>
      <c r="D212" s="90"/>
      <c r="J212" s="90" t="s">
        <v>21</v>
      </c>
      <c r="K212" s="90"/>
      <c r="L212" s="90"/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12"/>
  <sheetViews>
    <sheetView workbookViewId="0">
      <selection activeCell="J1" sqref="J1:L212"/>
    </sheetView>
  </sheetViews>
  <sheetFormatPr defaultRowHeight="15" x14ac:dyDescent="0.25"/>
  <cols>
    <col min="1" max="1" width="13.7109375" style="40" customWidth="1"/>
    <col min="2" max="4" width="9.140625" style="87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0" max="12" width="9.140625" style="87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s="90" t="s">
        <v>95</v>
      </c>
      <c r="C1" s="90"/>
      <c r="D1" s="90"/>
      <c r="F1" s="6" t="s">
        <v>2</v>
      </c>
      <c r="G1" s="13" t="s">
        <v>107</v>
      </c>
      <c r="H1" s="44" t="str">
        <f>D112</f>
        <v>2Ix1L dBc Log Mag(dB)</v>
      </c>
      <c r="J1" s="90" t="s">
        <v>95</v>
      </c>
      <c r="K1" s="90"/>
      <c r="L1" s="90"/>
      <c r="N1" s="6" t="s">
        <v>2</v>
      </c>
      <c r="O1" s="13" t="s">
        <v>107</v>
      </c>
      <c r="P1" s="44" t="str">
        <f>L112</f>
        <v>2Ix1L dBc Log Mag(dB)</v>
      </c>
    </row>
    <row r="2" spans="1:17" x14ac:dyDescent="0.25">
      <c r="A2" s="50" t="s">
        <v>106</v>
      </c>
      <c r="B2" s="90" t="s">
        <v>250</v>
      </c>
      <c r="C2" s="90" t="s">
        <v>301</v>
      </c>
      <c r="D2" s="90" t="s">
        <v>302</v>
      </c>
      <c r="H2" s="11"/>
      <c r="I2" s="50" t="s">
        <v>103</v>
      </c>
      <c r="J2" s="90" t="s">
        <v>250</v>
      </c>
      <c r="K2" s="90" t="s">
        <v>301</v>
      </c>
      <c r="L2" s="90" t="s">
        <v>302</v>
      </c>
      <c r="P2" s="11"/>
    </row>
    <row r="3" spans="1:17" s="15" customFormat="1" x14ac:dyDescent="0.25">
      <c r="A3" s="40"/>
      <c r="B3" s="90" t="s">
        <v>264</v>
      </c>
      <c r="C3" s="90" t="s">
        <v>303</v>
      </c>
      <c r="D3" s="90" t="s">
        <v>310</v>
      </c>
      <c r="E3" s="14"/>
      <c r="F3" s="13" t="s">
        <v>12</v>
      </c>
      <c r="G3" s="13">
        <f>ABS(AVERAGE(G5:G103))</f>
        <v>69.319551020202056</v>
      </c>
      <c r="H3" s="82" t="s">
        <v>249</v>
      </c>
      <c r="I3" s="40"/>
      <c r="J3" s="90" t="s">
        <v>264</v>
      </c>
      <c r="K3" s="90" t="s">
        <v>303</v>
      </c>
      <c r="L3" s="90" t="s">
        <v>311</v>
      </c>
      <c r="M3" s="14"/>
      <c r="N3" s="13" t="s">
        <v>12</v>
      </c>
      <c r="O3" s="13">
        <f>ABS(AVERAGE(O5:O103))</f>
        <v>71.959673686868683</v>
      </c>
      <c r="P3" s="82" t="s">
        <v>249</v>
      </c>
      <c r="Q3" s="14"/>
    </row>
    <row r="4" spans="1:17" x14ac:dyDescent="0.25">
      <c r="B4" s="90" t="s">
        <v>98</v>
      </c>
      <c r="C4" s="90"/>
      <c r="D4" s="90"/>
      <c r="G4" s="11"/>
      <c r="H4" s="11"/>
      <c r="J4" s="90" t="s">
        <v>98</v>
      </c>
      <c r="K4" s="90"/>
      <c r="L4" s="90"/>
      <c r="O4" s="11"/>
      <c r="P4" s="11"/>
    </row>
    <row r="5" spans="1:17" x14ac:dyDescent="0.25">
      <c r="B5" s="90"/>
      <c r="C5" s="90"/>
      <c r="D5" s="90"/>
      <c r="F5" s="6">
        <f t="shared" ref="F5:F36" si="0">B113/1000000000</f>
        <v>2</v>
      </c>
      <c r="G5" s="11">
        <f>H5-5</f>
        <v>-66.042479999999998</v>
      </c>
      <c r="H5" s="6">
        <f t="shared" ref="H5:H36" si="1">D113</f>
        <v>-61.042479999999998</v>
      </c>
      <c r="J5" s="90"/>
      <c r="K5" s="90"/>
      <c r="L5" s="90"/>
      <c r="N5" s="6">
        <f t="shared" ref="N5:N36" si="2">J113/1000000000</f>
        <v>2</v>
      </c>
      <c r="O5" s="11">
        <f>P5-5</f>
        <v>-65.119335000000007</v>
      </c>
      <c r="P5" s="6">
        <f t="shared" ref="P5:P36" si="3">L113</f>
        <v>-60.119335</v>
      </c>
    </row>
    <row r="6" spans="1:17" x14ac:dyDescent="0.25">
      <c r="B6" s="90"/>
      <c r="C6" s="90"/>
      <c r="D6" s="90"/>
      <c r="F6" s="6">
        <f t="shared" si="0"/>
        <v>2.2244897959183998</v>
      </c>
      <c r="G6" s="11">
        <f t="shared" ref="G6:G69" si="4">H6-5</f>
        <v>-65.173823999999996</v>
      </c>
      <c r="H6" s="6">
        <f t="shared" si="1"/>
        <v>-60.173824000000003</v>
      </c>
      <c r="J6" s="90"/>
      <c r="K6" s="90"/>
      <c r="L6" s="90"/>
      <c r="N6" s="6">
        <f t="shared" si="2"/>
        <v>2.2244897959183998</v>
      </c>
      <c r="O6" s="11">
        <f t="shared" ref="O6:O69" si="5">P6-5</f>
        <v>-68.608727000000002</v>
      </c>
      <c r="P6" s="6">
        <f t="shared" si="3"/>
        <v>-63.608727000000002</v>
      </c>
    </row>
    <row r="7" spans="1:17" x14ac:dyDescent="0.25">
      <c r="B7" s="90" t="s">
        <v>99</v>
      </c>
      <c r="C7" s="90"/>
      <c r="D7" s="90"/>
      <c r="F7" s="6">
        <f t="shared" si="0"/>
        <v>2.4489795918367001</v>
      </c>
      <c r="G7" s="11">
        <f t="shared" si="4"/>
        <v>-65.132156000000009</v>
      </c>
      <c r="H7" s="6">
        <f t="shared" si="1"/>
        <v>-60.132156000000002</v>
      </c>
      <c r="J7" s="90" t="s">
        <v>99</v>
      </c>
      <c r="K7" s="90"/>
      <c r="L7" s="90"/>
      <c r="N7" s="6">
        <f t="shared" si="2"/>
        <v>2.4489795918367001</v>
      </c>
      <c r="O7" s="11">
        <f t="shared" si="5"/>
        <v>-71.183387999999994</v>
      </c>
      <c r="P7" s="6">
        <f t="shared" si="3"/>
        <v>-66.183387999999994</v>
      </c>
    </row>
    <row r="8" spans="1:17" x14ac:dyDescent="0.25">
      <c r="B8" s="90" t="s">
        <v>19</v>
      </c>
      <c r="C8" s="90" t="s">
        <v>111</v>
      </c>
      <c r="D8" s="90"/>
      <c r="F8" s="6">
        <f t="shared" si="0"/>
        <v>2.6734693877550999</v>
      </c>
      <c r="G8" s="11">
        <f t="shared" si="4"/>
        <v>-64.526355999999993</v>
      </c>
      <c r="H8" s="6">
        <f t="shared" si="1"/>
        <v>-59.526356</v>
      </c>
      <c r="J8" s="90" t="s">
        <v>19</v>
      </c>
      <c r="K8" s="90" t="s">
        <v>111</v>
      </c>
      <c r="L8" s="90"/>
      <c r="N8" s="6">
        <f t="shared" si="2"/>
        <v>2.6734693877550999</v>
      </c>
      <c r="O8" s="11">
        <f t="shared" si="5"/>
        <v>-78.258033999999995</v>
      </c>
      <c r="P8" s="6">
        <f t="shared" si="3"/>
        <v>-73.258033999999995</v>
      </c>
    </row>
    <row r="9" spans="1:17" x14ac:dyDescent="0.25">
      <c r="B9" s="90">
        <v>2000000000</v>
      </c>
      <c r="C9" s="90">
        <v>-6.4232148999999996</v>
      </c>
      <c r="D9" s="90"/>
      <c r="F9" s="6">
        <f t="shared" si="0"/>
        <v>2.8979591836735001</v>
      </c>
      <c r="G9" s="11">
        <f t="shared" si="4"/>
        <v>-64.645118999999994</v>
      </c>
      <c r="H9" s="6">
        <f t="shared" si="1"/>
        <v>-59.645119000000001</v>
      </c>
      <c r="J9" s="90">
        <v>2000000000</v>
      </c>
      <c r="K9" s="90">
        <v>-9.7101773999999992</v>
      </c>
      <c r="L9" s="90"/>
      <c r="N9" s="6">
        <f t="shared" si="2"/>
        <v>2.8979591836735001</v>
      </c>
      <c r="O9" s="11">
        <f t="shared" si="5"/>
        <v>-80.110039</v>
      </c>
      <c r="P9" s="6">
        <f t="shared" si="3"/>
        <v>-75.110039</v>
      </c>
    </row>
    <row r="10" spans="1:17" x14ac:dyDescent="0.25">
      <c r="B10" s="90">
        <v>2224489795.9183998</v>
      </c>
      <c r="C10" s="90">
        <v>-6.4347234000000002</v>
      </c>
      <c r="D10" s="90"/>
      <c r="F10" s="6">
        <f t="shared" si="0"/>
        <v>3.1224489795918</v>
      </c>
      <c r="G10" s="11">
        <f t="shared" si="4"/>
        <v>-63.972687000000001</v>
      </c>
      <c r="H10" s="6">
        <f t="shared" si="1"/>
        <v>-58.972687000000001</v>
      </c>
      <c r="J10" s="90">
        <v>2224489795.9183998</v>
      </c>
      <c r="K10" s="90">
        <v>-9.4411410999999994</v>
      </c>
      <c r="L10" s="90"/>
      <c r="N10" s="6">
        <f t="shared" si="2"/>
        <v>3.1224489795918</v>
      </c>
      <c r="O10" s="11">
        <f t="shared" si="5"/>
        <v>-79.969489999999993</v>
      </c>
      <c r="P10" s="6">
        <f t="shared" si="3"/>
        <v>-74.969489999999993</v>
      </c>
    </row>
    <row r="11" spans="1:17" x14ac:dyDescent="0.25">
      <c r="B11" s="90">
        <v>2448979591.8367</v>
      </c>
      <c r="C11" s="90">
        <v>-6.5039663000000001</v>
      </c>
      <c r="D11" s="90"/>
      <c r="F11" s="6">
        <f t="shared" si="0"/>
        <v>3.3469387755101998</v>
      </c>
      <c r="G11" s="11">
        <f t="shared" si="4"/>
        <v>-65.37250499999999</v>
      </c>
      <c r="H11" s="6">
        <f t="shared" si="1"/>
        <v>-60.372504999999997</v>
      </c>
      <c r="J11" s="90">
        <v>2448979591.8367</v>
      </c>
      <c r="K11" s="90">
        <v>-9.0946540999999996</v>
      </c>
      <c r="L11" s="90"/>
      <c r="N11" s="6">
        <f t="shared" si="2"/>
        <v>3.3469387755101998</v>
      </c>
      <c r="O11" s="11">
        <f t="shared" si="5"/>
        <v>-74.226417999999995</v>
      </c>
      <c r="P11" s="6">
        <f t="shared" si="3"/>
        <v>-69.226417999999995</v>
      </c>
    </row>
    <row r="12" spans="1:17" x14ac:dyDescent="0.25">
      <c r="B12" s="90">
        <v>2673469387.7550998</v>
      </c>
      <c r="C12" s="90">
        <v>-6.6123928999999997</v>
      </c>
      <c r="D12" s="90"/>
      <c r="F12" s="6">
        <f t="shared" si="0"/>
        <v>3.5714285714286</v>
      </c>
      <c r="G12" s="11">
        <f t="shared" si="4"/>
        <v>-67.156136000000004</v>
      </c>
      <c r="H12" s="6">
        <f t="shared" si="1"/>
        <v>-62.156135999999996</v>
      </c>
      <c r="J12" s="90">
        <v>2673469387.7550998</v>
      </c>
      <c r="K12" s="90">
        <v>-8.9648581000000007</v>
      </c>
      <c r="L12" s="90"/>
      <c r="N12" s="6">
        <f t="shared" si="2"/>
        <v>3.5714285714286</v>
      </c>
      <c r="O12" s="11">
        <f t="shared" si="5"/>
        <v>-71.138191000000006</v>
      </c>
      <c r="P12" s="6">
        <f t="shared" si="3"/>
        <v>-66.138191000000006</v>
      </c>
    </row>
    <row r="13" spans="1:17" x14ac:dyDescent="0.25">
      <c r="B13" s="90">
        <v>2897959183.6735001</v>
      </c>
      <c r="C13" s="90">
        <v>-6.6166157999999999</v>
      </c>
      <c r="D13" s="90"/>
      <c r="F13" s="6">
        <f t="shared" si="0"/>
        <v>3.7959183673468999</v>
      </c>
      <c r="G13" s="11">
        <f t="shared" si="4"/>
        <v>-66.94940600000001</v>
      </c>
      <c r="H13" s="6">
        <f t="shared" si="1"/>
        <v>-61.949406000000003</v>
      </c>
      <c r="J13" s="90">
        <v>2897959183.6735001</v>
      </c>
      <c r="K13" s="90">
        <v>-8.8359021999999996</v>
      </c>
      <c r="L13" s="90"/>
      <c r="N13" s="6">
        <f t="shared" si="2"/>
        <v>3.7959183673468999</v>
      </c>
      <c r="O13" s="11">
        <f t="shared" si="5"/>
        <v>-69.598990999999998</v>
      </c>
      <c r="P13" s="6">
        <f t="shared" si="3"/>
        <v>-64.598990999999998</v>
      </c>
    </row>
    <row r="14" spans="1:17" x14ac:dyDescent="0.25">
      <c r="B14" s="90">
        <v>3122448979.5918002</v>
      </c>
      <c r="C14" s="90">
        <v>-6.4968513999999997</v>
      </c>
      <c r="D14" s="90"/>
      <c r="F14" s="6">
        <f t="shared" si="0"/>
        <v>4.0204081632652997</v>
      </c>
      <c r="G14" s="11">
        <f t="shared" si="4"/>
        <v>-62.848861999999997</v>
      </c>
      <c r="H14" s="6">
        <f t="shared" si="1"/>
        <v>-57.848861999999997</v>
      </c>
      <c r="J14" s="90">
        <v>3122448979.5918002</v>
      </c>
      <c r="K14" s="90">
        <v>-8.6438407999999995</v>
      </c>
      <c r="L14" s="90"/>
      <c r="N14" s="6">
        <f t="shared" si="2"/>
        <v>4.0204081632652997</v>
      </c>
      <c r="O14" s="11">
        <f t="shared" si="5"/>
        <v>-69.193916000000002</v>
      </c>
      <c r="P14" s="6">
        <f t="shared" si="3"/>
        <v>-64.193916000000002</v>
      </c>
    </row>
    <row r="15" spans="1:17" x14ac:dyDescent="0.25">
      <c r="B15" s="90">
        <v>3346938775.5102</v>
      </c>
      <c r="C15" s="90">
        <v>-6.3877953999999999</v>
      </c>
      <c r="D15" s="90"/>
      <c r="F15" s="6">
        <f t="shared" si="0"/>
        <v>4.2448979591837004</v>
      </c>
      <c r="G15" s="11">
        <f t="shared" si="4"/>
        <v>-58.048305999999997</v>
      </c>
      <c r="H15" s="6">
        <f t="shared" si="1"/>
        <v>-53.048305999999997</v>
      </c>
      <c r="J15" s="90">
        <v>3346938775.5102</v>
      </c>
      <c r="K15" s="90">
        <v>-8.3346090000000004</v>
      </c>
      <c r="L15" s="90"/>
      <c r="N15" s="6">
        <f t="shared" si="2"/>
        <v>4.2448979591837004</v>
      </c>
      <c r="O15" s="11">
        <f t="shared" si="5"/>
        <v>-68.623786999999993</v>
      </c>
      <c r="P15" s="6">
        <f t="shared" si="3"/>
        <v>-63.623787</v>
      </c>
    </row>
    <row r="16" spans="1:17" x14ac:dyDescent="0.25">
      <c r="B16" s="90">
        <v>3571428571.4285998</v>
      </c>
      <c r="C16" s="90">
        <v>-6.4054216999999998</v>
      </c>
      <c r="D16" s="90"/>
      <c r="F16" s="6">
        <f t="shared" si="0"/>
        <v>4.4693877551019998</v>
      </c>
      <c r="G16" s="11">
        <f t="shared" si="4"/>
        <v>-55.534866000000001</v>
      </c>
      <c r="H16" s="6">
        <f t="shared" si="1"/>
        <v>-50.534866000000001</v>
      </c>
      <c r="J16" s="90">
        <v>3571428571.4285998</v>
      </c>
      <c r="K16" s="90">
        <v>-8.0165404999999996</v>
      </c>
      <c r="L16" s="90"/>
      <c r="N16" s="6">
        <f t="shared" si="2"/>
        <v>4.4693877551019998</v>
      </c>
      <c r="O16" s="11">
        <f t="shared" si="5"/>
        <v>-69.634911000000002</v>
      </c>
      <c r="P16" s="6">
        <f t="shared" si="3"/>
        <v>-64.634911000000002</v>
      </c>
    </row>
    <row r="17" spans="2:16" x14ac:dyDescent="0.25">
      <c r="B17" s="90">
        <v>3795918367.3469</v>
      </c>
      <c r="C17" s="90">
        <v>-6.4237628000000004</v>
      </c>
      <c r="D17" s="90"/>
      <c r="F17" s="6">
        <f t="shared" si="0"/>
        <v>4.6938775510203996</v>
      </c>
      <c r="G17" s="11">
        <f t="shared" si="4"/>
        <v>-55.407349000000004</v>
      </c>
      <c r="H17" s="6">
        <f t="shared" si="1"/>
        <v>-50.407349000000004</v>
      </c>
      <c r="J17" s="90">
        <v>3795918367.3469</v>
      </c>
      <c r="K17" s="90">
        <v>-7.9578785999999999</v>
      </c>
      <c r="L17" s="90"/>
      <c r="N17" s="6">
        <f t="shared" si="2"/>
        <v>4.6938775510203996</v>
      </c>
      <c r="O17" s="11">
        <f t="shared" si="5"/>
        <v>-70.520720999999995</v>
      </c>
      <c r="P17" s="6">
        <f t="shared" si="3"/>
        <v>-65.520720999999995</v>
      </c>
    </row>
    <row r="18" spans="2:16" x14ac:dyDescent="0.25">
      <c r="B18" s="90">
        <v>4020408163.2652998</v>
      </c>
      <c r="C18" s="90">
        <v>-6.4488653999999999</v>
      </c>
      <c r="D18" s="90"/>
      <c r="F18" s="6">
        <f t="shared" si="0"/>
        <v>4.9183673469388003</v>
      </c>
      <c r="G18" s="11">
        <f t="shared" si="4"/>
        <v>-56.263236999999997</v>
      </c>
      <c r="H18" s="6">
        <f t="shared" si="1"/>
        <v>-51.263236999999997</v>
      </c>
      <c r="J18" s="90">
        <v>4020408163.2652998</v>
      </c>
      <c r="K18" s="90">
        <v>-7.9157529000000002</v>
      </c>
      <c r="L18" s="90"/>
      <c r="N18" s="6">
        <f t="shared" si="2"/>
        <v>4.9183673469388003</v>
      </c>
      <c r="O18" s="11">
        <f t="shared" si="5"/>
        <v>-74.536429999999996</v>
      </c>
      <c r="P18" s="6">
        <f t="shared" si="3"/>
        <v>-69.536429999999996</v>
      </c>
    </row>
    <row r="19" spans="2:16" x14ac:dyDescent="0.25">
      <c r="B19" s="90">
        <v>4244897959.1837001</v>
      </c>
      <c r="C19" s="90">
        <v>-6.4780835999999997</v>
      </c>
      <c r="D19" s="90"/>
      <c r="F19" s="6">
        <f t="shared" si="0"/>
        <v>5.1428571428570997</v>
      </c>
      <c r="G19" s="11">
        <f t="shared" si="4"/>
        <v>-58.932045000000002</v>
      </c>
      <c r="H19" s="6">
        <f t="shared" si="1"/>
        <v>-53.932045000000002</v>
      </c>
      <c r="J19" s="90">
        <v>4244897959.1837001</v>
      </c>
      <c r="K19" s="90">
        <v>-7.9454374000000003</v>
      </c>
      <c r="L19" s="90"/>
      <c r="N19" s="6">
        <f t="shared" si="2"/>
        <v>5.1428571428570997</v>
      </c>
      <c r="O19" s="11">
        <f t="shared" si="5"/>
        <v>-78.335471999999996</v>
      </c>
      <c r="P19" s="6">
        <f t="shared" si="3"/>
        <v>-73.335471999999996</v>
      </c>
    </row>
    <row r="20" spans="2:16" x14ac:dyDescent="0.25">
      <c r="B20" s="90">
        <v>4469387755.1020002</v>
      </c>
      <c r="C20" s="90">
        <v>-6.4727515999999996</v>
      </c>
      <c r="D20" s="90"/>
      <c r="F20" s="6">
        <f t="shared" si="0"/>
        <v>5.3673469387755004</v>
      </c>
      <c r="G20" s="11">
        <f t="shared" si="4"/>
        <v>-63.782879000000001</v>
      </c>
      <c r="H20" s="6">
        <f t="shared" si="1"/>
        <v>-58.782879000000001</v>
      </c>
      <c r="J20" s="90">
        <v>4469387755.1020002</v>
      </c>
      <c r="K20" s="90">
        <v>-7.8756189000000001</v>
      </c>
      <c r="L20" s="90"/>
      <c r="N20" s="6">
        <f t="shared" si="2"/>
        <v>5.3673469387755004</v>
      </c>
      <c r="O20" s="11">
        <f t="shared" si="5"/>
        <v>-79.679221999999996</v>
      </c>
      <c r="P20" s="6">
        <f t="shared" si="3"/>
        <v>-74.679221999999996</v>
      </c>
    </row>
    <row r="21" spans="2:16" x14ac:dyDescent="0.25">
      <c r="B21" s="90">
        <v>4693877551.0204</v>
      </c>
      <c r="C21" s="90">
        <v>-6.4494490999999998</v>
      </c>
      <c r="D21" s="90"/>
      <c r="F21" s="6">
        <f t="shared" si="0"/>
        <v>5.5918367346939002</v>
      </c>
      <c r="G21" s="11">
        <f t="shared" si="4"/>
        <v>-69.455062999999996</v>
      </c>
      <c r="H21" s="6">
        <f t="shared" si="1"/>
        <v>-64.455062999999996</v>
      </c>
      <c r="J21" s="90">
        <v>4693877551.0204</v>
      </c>
      <c r="K21" s="90">
        <v>-7.8584956999999998</v>
      </c>
      <c r="L21" s="90"/>
      <c r="N21" s="6">
        <f t="shared" si="2"/>
        <v>5.5918367346939002</v>
      </c>
      <c r="O21" s="11">
        <f t="shared" si="5"/>
        <v>-79.262375000000006</v>
      </c>
      <c r="P21" s="6">
        <f t="shared" si="3"/>
        <v>-74.262375000000006</v>
      </c>
    </row>
    <row r="22" spans="2:16" x14ac:dyDescent="0.25">
      <c r="B22" s="90">
        <v>4918367346.9387999</v>
      </c>
      <c r="C22" s="90">
        <v>-6.4195905</v>
      </c>
      <c r="D22" s="90"/>
      <c r="F22" s="6">
        <f t="shared" si="0"/>
        <v>5.8163265306121996</v>
      </c>
      <c r="G22" s="11">
        <f t="shared" si="4"/>
        <v>-70.671104</v>
      </c>
      <c r="H22" s="6">
        <f t="shared" si="1"/>
        <v>-65.671104</v>
      </c>
      <c r="J22" s="90">
        <v>4918367346.9387999</v>
      </c>
      <c r="K22" s="90">
        <v>-7.8472977000000004</v>
      </c>
      <c r="L22" s="90"/>
      <c r="N22" s="6">
        <f t="shared" si="2"/>
        <v>5.8163265306121996</v>
      </c>
      <c r="O22" s="11">
        <f t="shared" si="5"/>
        <v>-79.875877000000003</v>
      </c>
      <c r="P22" s="6">
        <f t="shared" si="3"/>
        <v>-74.875877000000003</v>
      </c>
    </row>
    <row r="23" spans="2:16" x14ac:dyDescent="0.25">
      <c r="B23" s="90">
        <v>5142857142.8570995</v>
      </c>
      <c r="C23" s="90">
        <v>-6.3793858999999999</v>
      </c>
      <c r="D23" s="90"/>
      <c r="F23" s="6">
        <f t="shared" si="0"/>
        <v>6.0408163265305994</v>
      </c>
      <c r="G23" s="11">
        <f t="shared" si="4"/>
        <v>-70.215477000000007</v>
      </c>
      <c r="H23" s="6">
        <f t="shared" si="1"/>
        <v>-65.215477000000007</v>
      </c>
      <c r="J23" s="90">
        <v>5142857142.8570995</v>
      </c>
      <c r="K23" s="90">
        <v>-7.8116050000000001</v>
      </c>
      <c r="L23" s="90"/>
      <c r="N23" s="6">
        <f t="shared" si="2"/>
        <v>6.0408163265305994</v>
      </c>
      <c r="O23" s="11">
        <f t="shared" si="5"/>
        <v>-82.209907999999999</v>
      </c>
      <c r="P23" s="6">
        <f t="shared" si="3"/>
        <v>-77.209907999999999</v>
      </c>
    </row>
    <row r="24" spans="2:16" x14ac:dyDescent="0.25">
      <c r="B24" s="90">
        <v>5367346938.7755003</v>
      </c>
      <c r="C24" s="90">
        <v>-6.3729315</v>
      </c>
      <c r="D24" s="90"/>
      <c r="F24" s="6">
        <f t="shared" si="0"/>
        <v>6.2653061224490001</v>
      </c>
      <c r="G24" s="11">
        <f t="shared" si="4"/>
        <v>-69.075164999999998</v>
      </c>
      <c r="H24" s="6">
        <f t="shared" si="1"/>
        <v>-64.075164999999998</v>
      </c>
      <c r="J24" s="90">
        <v>5367346938.7755003</v>
      </c>
      <c r="K24" s="90">
        <v>-7.8384466000000002</v>
      </c>
      <c r="L24" s="90"/>
      <c r="N24" s="6">
        <f t="shared" si="2"/>
        <v>6.2653061224490001</v>
      </c>
      <c r="O24" s="11">
        <f t="shared" si="5"/>
        <v>-81.266777000000005</v>
      </c>
      <c r="P24" s="6">
        <f t="shared" si="3"/>
        <v>-76.266777000000005</v>
      </c>
    </row>
    <row r="25" spans="2:16" x14ac:dyDescent="0.25">
      <c r="B25" s="90">
        <v>5591836734.6939001</v>
      </c>
      <c r="C25" s="90">
        <v>-6.2709579</v>
      </c>
      <c r="D25" s="90"/>
      <c r="F25" s="6">
        <f t="shared" si="0"/>
        <v>6.4897959183673004</v>
      </c>
      <c r="G25" s="11">
        <f t="shared" si="4"/>
        <v>-70.660347000000002</v>
      </c>
      <c r="H25" s="6">
        <f t="shared" si="1"/>
        <v>-65.660347000000002</v>
      </c>
      <c r="J25" s="90">
        <v>5591836734.6939001</v>
      </c>
      <c r="K25" s="90">
        <v>-7.8336439000000002</v>
      </c>
      <c r="L25" s="90"/>
      <c r="N25" s="6">
        <f t="shared" si="2"/>
        <v>6.4897959183673004</v>
      </c>
      <c r="O25" s="11">
        <f t="shared" si="5"/>
        <v>-79.124893</v>
      </c>
      <c r="P25" s="6">
        <f t="shared" si="3"/>
        <v>-74.124893</v>
      </c>
    </row>
    <row r="26" spans="2:16" x14ac:dyDescent="0.25">
      <c r="B26" s="90">
        <v>5816326530.6121998</v>
      </c>
      <c r="C26" s="90">
        <v>-6.2539014999999996</v>
      </c>
      <c r="D26" s="90"/>
      <c r="F26" s="6">
        <f t="shared" si="0"/>
        <v>6.7142857142857002</v>
      </c>
      <c r="G26" s="11">
        <f t="shared" si="4"/>
        <v>-72.350975000000005</v>
      </c>
      <c r="H26" s="6">
        <f t="shared" si="1"/>
        <v>-67.350975000000005</v>
      </c>
      <c r="J26" s="90">
        <v>5816326530.6121998</v>
      </c>
      <c r="K26" s="90">
        <v>-7.8117064999999997</v>
      </c>
      <c r="L26" s="90"/>
      <c r="N26" s="6">
        <f t="shared" si="2"/>
        <v>6.7142857142857002</v>
      </c>
      <c r="O26" s="11">
        <f t="shared" si="5"/>
        <v>-77.780731000000003</v>
      </c>
      <c r="P26" s="6">
        <f t="shared" si="3"/>
        <v>-72.780731000000003</v>
      </c>
    </row>
    <row r="27" spans="2:16" x14ac:dyDescent="0.25">
      <c r="B27" s="90">
        <v>6040816326.5305996</v>
      </c>
      <c r="C27" s="90">
        <v>-6.2290305999999998</v>
      </c>
      <c r="D27" s="90"/>
      <c r="F27" s="6">
        <f t="shared" si="0"/>
        <v>6.9387755102041</v>
      </c>
      <c r="G27" s="11">
        <f t="shared" si="4"/>
        <v>-74.152489000000003</v>
      </c>
      <c r="H27" s="6">
        <f t="shared" si="1"/>
        <v>-69.152489000000003</v>
      </c>
      <c r="J27" s="90">
        <v>6040816326.5305996</v>
      </c>
      <c r="K27" s="90">
        <v>-7.7524895999999996</v>
      </c>
      <c r="L27" s="90"/>
      <c r="N27" s="6">
        <f t="shared" si="2"/>
        <v>6.9387755102041</v>
      </c>
      <c r="O27" s="11">
        <f t="shared" si="5"/>
        <v>-77.163498000000004</v>
      </c>
      <c r="P27" s="6">
        <f t="shared" si="3"/>
        <v>-72.163498000000004</v>
      </c>
    </row>
    <row r="28" spans="2:16" x14ac:dyDescent="0.25">
      <c r="B28" s="90">
        <v>6265306122.4490004</v>
      </c>
      <c r="C28" s="90">
        <v>-6.1970792000000001</v>
      </c>
      <c r="D28" s="90"/>
      <c r="F28" s="6">
        <f t="shared" si="0"/>
        <v>7.1632653061224003</v>
      </c>
      <c r="G28" s="11">
        <f t="shared" si="4"/>
        <v>-75.438263000000006</v>
      </c>
      <c r="H28" s="6">
        <f t="shared" si="1"/>
        <v>-70.438263000000006</v>
      </c>
      <c r="J28" s="90">
        <v>6265306122.4490004</v>
      </c>
      <c r="K28" s="90">
        <v>-7.6987443000000004</v>
      </c>
      <c r="L28" s="90"/>
      <c r="N28" s="6">
        <f t="shared" si="2"/>
        <v>7.1632653061224003</v>
      </c>
      <c r="O28" s="11">
        <f t="shared" si="5"/>
        <v>-77.328643999999997</v>
      </c>
      <c r="P28" s="6">
        <f t="shared" si="3"/>
        <v>-72.328643999999997</v>
      </c>
    </row>
    <row r="29" spans="2:16" x14ac:dyDescent="0.25">
      <c r="B29" s="90">
        <v>6489795918.3673</v>
      </c>
      <c r="C29" s="90">
        <v>-6.2403339999999998</v>
      </c>
      <c r="D29" s="90"/>
      <c r="F29" s="6">
        <f t="shared" si="0"/>
        <v>7.3877551020408001</v>
      </c>
      <c r="G29" s="11">
        <f t="shared" si="4"/>
        <v>-79.615241999999995</v>
      </c>
      <c r="H29" s="6">
        <f t="shared" si="1"/>
        <v>-74.615241999999995</v>
      </c>
      <c r="J29" s="90">
        <v>6489795918.3673</v>
      </c>
      <c r="K29" s="90">
        <v>-7.6642389</v>
      </c>
      <c r="L29" s="90"/>
      <c r="N29" s="6">
        <f t="shared" si="2"/>
        <v>7.3877551020408001</v>
      </c>
      <c r="O29" s="11">
        <f t="shared" si="5"/>
        <v>-75.962158000000002</v>
      </c>
      <c r="P29" s="6">
        <f t="shared" si="3"/>
        <v>-70.962158000000002</v>
      </c>
    </row>
    <row r="30" spans="2:16" x14ac:dyDescent="0.25">
      <c r="B30" s="90">
        <v>6714285714.2856998</v>
      </c>
      <c r="C30" s="90">
        <v>-6.2493463</v>
      </c>
      <c r="D30" s="90"/>
      <c r="F30" s="6">
        <f t="shared" si="0"/>
        <v>7.6122448979591999</v>
      </c>
      <c r="G30" s="11">
        <f t="shared" si="4"/>
        <v>-80.938338999999999</v>
      </c>
      <c r="H30" s="6">
        <f t="shared" si="1"/>
        <v>-75.938338999999999</v>
      </c>
      <c r="J30" s="90">
        <v>6714285714.2856998</v>
      </c>
      <c r="K30" s="90">
        <v>-7.6628132000000004</v>
      </c>
      <c r="L30" s="90"/>
      <c r="N30" s="6">
        <f t="shared" si="2"/>
        <v>7.6122448979591999</v>
      </c>
      <c r="O30" s="11">
        <f t="shared" si="5"/>
        <v>-74.390427000000003</v>
      </c>
      <c r="P30" s="6">
        <f t="shared" si="3"/>
        <v>-69.390427000000003</v>
      </c>
    </row>
    <row r="31" spans="2:16" x14ac:dyDescent="0.25">
      <c r="B31" s="90">
        <v>6938775510.2040997</v>
      </c>
      <c r="C31" s="90">
        <v>-6.2818579999999997</v>
      </c>
      <c r="D31" s="90"/>
      <c r="F31" s="6">
        <f t="shared" si="0"/>
        <v>7.8367346938775997</v>
      </c>
      <c r="G31" s="11">
        <f t="shared" si="4"/>
        <v>-81.284606999999994</v>
      </c>
      <c r="H31" s="6">
        <f t="shared" si="1"/>
        <v>-76.284606999999994</v>
      </c>
      <c r="J31" s="90">
        <v>6938775510.2040997</v>
      </c>
      <c r="K31" s="90">
        <v>-7.6624312000000003</v>
      </c>
      <c r="L31" s="90"/>
      <c r="N31" s="6">
        <f t="shared" si="2"/>
        <v>7.8367346938775997</v>
      </c>
      <c r="O31" s="11">
        <f t="shared" si="5"/>
        <v>-73.447815000000006</v>
      </c>
      <c r="P31" s="6">
        <f t="shared" si="3"/>
        <v>-68.447815000000006</v>
      </c>
    </row>
    <row r="32" spans="2:16" x14ac:dyDescent="0.25">
      <c r="B32" s="90">
        <v>7163265306.1224003</v>
      </c>
      <c r="C32" s="90">
        <v>-6.2567681999999998</v>
      </c>
      <c r="D32" s="90"/>
      <c r="F32" s="6">
        <f t="shared" si="0"/>
        <v>8.0612244897959009</v>
      </c>
      <c r="G32" s="11">
        <f t="shared" si="4"/>
        <v>-78.617690999999994</v>
      </c>
      <c r="H32" s="6">
        <f t="shared" si="1"/>
        <v>-73.617690999999994</v>
      </c>
      <c r="J32" s="90">
        <v>7163265306.1224003</v>
      </c>
      <c r="K32" s="90">
        <v>-7.6730251000000003</v>
      </c>
      <c r="L32" s="90"/>
      <c r="N32" s="6">
        <f t="shared" si="2"/>
        <v>8.0612244897959009</v>
      </c>
      <c r="O32" s="11">
        <f t="shared" si="5"/>
        <v>-72.440383999999995</v>
      </c>
      <c r="P32" s="6">
        <f t="shared" si="3"/>
        <v>-67.440383999999995</v>
      </c>
    </row>
    <row r="33" spans="2:16" x14ac:dyDescent="0.25">
      <c r="B33" s="90">
        <v>7387755102.0408001</v>
      </c>
      <c r="C33" s="90">
        <v>-6.2552075</v>
      </c>
      <c r="D33" s="90"/>
      <c r="F33" s="6">
        <f t="shared" si="0"/>
        <v>8.2857142857143007</v>
      </c>
      <c r="G33" s="11">
        <f t="shared" si="4"/>
        <v>-76.620627999999996</v>
      </c>
      <c r="H33" s="6">
        <f t="shared" si="1"/>
        <v>-71.620627999999996</v>
      </c>
      <c r="J33" s="90">
        <v>7387755102.0408001</v>
      </c>
      <c r="K33" s="90">
        <v>-7.7073469000000001</v>
      </c>
      <c r="L33" s="90"/>
      <c r="N33" s="6">
        <f t="shared" si="2"/>
        <v>8.2857142857143007</v>
      </c>
      <c r="O33" s="11">
        <f t="shared" si="5"/>
        <v>-71.539779999999993</v>
      </c>
      <c r="P33" s="6">
        <f t="shared" si="3"/>
        <v>-66.539779999999993</v>
      </c>
    </row>
    <row r="34" spans="2:16" x14ac:dyDescent="0.25">
      <c r="B34" s="90">
        <v>7612244897.9591999</v>
      </c>
      <c r="C34" s="90">
        <v>-6.2927222</v>
      </c>
      <c r="D34" s="90"/>
      <c r="F34" s="6">
        <f t="shared" si="0"/>
        <v>8.5102040816327005</v>
      </c>
      <c r="G34" s="11">
        <f t="shared" si="4"/>
        <v>-74.695366000000007</v>
      </c>
      <c r="H34" s="6">
        <f t="shared" si="1"/>
        <v>-69.695366000000007</v>
      </c>
      <c r="J34" s="90">
        <v>7612244897.9591999</v>
      </c>
      <c r="K34" s="90">
        <v>-7.7740932000000003</v>
      </c>
      <c r="L34" s="90"/>
      <c r="N34" s="6">
        <f t="shared" si="2"/>
        <v>8.5102040816327005</v>
      </c>
      <c r="O34" s="11">
        <f t="shared" si="5"/>
        <v>-68.487765999999993</v>
      </c>
      <c r="P34" s="6">
        <f t="shared" si="3"/>
        <v>-63.487766000000001</v>
      </c>
    </row>
    <row r="35" spans="2:16" x14ac:dyDescent="0.25">
      <c r="B35" s="90">
        <v>7836734693.8775997</v>
      </c>
      <c r="C35" s="90">
        <v>-6.3565078000000002</v>
      </c>
      <c r="D35" s="90"/>
      <c r="F35" s="6">
        <f t="shared" si="0"/>
        <v>8.7346938775510008</v>
      </c>
      <c r="G35" s="11">
        <f t="shared" si="4"/>
        <v>-71.872580999999997</v>
      </c>
      <c r="H35" s="6">
        <f t="shared" si="1"/>
        <v>-66.872580999999997</v>
      </c>
      <c r="J35" s="90">
        <v>7836734693.8775997</v>
      </c>
      <c r="K35" s="90">
        <v>-7.9057845999999996</v>
      </c>
      <c r="L35" s="90"/>
      <c r="N35" s="6">
        <f t="shared" si="2"/>
        <v>8.7346938775510008</v>
      </c>
      <c r="O35" s="11">
        <f t="shared" si="5"/>
        <v>-67.104377999999997</v>
      </c>
      <c r="P35" s="6">
        <f t="shared" si="3"/>
        <v>-62.104377999999997</v>
      </c>
    </row>
    <row r="36" spans="2:16" x14ac:dyDescent="0.25">
      <c r="B36" s="90">
        <v>8061224489.7959003</v>
      </c>
      <c r="C36" s="90">
        <v>-6.4393815999999999</v>
      </c>
      <c r="D36" s="90"/>
      <c r="F36" s="6">
        <f t="shared" si="0"/>
        <v>8.9591836734694006</v>
      </c>
      <c r="G36" s="11">
        <f t="shared" si="4"/>
        <v>-70.012237999999996</v>
      </c>
      <c r="H36" s="6">
        <f t="shared" si="1"/>
        <v>-65.012237999999996</v>
      </c>
      <c r="J36" s="90">
        <v>8061224489.7959003</v>
      </c>
      <c r="K36" s="90">
        <v>-8.0726910000000007</v>
      </c>
      <c r="L36" s="90"/>
      <c r="N36" s="6">
        <f t="shared" si="2"/>
        <v>8.9591836734694006</v>
      </c>
      <c r="O36" s="11">
        <f t="shared" si="5"/>
        <v>-66.457808999999997</v>
      </c>
      <c r="P36" s="6">
        <f t="shared" si="3"/>
        <v>-61.457808999999997</v>
      </c>
    </row>
    <row r="37" spans="2:16" x14ac:dyDescent="0.25">
      <c r="B37" s="90">
        <v>8285714285.7143002</v>
      </c>
      <c r="C37" s="90">
        <v>-6.5341449000000003</v>
      </c>
      <c r="D37" s="90"/>
      <c r="F37" s="6">
        <f t="shared" ref="F37:F68" si="6">B145/1000000000</f>
        <v>9.1836734693878004</v>
      </c>
      <c r="G37" s="11">
        <f t="shared" si="4"/>
        <v>-68.604697999999999</v>
      </c>
      <c r="H37" s="6">
        <f t="shared" ref="H37:H68" si="7">D145</f>
        <v>-63.604697999999999</v>
      </c>
      <c r="J37" s="90">
        <v>8285714285.7143002</v>
      </c>
      <c r="K37" s="90">
        <v>-8.2199898000000005</v>
      </c>
      <c r="L37" s="90"/>
      <c r="N37" s="6">
        <f t="shared" ref="N37:N68" si="8">J145/1000000000</f>
        <v>9.1836734693878004</v>
      </c>
      <c r="O37" s="11">
        <f t="shared" si="5"/>
        <v>-66.39544699999999</v>
      </c>
      <c r="P37" s="6">
        <f t="shared" ref="P37:P68" si="9">L145</f>
        <v>-61.395446999999997</v>
      </c>
    </row>
    <row r="38" spans="2:16" x14ac:dyDescent="0.25">
      <c r="B38" s="90">
        <v>8510204081.6327</v>
      </c>
      <c r="C38" s="90">
        <v>-6.6178698999999996</v>
      </c>
      <c r="D38" s="90"/>
      <c r="F38" s="6">
        <f t="shared" si="6"/>
        <v>9.4081632653061007</v>
      </c>
      <c r="G38" s="11">
        <f t="shared" si="4"/>
        <v>-66.996902000000006</v>
      </c>
      <c r="H38" s="6">
        <f t="shared" si="7"/>
        <v>-61.996901999999999</v>
      </c>
      <c r="J38" s="90">
        <v>8510204081.6327</v>
      </c>
      <c r="K38" s="90">
        <v>-8.3109531000000008</v>
      </c>
      <c r="L38" s="90"/>
      <c r="N38" s="6">
        <f t="shared" si="8"/>
        <v>9.4081632653061007</v>
      </c>
      <c r="O38" s="11">
        <f t="shared" si="5"/>
        <v>-66.364311000000001</v>
      </c>
      <c r="P38" s="6">
        <f t="shared" si="9"/>
        <v>-61.364311000000001</v>
      </c>
    </row>
    <row r="39" spans="2:16" x14ac:dyDescent="0.25">
      <c r="B39" s="90">
        <v>8734693877.5510006</v>
      </c>
      <c r="C39" s="90">
        <v>-6.6967483000000003</v>
      </c>
      <c r="D39" s="90"/>
      <c r="F39" s="6">
        <f t="shared" si="6"/>
        <v>9.6326530612245005</v>
      </c>
      <c r="G39" s="11">
        <f t="shared" si="4"/>
        <v>-65.471396999999996</v>
      </c>
      <c r="H39" s="6">
        <f t="shared" si="7"/>
        <v>-60.471397000000003</v>
      </c>
      <c r="J39" s="90">
        <v>8734693877.5510006</v>
      </c>
      <c r="K39" s="90">
        <v>-8.3483801</v>
      </c>
      <c r="L39" s="90"/>
      <c r="N39" s="6">
        <f t="shared" si="8"/>
        <v>9.6326530612245005</v>
      </c>
      <c r="O39" s="11">
        <f t="shared" si="5"/>
        <v>-65.875575999999995</v>
      </c>
      <c r="P39" s="6">
        <f t="shared" si="9"/>
        <v>-60.875576000000002</v>
      </c>
    </row>
    <row r="40" spans="2:16" x14ac:dyDescent="0.25">
      <c r="B40" s="90">
        <v>8959183673.4694004</v>
      </c>
      <c r="C40" s="90">
        <v>-6.6840754000000002</v>
      </c>
      <c r="D40" s="90"/>
      <c r="F40" s="6">
        <f t="shared" si="6"/>
        <v>9.8571428571429003</v>
      </c>
      <c r="G40" s="11">
        <f t="shared" si="4"/>
        <v>-64.773032999999998</v>
      </c>
      <c r="H40" s="6">
        <f t="shared" si="7"/>
        <v>-59.773032999999998</v>
      </c>
      <c r="J40" s="90">
        <v>8959183673.4694004</v>
      </c>
      <c r="K40" s="90">
        <v>-8.3691893000000004</v>
      </c>
      <c r="L40" s="90"/>
      <c r="N40" s="6">
        <f t="shared" si="8"/>
        <v>9.8571428571429003</v>
      </c>
      <c r="O40" s="11">
        <f t="shared" si="5"/>
        <v>-65.177509000000001</v>
      </c>
      <c r="P40" s="6">
        <f t="shared" si="9"/>
        <v>-60.177509000000001</v>
      </c>
    </row>
    <row r="41" spans="2:16" x14ac:dyDescent="0.25">
      <c r="B41" s="90">
        <v>9183673469.3878002</v>
      </c>
      <c r="C41" s="90">
        <v>-6.6533331999999996</v>
      </c>
      <c r="D41" s="90"/>
      <c r="F41" s="6">
        <f t="shared" si="6"/>
        <v>10.081632653061002</v>
      </c>
      <c r="G41" s="11">
        <f t="shared" si="4"/>
        <v>-65.455951999999996</v>
      </c>
      <c r="H41" s="6">
        <f t="shared" si="7"/>
        <v>-60.455952000000003</v>
      </c>
      <c r="J41" s="90">
        <v>9183673469.3878002</v>
      </c>
      <c r="K41" s="90">
        <v>-8.3903464999999997</v>
      </c>
      <c r="L41" s="90"/>
      <c r="N41" s="6">
        <f t="shared" si="8"/>
        <v>10.081632653061002</v>
      </c>
      <c r="O41" s="11">
        <f t="shared" si="5"/>
        <v>-63.790118999999997</v>
      </c>
      <c r="P41" s="6">
        <f t="shared" si="9"/>
        <v>-58.790118999999997</v>
      </c>
    </row>
    <row r="42" spans="2:16" x14ac:dyDescent="0.25">
      <c r="B42" s="90">
        <v>9408163265.3061008</v>
      </c>
      <c r="C42" s="90">
        <v>-6.6388563999999999</v>
      </c>
      <c r="D42" s="90"/>
      <c r="F42" s="6">
        <f t="shared" si="6"/>
        <v>10.30612244898</v>
      </c>
      <c r="G42" s="11">
        <f t="shared" si="4"/>
        <v>-66.630538999999999</v>
      </c>
      <c r="H42" s="6">
        <f t="shared" si="7"/>
        <v>-61.630538999999999</v>
      </c>
      <c r="J42" s="90">
        <v>9408163265.3061008</v>
      </c>
      <c r="K42" s="90">
        <v>-8.4089431999999995</v>
      </c>
      <c r="L42" s="90"/>
      <c r="N42" s="6">
        <f t="shared" si="8"/>
        <v>10.30612244898</v>
      </c>
      <c r="O42" s="11">
        <f t="shared" si="5"/>
        <v>-62.986221</v>
      </c>
      <c r="P42" s="6">
        <f t="shared" si="9"/>
        <v>-57.986221</v>
      </c>
    </row>
    <row r="43" spans="2:16" x14ac:dyDescent="0.25">
      <c r="B43" s="90">
        <v>9632653061.2245007</v>
      </c>
      <c r="C43" s="90">
        <v>-6.6250448000000004</v>
      </c>
      <c r="D43" s="90"/>
      <c r="F43" s="6">
        <f t="shared" si="6"/>
        <v>10.530612244898</v>
      </c>
      <c r="G43" s="11">
        <f t="shared" si="4"/>
        <v>-67.397323999999998</v>
      </c>
      <c r="H43" s="6">
        <f t="shared" si="7"/>
        <v>-62.397323999999998</v>
      </c>
      <c r="J43" s="90">
        <v>9632653061.2245007</v>
      </c>
      <c r="K43" s="90">
        <v>-8.4461259999999996</v>
      </c>
      <c r="L43" s="90"/>
      <c r="N43" s="6">
        <f t="shared" si="8"/>
        <v>10.530612244898</v>
      </c>
      <c r="O43" s="11">
        <f t="shared" si="5"/>
        <v>-63.167727999999997</v>
      </c>
      <c r="P43" s="6">
        <f t="shared" si="9"/>
        <v>-58.167727999999997</v>
      </c>
    </row>
    <row r="44" spans="2:16" x14ac:dyDescent="0.25">
      <c r="B44" s="90">
        <v>9857142857.1429005</v>
      </c>
      <c r="C44" s="90">
        <v>-6.6448770000000001</v>
      </c>
      <c r="D44" s="90"/>
      <c r="F44" s="6">
        <f t="shared" si="6"/>
        <v>10.755102040816</v>
      </c>
      <c r="G44" s="11">
        <f t="shared" si="4"/>
        <v>-67.340735999999993</v>
      </c>
      <c r="H44" s="6">
        <f t="shared" si="7"/>
        <v>-62.340736</v>
      </c>
      <c r="J44" s="90">
        <v>9857142857.1429005</v>
      </c>
      <c r="K44" s="90">
        <v>-8.4787654999999997</v>
      </c>
      <c r="L44" s="90"/>
      <c r="N44" s="6">
        <f t="shared" si="8"/>
        <v>10.755102040816</v>
      </c>
      <c r="O44" s="11">
        <f t="shared" si="5"/>
        <v>-64.170467000000002</v>
      </c>
      <c r="P44" s="6">
        <f t="shared" si="9"/>
        <v>-59.170467000000002</v>
      </c>
    </row>
    <row r="45" spans="2:16" x14ac:dyDescent="0.25">
      <c r="B45" s="90">
        <v>10081632653.061001</v>
      </c>
      <c r="C45" s="90">
        <v>-6.6514115</v>
      </c>
      <c r="D45" s="90"/>
      <c r="F45" s="6">
        <f t="shared" si="6"/>
        <v>10.979591836735</v>
      </c>
      <c r="G45" s="11">
        <f t="shared" si="4"/>
        <v>-67.724944999999991</v>
      </c>
      <c r="H45" s="6">
        <f t="shared" si="7"/>
        <v>-62.724944999999998</v>
      </c>
      <c r="J45" s="90">
        <v>10081632653.061001</v>
      </c>
      <c r="K45" s="90">
        <v>-8.5121336000000003</v>
      </c>
      <c r="L45" s="90"/>
      <c r="N45" s="6">
        <f t="shared" si="8"/>
        <v>10.979591836735</v>
      </c>
      <c r="O45" s="11">
        <f t="shared" si="5"/>
        <v>-65.965538000000009</v>
      </c>
      <c r="P45" s="6">
        <f t="shared" si="9"/>
        <v>-60.965538000000002</v>
      </c>
    </row>
    <row r="46" spans="2:16" x14ac:dyDescent="0.25">
      <c r="B46" s="90">
        <v>10306122448.98</v>
      </c>
      <c r="C46" s="90">
        <v>-6.6816649000000004</v>
      </c>
      <c r="D46" s="90"/>
      <c r="F46" s="6">
        <f t="shared" si="6"/>
        <v>11.204081632653001</v>
      </c>
      <c r="G46" s="11">
        <f t="shared" si="4"/>
        <v>-70.755111999999997</v>
      </c>
      <c r="H46" s="6">
        <f t="shared" si="7"/>
        <v>-65.755111999999997</v>
      </c>
      <c r="J46" s="90">
        <v>10306122448.98</v>
      </c>
      <c r="K46" s="90">
        <v>-8.5535393000000006</v>
      </c>
      <c r="L46" s="90"/>
      <c r="N46" s="6">
        <f t="shared" si="8"/>
        <v>11.204081632653001</v>
      </c>
      <c r="O46" s="11">
        <f t="shared" si="5"/>
        <v>-67.85752500000001</v>
      </c>
      <c r="P46" s="6">
        <f t="shared" si="9"/>
        <v>-62.857525000000003</v>
      </c>
    </row>
    <row r="47" spans="2:16" x14ac:dyDescent="0.25">
      <c r="B47" s="90">
        <v>10530612244.898001</v>
      </c>
      <c r="C47" s="90">
        <v>-6.7043118000000002</v>
      </c>
      <c r="D47" s="90"/>
      <c r="F47" s="6">
        <f t="shared" si="6"/>
        <v>11.428571428570999</v>
      </c>
      <c r="G47" s="11">
        <f t="shared" si="4"/>
        <v>-71.613433999999998</v>
      </c>
      <c r="H47" s="6">
        <f t="shared" si="7"/>
        <v>-66.613433999999998</v>
      </c>
      <c r="J47" s="90">
        <v>10530612244.898001</v>
      </c>
      <c r="K47" s="90">
        <v>-8.5823993999999999</v>
      </c>
      <c r="L47" s="90"/>
      <c r="N47" s="6">
        <f t="shared" si="8"/>
        <v>11.428571428570999</v>
      </c>
      <c r="O47" s="11">
        <f t="shared" si="5"/>
        <v>-68.925179</v>
      </c>
      <c r="P47" s="6">
        <f t="shared" si="9"/>
        <v>-63.925179</v>
      </c>
    </row>
    <row r="48" spans="2:16" x14ac:dyDescent="0.25">
      <c r="B48" s="90">
        <v>10755102040.816</v>
      </c>
      <c r="C48" s="90">
        <v>-6.7039146000000001</v>
      </c>
      <c r="D48" s="90"/>
      <c r="F48" s="6">
        <f t="shared" si="6"/>
        <v>11.653061224489999</v>
      </c>
      <c r="G48" s="11">
        <f t="shared" si="4"/>
        <v>-71.881561000000005</v>
      </c>
      <c r="H48" s="6">
        <f t="shared" si="7"/>
        <v>-66.881561000000005</v>
      </c>
      <c r="J48" s="90">
        <v>10755102040.816</v>
      </c>
      <c r="K48" s="90">
        <v>-8.6593999999999998</v>
      </c>
      <c r="L48" s="90"/>
      <c r="N48" s="6">
        <f t="shared" si="8"/>
        <v>11.653061224489999</v>
      </c>
      <c r="O48" s="11">
        <f t="shared" si="5"/>
        <v>-68.167213000000004</v>
      </c>
      <c r="P48" s="6">
        <f t="shared" si="9"/>
        <v>-63.167212999999997</v>
      </c>
    </row>
    <row r="49" spans="2:16" x14ac:dyDescent="0.25">
      <c r="B49" s="90">
        <v>10979591836.735001</v>
      </c>
      <c r="C49" s="90">
        <v>-6.7711209999999999</v>
      </c>
      <c r="D49" s="90"/>
      <c r="F49" s="6">
        <f t="shared" si="6"/>
        <v>11.877551020408001</v>
      </c>
      <c r="G49" s="11">
        <f t="shared" si="4"/>
        <v>-69.964934999999997</v>
      </c>
      <c r="H49" s="6">
        <f t="shared" si="7"/>
        <v>-64.964934999999997</v>
      </c>
      <c r="J49" s="90">
        <v>10979591836.735001</v>
      </c>
      <c r="K49" s="90">
        <v>-8.7383880999999999</v>
      </c>
      <c r="L49" s="90"/>
      <c r="N49" s="6">
        <f t="shared" si="8"/>
        <v>11.877551020408001</v>
      </c>
      <c r="O49" s="11">
        <f t="shared" si="5"/>
        <v>-67.121296000000001</v>
      </c>
      <c r="P49" s="6">
        <f t="shared" si="9"/>
        <v>-62.121296000000001</v>
      </c>
    </row>
    <row r="50" spans="2:16" x14ac:dyDescent="0.25">
      <c r="B50" s="90">
        <v>11204081632.653</v>
      </c>
      <c r="C50" s="90">
        <v>-6.8857144999999997</v>
      </c>
      <c r="D50" s="90"/>
      <c r="F50" s="6">
        <f t="shared" si="6"/>
        <v>12.102040816326999</v>
      </c>
      <c r="G50" s="11">
        <f t="shared" si="4"/>
        <v>-72.142989999999998</v>
      </c>
      <c r="H50" s="6">
        <f t="shared" si="7"/>
        <v>-67.142989999999998</v>
      </c>
      <c r="J50" s="90">
        <v>11204081632.653</v>
      </c>
      <c r="K50" s="90">
        <v>-8.8413000000000004</v>
      </c>
      <c r="L50" s="90"/>
      <c r="N50" s="6">
        <f t="shared" si="8"/>
        <v>12.102040816326999</v>
      </c>
      <c r="O50" s="11">
        <f t="shared" si="5"/>
        <v>-67.20333500000001</v>
      </c>
      <c r="P50" s="6">
        <f t="shared" si="9"/>
        <v>-62.203335000000003</v>
      </c>
    </row>
    <row r="51" spans="2:16" x14ac:dyDescent="0.25">
      <c r="B51" s="90">
        <v>11428571428.570999</v>
      </c>
      <c r="C51" s="90">
        <v>-6.9544277000000001</v>
      </c>
      <c r="D51" s="90"/>
      <c r="F51" s="6">
        <f t="shared" si="6"/>
        <v>12.326530612245001</v>
      </c>
      <c r="G51" s="11">
        <f t="shared" si="4"/>
        <v>-79.585792999999995</v>
      </c>
      <c r="H51" s="6">
        <f t="shared" si="7"/>
        <v>-74.585792999999995</v>
      </c>
      <c r="J51" s="90">
        <v>11428571428.570999</v>
      </c>
      <c r="K51" s="90">
        <v>-8.9115237999999994</v>
      </c>
      <c r="L51" s="90"/>
      <c r="N51" s="6">
        <f t="shared" si="8"/>
        <v>12.326530612245001</v>
      </c>
      <c r="O51" s="11">
        <f t="shared" si="5"/>
        <v>-69.539985999999999</v>
      </c>
      <c r="P51" s="6">
        <f t="shared" si="9"/>
        <v>-64.539985999999999</v>
      </c>
    </row>
    <row r="52" spans="2:16" x14ac:dyDescent="0.25">
      <c r="B52" s="90">
        <v>11653061224.49</v>
      </c>
      <c r="C52" s="90">
        <v>-6.9791045</v>
      </c>
      <c r="D52" s="90"/>
      <c r="F52" s="6">
        <f t="shared" si="6"/>
        <v>12.551020408163</v>
      </c>
      <c r="G52" s="11">
        <f t="shared" si="4"/>
        <v>-81.780617000000007</v>
      </c>
      <c r="H52" s="6">
        <f t="shared" si="7"/>
        <v>-76.780617000000007</v>
      </c>
      <c r="J52" s="90">
        <v>11653061224.49</v>
      </c>
      <c r="K52" s="90">
        <v>-8.9456053000000004</v>
      </c>
      <c r="L52" s="90"/>
      <c r="N52" s="6">
        <f t="shared" si="8"/>
        <v>12.551020408163</v>
      </c>
      <c r="O52" s="11">
        <f t="shared" si="5"/>
        <v>-70.093941000000001</v>
      </c>
      <c r="P52" s="6">
        <f t="shared" si="9"/>
        <v>-65.093941000000001</v>
      </c>
    </row>
    <row r="53" spans="2:16" x14ac:dyDescent="0.25">
      <c r="B53" s="90">
        <v>11877551020.408001</v>
      </c>
      <c r="C53" s="90">
        <v>-6.8762721999999998</v>
      </c>
      <c r="D53" s="90"/>
      <c r="F53" s="6">
        <f t="shared" si="6"/>
        <v>12.775510204082</v>
      </c>
      <c r="G53" s="11">
        <f t="shared" si="4"/>
        <v>-81.847487999999998</v>
      </c>
      <c r="H53" s="6">
        <f t="shared" si="7"/>
        <v>-76.847487999999998</v>
      </c>
      <c r="J53" s="90">
        <v>11877551020.408001</v>
      </c>
      <c r="K53" s="90">
        <v>-8.9294167000000009</v>
      </c>
      <c r="L53" s="90"/>
      <c r="N53" s="6">
        <f t="shared" si="8"/>
        <v>12.775510204082</v>
      </c>
      <c r="O53" s="11">
        <f t="shared" si="5"/>
        <v>-68.15625399999999</v>
      </c>
      <c r="P53" s="6">
        <f t="shared" si="9"/>
        <v>-63.156253999999997</v>
      </c>
    </row>
    <row r="54" spans="2:16" x14ac:dyDescent="0.25">
      <c r="B54" s="90">
        <v>12102040816.327</v>
      </c>
      <c r="C54" s="90">
        <v>-6.7568492999999998</v>
      </c>
      <c r="D54" s="90"/>
      <c r="F54" s="6">
        <f t="shared" si="6"/>
        <v>13</v>
      </c>
      <c r="G54" s="11">
        <f t="shared" si="4"/>
        <v>-77.379317999999998</v>
      </c>
      <c r="H54" s="6">
        <f t="shared" si="7"/>
        <v>-72.379317999999998</v>
      </c>
      <c r="J54" s="90">
        <v>12102040816.327</v>
      </c>
      <c r="K54" s="90">
        <v>-8.8913355000000003</v>
      </c>
      <c r="L54" s="90"/>
      <c r="N54" s="6">
        <f t="shared" si="8"/>
        <v>13</v>
      </c>
      <c r="O54" s="11">
        <f t="shared" si="5"/>
        <v>-64.789928000000003</v>
      </c>
      <c r="P54" s="6">
        <f t="shared" si="9"/>
        <v>-59.789928000000003</v>
      </c>
    </row>
    <row r="55" spans="2:16" x14ac:dyDescent="0.25">
      <c r="B55" s="90">
        <v>12326530612.245001</v>
      </c>
      <c r="C55" s="90">
        <v>-6.6542563000000001</v>
      </c>
      <c r="D55" s="90"/>
      <c r="F55" s="6">
        <f t="shared" si="6"/>
        <v>13.224489795918</v>
      </c>
      <c r="G55" s="11">
        <f t="shared" si="4"/>
        <v>-76.758765999999994</v>
      </c>
      <c r="H55" s="6">
        <f t="shared" si="7"/>
        <v>-71.758765999999994</v>
      </c>
      <c r="J55" s="90">
        <v>12326530612.245001</v>
      </c>
      <c r="K55" s="90">
        <v>-8.7972918</v>
      </c>
      <c r="L55" s="90"/>
      <c r="N55" s="6">
        <f t="shared" si="8"/>
        <v>13.224489795918</v>
      </c>
      <c r="O55" s="11">
        <f t="shared" si="5"/>
        <v>-63.780704</v>
      </c>
      <c r="P55" s="6">
        <f t="shared" si="9"/>
        <v>-58.780704</v>
      </c>
    </row>
    <row r="56" spans="2:16" x14ac:dyDescent="0.25">
      <c r="B56" s="90">
        <v>12551020408.163</v>
      </c>
      <c r="C56" s="90">
        <v>-6.5776529000000004</v>
      </c>
      <c r="D56" s="90"/>
      <c r="F56" s="6">
        <f t="shared" si="6"/>
        <v>13.448979591837</v>
      </c>
      <c r="G56" s="11">
        <f t="shared" si="4"/>
        <v>-76.295501999999999</v>
      </c>
      <c r="H56" s="6">
        <f t="shared" si="7"/>
        <v>-71.295501999999999</v>
      </c>
      <c r="J56" s="90">
        <v>12551020408.163</v>
      </c>
      <c r="K56" s="90">
        <v>-8.6795235000000002</v>
      </c>
      <c r="L56" s="90"/>
      <c r="N56" s="6">
        <f t="shared" si="8"/>
        <v>13.448979591837</v>
      </c>
      <c r="O56" s="11">
        <f t="shared" si="5"/>
        <v>-64.069950000000006</v>
      </c>
      <c r="P56" s="6">
        <f t="shared" si="9"/>
        <v>-59.069949999999999</v>
      </c>
    </row>
    <row r="57" spans="2:16" x14ac:dyDescent="0.25">
      <c r="B57" s="90">
        <v>12775510204.082001</v>
      </c>
      <c r="C57" s="90">
        <v>-6.5947060999999998</v>
      </c>
      <c r="D57" s="90"/>
      <c r="F57" s="6">
        <f t="shared" si="6"/>
        <v>13.673469387754999</v>
      </c>
      <c r="G57" s="11">
        <f t="shared" si="4"/>
        <v>-74.403664000000006</v>
      </c>
      <c r="H57" s="6">
        <f t="shared" si="7"/>
        <v>-69.403664000000006</v>
      </c>
      <c r="J57" s="90">
        <v>12775510204.082001</v>
      </c>
      <c r="K57" s="90">
        <v>-8.5362272000000008</v>
      </c>
      <c r="L57" s="90"/>
      <c r="N57" s="6">
        <f t="shared" si="8"/>
        <v>13.673469387754999</v>
      </c>
      <c r="O57" s="11">
        <f t="shared" si="5"/>
        <v>-64.064548000000002</v>
      </c>
      <c r="P57" s="6">
        <f t="shared" si="9"/>
        <v>-59.064548000000002</v>
      </c>
    </row>
    <row r="58" spans="2:16" x14ac:dyDescent="0.25">
      <c r="B58" s="90">
        <v>13000000000</v>
      </c>
      <c r="C58" s="90">
        <v>-6.6099024000000002</v>
      </c>
      <c r="D58" s="90"/>
      <c r="F58" s="6">
        <f t="shared" si="6"/>
        <v>13.897959183673001</v>
      </c>
      <c r="G58" s="11">
        <f t="shared" si="4"/>
        <v>-72.115859999999998</v>
      </c>
      <c r="H58" s="6">
        <f t="shared" si="7"/>
        <v>-67.115859999999998</v>
      </c>
      <c r="J58" s="90">
        <v>13000000000</v>
      </c>
      <c r="K58" s="90">
        <v>-8.428998</v>
      </c>
      <c r="L58" s="90"/>
      <c r="N58" s="6">
        <f t="shared" si="8"/>
        <v>13.897959183673001</v>
      </c>
      <c r="O58" s="11">
        <f t="shared" si="5"/>
        <v>-62.699738000000004</v>
      </c>
      <c r="P58" s="6">
        <f t="shared" si="9"/>
        <v>-57.699738000000004</v>
      </c>
    </row>
    <row r="59" spans="2:16" x14ac:dyDescent="0.25">
      <c r="B59" s="90">
        <v>13224489795.917999</v>
      </c>
      <c r="C59" s="90">
        <v>-6.6748424000000002</v>
      </c>
      <c r="D59" s="90"/>
      <c r="F59" s="6">
        <f t="shared" si="6"/>
        <v>14.122448979591999</v>
      </c>
      <c r="G59" s="11">
        <f t="shared" si="4"/>
        <v>-68.133362000000005</v>
      </c>
      <c r="H59" s="6">
        <f t="shared" si="7"/>
        <v>-63.133361999999998</v>
      </c>
      <c r="J59" s="90">
        <v>13224489795.917999</v>
      </c>
      <c r="K59" s="90">
        <v>-8.3869103999999997</v>
      </c>
      <c r="L59" s="90"/>
      <c r="N59" s="6">
        <f t="shared" si="8"/>
        <v>14.122448979591999</v>
      </c>
      <c r="O59" s="11">
        <f t="shared" si="5"/>
        <v>-62.434967</v>
      </c>
      <c r="P59" s="6">
        <f t="shared" si="9"/>
        <v>-57.434967</v>
      </c>
    </row>
    <row r="60" spans="2:16" x14ac:dyDescent="0.25">
      <c r="B60" s="90">
        <v>13448979591.837</v>
      </c>
      <c r="C60" s="90">
        <v>-6.7350592999999996</v>
      </c>
      <c r="D60" s="90"/>
      <c r="F60" s="6">
        <f t="shared" si="6"/>
        <v>14.346938775510001</v>
      </c>
      <c r="G60" s="11">
        <f t="shared" si="4"/>
        <v>-65.162182000000001</v>
      </c>
      <c r="H60" s="6">
        <f t="shared" si="7"/>
        <v>-60.162182000000001</v>
      </c>
      <c r="J60" s="90">
        <v>13448979591.837</v>
      </c>
      <c r="K60" s="90">
        <v>-8.3590736000000003</v>
      </c>
      <c r="L60" s="90"/>
      <c r="N60" s="6">
        <f t="shared" si="8"/>
        <v>14.346938775510001</v>
      </c>
      <c r="O60" s="11">
        <f t="shared" si="5"/>
        <v>-63.838348000000003</v>
      </c>
      <c r="P60" s="6">
        <f t="shared" si="9"/>
        <v>-58.838348000000003</v>
      </c>
    </row>
    <row r="61" spans="2:16" x14ac:dyDescent="0.25">
      <c r="B61" s="90">
        <v>13673469387.754999</v>
      </c>
      <c r="C61" s="90">
        <v>-6.8116269000000003</v>
      </c>
      <c r="D61" s="90"/>
      <c r="F61" s="6">
        <f t="shared" si="6"/>
        <v>14.571428571429001</v>
      </c>
      <c r="G61" s="11">
        <f t="shared" si="4"/>
        <v>-63.478034999999998</v>
      </c>
      <c r="H61" s="6">
        <f t="shared" si="7"/>
        <v>-58.478034999999998</v>
      </c>
      <c r="J61" s="90">
        <v>13673469387.754999</v>
      </c>
      <c r="K61" s="90">
        <v>-8.3683758000000008</v>
      </c>
      <c r="L61" s="90"/>
      <c r="N61" s="6">
        <f t="shared" si="8"/>
        <v>14.571428571429001</v>
      </c>
      <c r="O61" s="11">
        <f t="shared" si="5"/>
        <v>-65.585316000000006</v>
      </c>
      <c r="P61" s="6">
        <f t="shared" si="9"/>
        <v>-60.585315999999999</v>
      </c>
    </row>
    <row r="62" spans="2:16" x14ac:dyDescent="0.25">
      <c r="B62" s="90">
        <v>13897959183.673</v>
      </c>
      <c r="C62" s="90">
        <v>-6.9175877999999997</v>
      </c>
      <c r="D62" s="90"/>
      <c r="F62" s="6">
        <f t="shared" si="6"/>
        <v>14.795918367346999</v>
      </c>
      <c r="G62" s="11">
        <f t="shared" si="4"/>
        <v>-63.046391</v>
      </c>
      <c r="H62" s="6">
        <f t="shared" si="7"/>
        <v>-58.046391</v>
      </c>
      <c r="J62" s="90">
        <v>13897959183.673</v>
      </c>
      <c r="K62" s="90">
        <v>-8.3871097999999993</v>
      </c>
      <c r="L62" s="90"/>
      <c r="N62" s="6">
        <f t="shared" si="8"/>
        <v>14.795918367346999</v>
      </c>
      <c r="O62" s="11">
        <f t="shared" si="5"/>
        <v>-67.243053000000003</v>
      </c>
      <c r="P62" s="6">
        <f t="shared" si="9"/>
        <v>-62.243053000000003</v>
      </c>
    </row>
    <row r="63" spans="2:16" x14ac:dyDescent="0.25">
      <c r="B63" s="90">
        <v>14122448979.591999</v>
      </c>
      <c r="C63" s="90">
        <v>-7.0145496999999999</v>
      </c>
      <c r="D63" s="90"/>
      <c r="F63" s="6">
        <f t="shared" si="6"/>
        <v>15.020408163265</v>
      </c>
      <c r="G63" s="11">
        <f t="shared" si="4"/>
        <v>-62.894917</v>
      </c>
      <c r="H63" s="6">
        <f t="shared" si="7"/>
        <v>-57.894917</v>
      </c>
      <c r="J63" s="90">
        <v>14122448979.591999</v>
      </c>
      <c r="K63" s="90">
        <v>-8.4053945999999993</v>
      </c>
      <c r="L63" s="90"/>
      <c r="N63" s="6">
        <f t="shared" si="8"/>
        <v>15.020408163265</v>
      </c>
      <c r="O63" s="11">
        <f t="shared" si="5"/>
        <v>-71.136345000000006</v>
      </c>
      <c r="P63" s="6">
        <f t="shared" si="9"/>
        <v>-66.136345000000006</v>
      </c>
    </row>
    <row r="64" spans="2:16" x14ac:dyDescent="0.25">
      <c r="B64" s="90">
        <v>14346938775.51</v>
      </c>
      <c r="C64" s="90">
        <v>-7.0927682000000001</v>
      </c>
      <c r="D64" s="90"/>
      <c r="F64" s="6">
        <f t="shared" si="6"/>
        <v>15.244897959184</v>
      </c>
      <c r="G64" s="11">
        <f t="shared" si="4"/>
        <v>-64.926338000000001</v>
      </c>
      <c r="H64" s="6">
        <f t="shared" si="7"/>
        <v>-59.926338000000001</v>
      </c>
      <c r="J64" s="90">
        <v>14346938775.51</v>
      </c>
      <c r="K64" s="90">
        <v>-8.4430504000000006</v>
      </c>
      <c r="L64" s="90"/>
      <c r="N64" s="6">
        <f t="shared" si="8"/>
        <v>15.244897959184</v>
      </c>
      <c r="O64" s="11">
        <f t="shared" si="5"/>
        <v>-79.402480999999995</v>
      </c>
      <c r="P64" s="6">
        <f t="shared" si="9"/>
        <v>-74.402480999999995</v>
      </c>
    </row>
    <row r="65" spans="2:16" x14ac:dyDescent="0.25">
      <c r="B65" s="90">
        <v>14571428571.429001</v>
      </c>
      <c r="C65" s="90">
        <v>-7.1604828999999999</v>
      </c>
      <c r="D65" s="90"/>
      <c r="F65" s="6">
        <f t="shared" si="6"/>
        <v>15.469387755102</v>
      </c>
      <c r="G65" s="11">
        <f t="shared" si="4"/>
        <v>-68.234966</v>
      </c>
      <c r="H65" s="6">
        <f t="shared" si="7"/>
        <v>-63.234966</v>
      </c>
      <c r="J65" s="90">
        <v>14571428571.429001</v>
      </c>
      <c r="K65" s="90">
        <v>-8.4818478000000006</v>
      </c>
      <c r="L65" s="90"/>
      <c r="N65" s="6">
        <f t="shared" si="8"/>
        <v>15.469387755102</v>
      </c>
      <c r="O65" s="11">
        <f t="shared" si="5"/>
        <v>-84.219871999999995</v>
      </c>
      <c r="P65" s="6">
        <f t="shared" si="9"/>
        <v>-79.219871999999995</v>
      </c>
    </row>
    <row r="66" spans="2:16" x14ac:dyDescent="0.25">
      <c r="B66" s="90">
        <v>14795918367.347</v>
      </c>
      <c r="C66" s="90">
        <v>-7.2143645000000003</v>
      </c>
      <c r="D66" s="90"/>
      <c r="F66" s="6">
        <f t="shared" si="6"/>
        <v>15.69387755102</v>
      </c>
      <c r="G66" s="11">
        <f t="shared" si="4"/>
        <v>-71.201804999999993</v>
      </c>
      <c r="H66" s="6">
        <f t="shared" si="7"/>
        <v>-66.201804999999993</v>
      </c>
      <c r="J66" s="90">
        <v>14795918367.347</v>
      </c>
      <c r="K66" s="90">
        <v>-8.5466194000000009</v>
      </c>
      <c r="L66" s="90"/>
      <c r="N66" s="6">
        <f t="shared" si="8"/>
        <v>15.69387755102</v>
      </c>
      <c r="O66" s="11">
        <f t="shared" si="5"/>
        <v>-85.131500000000003</v>
      </c>
      <c r="P66" s="6">
        <f t="shared" si="9"/>
        <v>-80.131500000000003</v>
      </c>
    </row>
    <row r="67" spans="2:16" x14ac:dyDescent="0.25">
      <c r="B67" s="90">
        <v>15020408163.264999</v>
      </c>
      <c r="C67" s="90">
        <v>-7.2664213000000002</v>
      </c>
      <c r="D67" s="90"/>
      <c r="F67" s="6">
        <f t="shared" si="6"/>
        <v>15.918367346938998</v>
      </c>
      <c r="G67" s="11">
        <f t="shared" si="4"/>
        <v>-71.790436</v>
      </c>
      <c r="H67" s="6">
        <f t="shared" si="7"/>
        <v>-66.790436</v>
      </c>
      <c r="J67" s="90">
        <v>15020408163.264999</v>
      </c>
      <c r="K67" s="90">
        <v>-8.6187401000000001</v>
      </c>
      <c r="L67" s="90"/>
      <c r="N67" s="6">
        <f t="shared" si="8"/>
        <v>15.918367346938998</v>
      </c>
      <c r="O67" s="11">
        <f t="shared" si="5"/>
        <v>-81.316993999999994</v>
      </c>
      <c r="P67" s="6">
        <f t="shared" si="9"/>
        <v>-76.316993999999994</v>
      </c>
    </row>
    <row r="68" spans="2:16" x14ac:dyDescent="0.25">
      <c r="B68" s="90">
        <v>15244897959.184</v>
      </c>
      <c r="C68" s="90">
        <v>-7.2998357</v>
      </c>
      <c r="D68" s="90"/>
      <c r="F68" s="6">
        <f t="shared" si="6"/>
        <v>16.142857142857</v>
      </c>
      <c r="G68" s="11">
        <f t="shared" si="4"/>
        <v>-72.217751000000007</v>
      </c>
      <c r="H68" s="6">
        <f t="shared" si="7"/>
        <v>-67.217751000000007</v>
      </c>
      <c r="J68" s="90">
        <v>15244897959.184</v>
      </c>
      <c r="K68" s="90">
        <v>-8.6727982000000008</v>
      </c>
      <c r="L68" s="90"/>
      <c r="N68" s="6">
        <f t="shared" si="8"/>
        <v>16.142857142857</v>
      </c>
      <c r="O68" s="11">
        <f t="shared" si="5"/>
        <v>-78.320114000000004</v>
      </c>
      <c r="P68" s="6">
        <f t="shared" si="9"/>
        <v>-73.320114000000004</v>
      </c>
    </row>
    <row r="69" spans="2:16" x14ac:dyDescent="0.25">
      <c r="B69" s="90">
        <v>15469387755.101999</v>
      </c>
      <c r="C69" s="90">
        <v>-7.3172641</v>
      </c>
      <c r="D69" s="90"/>
      <c r="F69" s="6">
        <f t="shared" ref="F69:F100" si="10">B177/1000000000</f>
        <v>16.367346938775999</v>
      </c>
      <c r="G69" s="11">
        <f t="shared" si="4"/>
        <v>-72.480857999999998</v>
      </c>
      <c r="H69" s="6">
        <f t="shared" ref="H69:H100" si="11">D177</f>
        <v>-67.480857999999998</v>
      </c>
      <c r="J69" s="90">
        <v>15469387755.101999</v>
      </c>
      <c r="K69" s="90">
        <v>-8.7355088999999992</v>
      </c>
      <c r="L69" s="90"/>
      <c r="N69" s="6">
        <f t="shared" ref="N69:N100" si="12">J177/1000000000</f>
        <v>16.367346938775999</v>
      </c>
      <c r="O69" s="11">
        <f t="shared" si="5"/>
        <v>-76.940764999999999</v>
      </c>
      <c r="P69" s="6">
        <f t="shared" ref="P69:P100" si="13">L177</f>
        <v>-71.940764999999999</v>
      </c>
    </row>
    <row r="70" spans="2:16" x14ac:dyDescent="0.25">
      <c r="B70" s="90">
        <v>15693877551.02</v>
      </c>
      <c r="C70" s="90">
        <v>-7.3632783999999996</v>
      </c>
      <c r="D70" s="90"/>
      <c r="F70" s="6">
        <f t="shared" si="10"/>
        <v>16.591836734693999</v>
      </c>
      <c r="G70" s="11">
        <f t="shared" ref="G70:G103" si="14">H70-5</f>
        <v>-72.664558</v>
      </c>
      <c r="H70" s="6">
        <f t="shared" si="11"/>
        <v>-67.664558</v>
      </c>
      <c r="J70" s="90">
        <v>15693877551.02</v>
      </c>
      <c r="K70" s="90">
        <v>-8.7972430999999993</v>
      </c>
      <c r="L70" s="90"/>
      <c r="N70" s="6">
        <f t="shared" si="12"/>
        <v>16.591836734693999</v>
      </c>
      <c r="O70" s="11">
        <f t="shared" ref="O70:O103" si="15">P70-5</f>
        <v>-77.943580999999995</v>
      </c>
      <c r="P70" s="6">
        <f t="shared" si="13"/>
        <v>-72.943580999999995</v>
      </c>
    </row>
    <row r="71" spans="2:16" x14ac:dyDescent="0.25">
      <c r="B71" s="90">
        <v>15918367346.938999</v>
      </c>
      <c r="C71" s="90">
        <v>-7.3799725</v>
      </c>
      <c r="D71" s="90"/>
      <c r="F71" s="6">
        <f t="shared" si="10"/>
        <v>16.816326530611999</v>
      </c>
      <c r="G71" s="11">
        <f t="shared" si="14"/>
        <v>-73.773353999999998</v>
      </c>
      <c r="H71" s="6">
        <f t="shared" si="11"/>
        <v>-68.773353999999998</v>
      </c>
      <c r="J71" s="90">
        <v>15918367346.938999</v>
      </c>
      <c r="K71" s="90">
        <v>-8.8435077999999994</v>
      </c>
      <c r="L71" s="90"/>
      <c r="N71" s="6">
        <f t="shared" si="12"/>
        <v>16.816326530611999</v>
      </c>
      <c r="O71" s="11">
        <f t="shared" si="15"/>
        <v>-79.636268999999999</v>
      </c>
      <c r="P71" s="6">
        <f t="shared" si="13"/>
        <v>-74.636268999999999</v>
      </c>
    </row>
    <row r="72" spans="2:16" x14ac:dyDescent="0.25">
      <c r="B72" s="90">
        <v>16142857142.857</v>
      </c>
      <c r="C72" s="90">
        <v>-7.4017400999999996</v>
      </c>
      <c r="D72" s="90"/>
      <c r="F72" s="6">
        <f t="shared" si="10"/>
        <v>17.040816326531001</v>
      </c>
      <c r="G72" s="11">
        <f t="shared" si="14"/>
        <v>-72.331283999999997</v>
      </c>
      <c r="H72" s="6">
        <f t="shared" si="11"/>
        <v>-67.331283999999997</v>
      </c>
      <c r="J72" s="90">
        <v>16142857142.857</v>
      </c>
      <c r="K72" s="90">
        <v>-8.8904209000000005</v>
      </c>
      <c r="L72" s="90"/>
      <c r="N72" s="6">
        <f t="shared" si="12"/>
        <v>17.040816326531001</v>
      </c>
      <c r="O72" s="11">
        <f t="shared" si="15"/>
        <v>-78.590782000000004</v>
      </c>
      <c r="P72" s="6">
        <f t="shared" si="13"/>
        <v>-73.590782000000004</v>
      </c>
    </row>
    <row r="73" spans="2:16" x14ac:dyDescent="0.25">
      <c r="B73" s="90">
        <v>16367346938.775999</v>
      </c>
      <c r="C73" s="90">
        <v>-7.4050317000000003</v>
      </c>
      <c r="D73" s="90"/>
      <c r="F73" s="6">
        <f t="shared" si="10"/>
        <v>17.265306122449001</v>
      </c>
      <c r="G73" s="11">
        <f t="shared" si="14"/>
        <v>-71.517334000000005</v>
      </c>
      <c r="H73" s="6">
        <f t="shared" si="11"/>
        <v>-66.517334000000005</v>
      </c>
      <c r="J73" s="90">
        <v>16367346938.775999</v>
      </c>
      <c r="K73" s="90">
        <v>-8.9139061000000002</v>
      </c>
      <c r="L73" s="90"/>
      <c r="N73" s="6">
        <f t="shared" si="12"/>
        <v>17.265306122449001</v>
      </c>
      <c r="O73" s="11">
        <f t="shared" si="15"/>
        <v>-73.552750000000003</v>
      </c>
      <c r="P73" s="6">
        <f t="shared" si="13"/>
        <v>-68.552750000000003</v>
      </c>
    </row>
    <row r="74" spans="2:16" x14ac:dyDescent="0.25">
      <c r="B74" s="90">
        <v>16591836734.694</v>
      </c>
      <c r="C74" s="90">
        <v>-7.4176326000000001</v>
      </c>
      <c r="D74" s="90"/>
      <c r="F74" s="6">
        <f t="shared" si="10"/>
        <v>17.489795918367001</v>
      </c>
      <c r="G74" s="11">
        <f t="shared" si="14"/>
        <v>-70.469543000000002</v>
      </c>
      <c r="H74" s="6">
        <f t="shared" si="11"/>
        <v>-65.469543000000002</v>
      </c>
      <c r="J74" s="90">
        <v>16591836734.694</v>
      </c>
      <c r="K74" s="90">
        <v>-8.9539471000000006</v>
      </c>
      <c r="L74" s="90"/>
      <c r="N74" s="6">
        <f t="shared" si="12"/>
        <v>17.489795918367001</v>
      </c>
      <c r="O74" s="11">
        <f t="shared" si="15"/>
        <v>-71.751739999999998</v>
      </c>
      <c r="P74" s="6">
        <f t="shared" si="13"/>
        <v>-66.751739999999998</v>
      </c>
    </row>
    <row r="75" spans="2:16" x14ac:dyDescent="0.25">
      <c r="B75" s="90">
        <v>16816326530.612</v>
      </c>
      <c r="C75" s="90">
        <v>-7.4564548000000004</v>
      </c>
      <c r="D75" s="90"/>
      <c r="F75" s="6">
        <f t="shared" si="10"/>
        <v>17.714285714286</v>
      </c>
      <c r="G75" s="11">
        <f t="shared" si="14"/>
        <v>-70.690475000000006</v>
      </c>
      <c r="H75" s="6">
        <f t="shared" si="11"/>
        <v>-65.690475000000006</v>
      </c>
      <c r="J75" s="90">
        <v>16816326530.612</v>
      </c>
      <c r="K75" s="90">
        <v>-8.9954557000000008</v>
      </c>
      <c r="L75" s="90"/>
      <c r="N75" s="6">
        <f t="shared" si="12"/>
        <v>17.714285714286</v>
      </c>
      <c r="O75" s="11">
        <f t="shared" si="15"/>
        <v>-75.256186999999997</v>
      </c>
      <c r="P75" s="6">
        <f t="shared" si="13"/>
        <v>-70.256186999999997</v>
      </c>
    </row>
    <row r="76" spans="2:16" x14ac:dyDescent="0.25">
      <c r="B76" s="90">
        <v>17040816326.531</v>
      </c>
      <c r="C76" s="90">
        <v>-7.4818062999999997</v>
      </c>
      <c r="D76" s="90"/>
      <c r="F76" s="6">
        <f t="shared" si="10"/>
        <v>17.938775510204</v>
      </c>
      <c r="G76" s="11">
        <f t="shared" si="14"/>
        <v>-70.976448000000005</v>
      </c>
      <c r="H76" s="6">
        <f t="shared" si="11"/>
        <v>-65.976448000000005</v>
      </c>
      <c r="J76" s="90">
        <v>17040816326.531</v>
      </c>
      <c r="K76" s="90">
        <v>-9.0381155</v>
      </c>
      <c r="L76" s="90"/>
      <c r="N76" s="6">
        <f t="shared" si="12"/>
        <v>17.938775510204</v>
      </c>
      <c r="O76" s="11">
        <f t="shared" si="15"/>
        <v>-78.417632999999995</v>
      </c>
      <c r="P76" s="6">
        <f t="shared" si="13"/>
        <v>-73.417632999999995</v>
      </c>
    </row>
    <row r="77" spans="2:16" x14ac:dyDescent="0.25">
      <c r="B77" s="90">
        <v>17265306122.449001</v>
      </c>
      <c r="C77" s="90">
        <v>-7.5184283000000001</v>
      </c>
      <c r="D77" s="90"/>
      <c r="F77" s="6">
        <f t="shared" si="10"/>
        <v>18.163265306122003</v>
      </c>
      <c r="G77" s="11">
        <f t="shared" si="14"/>
        <v>-70.693862999999993</v>
      </c>
      <c r="H77" s="6">
        <f t="shared" si="11"/>
        <v>-65.693862999999993</v>
      </c>
      <c r="J77" s="90">
        <v>17265306122.449001</v>
      </c>
      <c r="K77" s="90">
        <v>-9.0814705</v>
      </c>
      <c r="L77" s="90"/>
      <c r="N77" s="6">
        <f t="shared" si="12"/>
        <v>18.163265306122003</v>
      </c>
      <c r="O77" s="11">
        <f t="shared" si="15"/>
        <v>-77.495582999999996</v>
      </c>
      <c r="P77" s="6">
        <f t="shared" si="13"/>
        <v>-72.495582999999996</v>
      </c>
    </row>
    <row r="78" spans="2:16" x14ac:dyDescent="0.25">
      <c r="B78" s="90">
        <v>17489795918.367001</v>
      </c>
      <c r="C78" s="90">
        <v>-7.5766033999999998</v>
      </c>
      <c r="D78" s="90"/>
      <c r="F78" s="6">
        <f t="shared" si="10"/>
        <v>18.387755102041002</v>
      </c>
      <c r="G78" s="11">
        <f t="shared" si="14"/>
        <v>-72.488808000000006</v>
      </c>
      <c r="H78" s="6">
        <f t="shared" si="11"/>
        <v>-67.488808000000006</v>
      </c>
      <c r="J78" s="90">
        <v>17489795918.367001</v>
      </c>
      <c r="K78" s="90">
        <v>-9.1483182999999997</v>
      </c>
      <c r="L78" s="90"/>
      <c r="N78" s="6">
        <f t="shared" si="12"/>
        <v>18.387755102041002</v>
      </c>
      <c r="O78" s="11">
        <f t="shared" si="15"/>
        <v>-73.803405999999995</v>
      </c>
      <c r="P78" s="6">
        <f t="shared" si="13"/>
        <v>-68.803405999999995</v>
      </c>
    </row>
    <row r="79" spans="2:16" x14ac:dyDescent="0.25">
      <c r="B79" s="90">
        <v>17714285714.285999</v>
      </c>
      <c r="C79" s="90">
        <v>-7.6247435000000001</v>
      </c>
      <c r="D79" s="90"/>
      <c r="F79" s="6">
        <f t="shared" si="10"/>
        <v>18.612244897958998</v>
      </c>
      <c r="G79" s="11">
        <f t="shared" si="14"/>
        <v>-75.271384999999995</v>
      </c>
      <c r="H79" s="6">
        <f t="shared" si="11"/>
        <v>-70.271384999999995</v>
      </c>
      <c r="J79" s="90">
        <v>17714285714.285999</v>
      </c>
      <c r="K79" s="90">
        <v>-9.2437477000000001</v>
      </c>
      <c r="L79" s="90"/>
      <c r="N79" s="6">
        <f t="shared" si="12"/>
        <v>18.612244897958998</v>
      </c>
      <c r="O79" s="11">
        <f t="shared" si="15"/>
        <v>-72.547675999999996</v>
      </c>
      <c r="P79" s="6">
        <f t="shared" si="13"/>
        <v>-67.547675999999996</v>
      </c>
    </row>
    <row r="80" spans="2:16" x14ac:dyDescent="0.25">
      <c r="B80" s="90">
        <v>17938775510.203999</v>
      </c>
      <c r="C80" s="90">
        <v>-7.6955441999999996</v>
      </c>
      <c r="D80" s="90"/>
      <c r="F80" s="6">
        <f t="shared" si="10"/>
        <v>18.836734693877997</v>
      </c>
      <c r="G80" s="11">
        <f t="shared" si="14"/>
        <v>-76.608315000000005</v>
      </c>
      <c r="H80" s="6">
        <f t="shared" si="11"/>
        <v>-71.608315000000005</v>
      </c>
      <c r="J80" s="90">
        <v>17938775510.203999</v>
      </c>
      <c r="K80" s="90">
        <v>-9.3991795000000007</v>
      </c>
      <c r="L80" s="90"/>
      <c r="N80" s="6">
        <f t="shared" si="12"/>
        <v>18.836734693877997</v>
      </c>
      <c r="O80" s="11">
        <f t="shared" si="15"/>
        <v>-71.809700000000007</v>
      </c>
      <c r="P80" s="6">
        <f t="shared" si="13"/>
        <v>-66.809700000000007</v>
      </c>
    </row>
    <row r="81" spans="2:16" x14ac:dyDescent="0.25">
      <c r="B81" s="90">
        <v>18163265306.122002</v>
      </c>
      <c r="C81" s="90">
        <v>-7.7521376999999996</v>
      </c>
      <c r="D81" s="90"/>
      <c r="F81" s="6">
        <f t="shared" si="10"/>
        <v>19.061224489796</v>
      </c>
      <c r="G81" s="11">
        <f t="shared" si="14"/>
        <v>-77.857674000000003</v>
      </c>
      <c r="H81" s="6">
        <f t="shared" si="11"/>
        <v>-72.857674000000003</v>
      </c>
      <c r="J81" s="90">
        <v>18163265306.122002</v>
      </c>
      <c r="K81" s="90">
        <v>-9.5955838999999994</v>
      </c>
      <c r="L81" s="90"/>
      <c r="N81" s="6">
        <f t="shared" si="12"/>
        <v>19.061224489796</v>
      </c>
      <c r="O81" s="11">
        <f t="shared" si="15"/>
        <v>-72.164116000000007</v>
      </c>
      <c r="P81" s="6">
        <f t="shared" si="13"/>
        <v>-67.164116000000007</v>
      </c>
    </row>
    <row r="82" spans="2:16" x14ac:dyDescent="0.25">
      <c r="B82" s="90">
        <v>18387755102.041</v>
      </c>
      <c r="C82" s="90">
        <v>-7.8395295000000003</v>
      </c>
      <c r="D82" s="90"/>
      <c r="F82" s="6">
        <f t="shared" si="10"/>
        <v>19.285714285714</v>
      </c>
      <c r="G82" s="11">
        <f t="shared" si="14"/>
        <v>-78.252173999999997</v>
      </c>
      <c r="H82" s="6">
        <f t="shared" si="11"/>
        <v>-73.252173999999997</v>
      </c>
      <c r="J82" s="90">
        <v>18387755102.041</v>
      </c>
      <c r="K82" s="90">
        <v>-9.8662348000000009</v>
      </c>
      <c r="L82" s="90"/>
      <c r="N82" s="6">
        <f t="shared" si="12"/>
        <v>19.285714285714</v>
      </c>
      <c r="O82" s="11">
        <f t="shared" si="15"/>
        <v>-70.355369999999994</v>
      </c>
      <c r="P82" s="6">
        <f t="shared" si="13"/>
        <v>-65.355369999999994</v>
      </c>
    </row>
    <row r="83" spans="2:16" x14ac:dyDescent="0.25">
      <c r="B83" s="90">
        <v>18612244897.959</v>
      </c>
      <c r="C83" s="90">
        <v>-7.9490150999999996</v>
      </c>
      <c r="D83" s="90"/>
      <c r="F83" s="6">
        <f t="shared" si="10"/>
        <v>19.510204081632999</v>
      </c>
      <c r="G83" s="11">
        <f t="shared" si="14"/>
        <v>-77.861877000000007</v>
      </c>
      <c r="H83" s="6">
        <f t="shared" si="11"/>
        <v>-72.861877000000007</v>
      </c>
      <c r="J83" s="90">
        <v>18612244897.959</v>
      </c>
      <c r="K83" s="90">
        <v>-10.194350999999999</v>
      </c>
      <c r="L83" s="90"/>
      <c r="N83" s="6">
        <f t="shared" si="12"/>
        <v>19.510204081632999</v>
      </c>
      <c r="O83" s="11">
        <f t="shared" si="15"/>
        <v>-70.708190999999999</v>
      </c>
      <c r="P83" s="6">
        <f t="shared" si="13"/>
        <v>-65.708190999999999</v>
      </c>
    </row>
    <row r="84" spans="2:16" x14ac:dyDescent="0.25">
      <c r="B84" s="90">
        <v>18836734693.877998</v>
      </c>
      <c r="C84" s="90">
        <v>-8.0259170999999991</v>
      </c>
      <c r="D84" s="90"/>
      <c r="F84" s="6">
        <f t="shared" si="10"/>
        <v>19.734693877550999</v>
      </c>
      <c r="G84" s="11">
        <f t="shared" si="14"/>
        <v>-76.527923999999999</v>
      </c>
      <c r="H84" s="6">
        <f t="shared" si="11"/>
        <v>-71.527923999999999</v>
      </c>
      <c r="J84" s="90">
        <v>18836734693.877998</v>
      </c>
      <c r="K84" s="90">
        <v>-10.521210999999999</v>
      </c>
      <c r="L84" s="90"/>
      <c r="N84" s="6">
        <f t="shared" si="12"/>
        <v>19.734693877550999</v>
      </c>
      <c r="O84" s="11">
        <f t="shared" si="15"/>
        <v>-70.166008000000005</v>
      </c>
      <c r="P84" s="6">
        <f t="shared" si="13"/>
        <v>-65.166008000000005</v>
      </c>
    </row>
    <row r="85" spans="2:16" x14ac:dyDescent="0.25">
      <c r="B85" s="90">
        <v>19061224489.796001</v>
      </c>
      <c r="C85" s="90">
        <v>-8.1144952999999997</v>
      </c>
      <c r="D85" s="90"/>
      <c r="F85" s="6">
        <f t="shared" si="10"/>
        <v>19.959183673469003</v>
      </c>
      <c r="G85" s="11">
        <f t="shared" si="14"/>
        <v>-77.800301000000005</v>
      </c>
      <c r="H85" s="6">
        <f t="shared" si="11"/>
        <v>-72.800301000000005</v>
      </c>
      <c r="J85" s="90">
        <v>19061224489.796001</v>
      </c>
      <c r="K85" s="90">
        <v>-10.77359</v>
      </c>
      <c r="L85" s="90"/>
      <c r="N85" s="6">
        <f t="shared" si="12"/>
        <v>19.959183673469003</v>
      </c>
      <c r="O85" s="11">
        <f t="shared" si="15"/>
        <v>-70.237228000000002</v>
      </c>
      <c r="P85" s="6">
        <f t="shared" si="13"/>
        <v>-65.237228000000002</v>
      </c>
    </row>
    <row r="86" spans="2:16" x14ac:dyDescent="0.25">
      <c r="B86" s="90">
        <v>19285714285.714001</v>
      </c>
      <c r="C86" s="90">
        <v>-8.197279</v>
      </c>
      <c r="D86" s="90"/>
      <c r="F86" s="6">
        <f t="shared" si="10"/>
        <v>20.183673469388001</v>
      </c>
      <c r="G86" s="11">
        <f t="shared" si="14"/>
        <v>-75.222274999999996</v>
      </c>
      <c r="H86" s="6">
        <f t="shared" si="11"/>
        <v>-70.222274999999996</v>
      </c>
      <c r="J86" s="90">
        <v>19285714285.714001</v>
      </c>
      <c r="K86" s="90">
        <v>-10.885401999999999</v>
      </c>
      <c r="L86" s="90"/>
      <c r="N86" s="6">
        <f t="shared" si="12"/>
        <v>20.183673469388001</v>
      </c>
      <c r="O86" s="11">
        <f t="shared" si="15"/>
        <v>-67.638015999999993</v>
      </c>
      <c r="P86" s="6">
        <f t="shared" si="13"/>
        <v>-62.638016</v>
      </c>
    </row>
    <row r="87" spans="2:16" x14ac:dyDescent="0.25">
      <c r="B87" s="90">
        <v>19510204081.632999</v>
      </c>
      <c r="C87" s="90">
        <v>-8.2764644999999994</v>
      </c>
      <c r="D87" s="90"/>
      <c r="F87" s="6">
        <f t="shared" si="10"/>
        <v>20.408163265306001</v>
      </c>
      <c r="G87" s="11">
        <f t="shared" si="14"/>
        <v>-71.259628000000006</v>
      </c>
      <c r="H87" s="6">
        <f t="shared" si="11"/>
        <v>-66.259628000000006</v>
      </c>
      <c r="J87" s="90">
        <v>19510204081.632999</v>
      </c>
      <c r="K87" s="90">
        <v>-10.82424</v>
      </c>
      <c r="L87" s="90"/>
      <c r="N87" s="6">
        <f t="shared" si="12"/>
        <v>20.408163265306001</v>
      </c>
      <c r="O87" s="11">
        <f t="shared" si="15"/>
        <v>-65.256316999999996</v>
      </c>
      <c r="P87" s="6">
        <f t="shared" si="13"/>
        <v>-60.256317000000003</v>
      </c>
    </row>
    <row r="88" spans="2:16" x14ac:dyDescent="0.25">
      <c r="B88" s="90">
        <v>19734693877.550999</v>
      </c>
      <c r="C88" s="90">
        <v>-8.3560189999999999</v>
      </c>
      <c r="D88" s="90"/>
      <c r="F88" s="6">
        <f t="shared" si="10"/>
        <v>20.632653061223998</v>
      </c>
      <c r="G88" s="11">
        <f t="shared" si="14"/>
        <v>-63.788994000000002</v>
      </c>
      <c r="H88" s="6">
        <f t="shared" si="11"/>
        <v>-58.788994000000002</v>
      </c>
      <c r="J88" s="90">
        <v>19734693877.550999</v>
      </c>
      <c r="K88" s="90">
        <v>-10.645951999999999</v>
      </c>
      <c r="L88" s="90"/>
      <c r="N88" s="6">
        <f t="shared" si="12"/>
        <v>20.632653061223998</v>
      </c>
      <c r="O88" s="11">
        <f t="shared" si="15"/>
        <v>-64.271442000000008</v>
      </c>
      <c r="P88" s="6">
        <f t="shared" si="13"/>
        <v>-59.271442</v>
      </c>
    </row>
    <row r="89" spans="2:16" x14ac:dyDescent="0.25">
      <c r="B89" s="90">
        <v>19959183673.469002</v>
      </c>
      <c r="C89" s="90">
        <v>-8.4228515999999996</v>
      </c>
      <c r="D89" s="90"/>
      <c r="F89" s="6">
        <f t="shared" si="10"/>
        <v>20.857142857143003</v>
      </c>
      <c r="G89" s="11">
        <f t="shared" si="14"/>
        <v>-62.717934</v>
      </c>
      <c r="H89" s="6">
        <f t="shared" si="11"/>
        <v>-57.717934</v>
      </c>
      <c r="J89" s="90">
        <v>19959183673.469002</v>
      </c>
      <c r="K89" s="90">
        <v>-10.385071999999999</v>
      </c>
      <c r="L89" s="90"/>
      <c r="N89" s="6">
        <f t="shared" si="12"/>
        <v>20.857142857143003</v>
      </c>
      <c r="O89" s="11">
        <f t="shared" si="15"/>
        <v>-69.779281999999995</v>
      </c>
      <c r="P89" s="6">
        <f t="shared" si="13"/>
        <v>-64.779281999999995</v>
      </c>
    </row>
    <row r="90" spans="2:16" x14ac:dyDescent="0.25">
      <c r="B90" s="90">
        <v>20183673469.388</v>
      </c>
      <c r="C90" s="90">
        <v>-8.5065851000000006</v>
      </c>
      <c r="D90" s="90"/>
      <c r="F90" s="6">
        <f t="shared" si="10"/>
        <v>21.081632653061</v>
      </c>
      <c r="G90" s="11">
        <f t="shared" si="14"/>
        <v>-64.442466999999994</v>
      </c>
      <c r="H90" s="6">
        <f t="shared" si="11"/>
        <v>-59.442467000000001</v>
      </c>
      <c r="J90" s="90">
        <v>20183673469.388</v>
      </c>
      <c r="K90" s="90">
        <v>-10.105657000000001</v>
      </c>
      <c r="L90" s="90"/>
      <c r="N90" s="6">
        <f t="shared" si="12"/>
        <v>21.081632653061</v>
      </c>
      <c r="O90" s="11">
        <f t="shared" si="15"/>
        <v>-74.202133000000003</v>
      </c>
      <c r="P90" s="6">
        <f t="shared" si="13"/>
        <v>-69.202133000000003</v>
      </c>
    </row>
    <row r="91" spans="2:16" x14ac:dyDescent="0.25">
      <c r="B91" s="90">
        <v>20408163265.306</v>
      </c>
      <c r="C91" s="90">
        <v>-8.5982932999999999</v>
      </c>
      <c r="D91" s="90"/>
      <c r="F91" s="6">
        <f t="shared" si="10"/>
        <v>21.306122448979998</v>
      </c>
      <c r="G91" s="11">
        <f t="shared" si="14"/>
        <v>-66.931358000000003</v>
      </c>
      <c r="H91" s="6">
        <f t="shared" si="11"/>
        <v>-61.931358000000003</v>
      </c>
      <c r="J91" s="90">
        <v>20408163265.306</v>
      </c>
      <c r="K91" s="90">
        <v>-9.8578452999999993</v>
      </c>
      <c r="L91" s="90"/>
      <c r="N91" s="6">
        <f t="shared" si="12"/>
        <v>21.306122448979998</v>
      </c>
      <c r="O91" s="11">
        <f t="shared" si="15"/>
        <v>-80.040199000000001</v>
      </c>
      <c r="P91" s="6">
        <f t="shared" si="13"/>
        <v>-75.040199000000001</v>
      </c>
    </row>
    <row r="92" spans="2:16" x14ac:dyDescent="0.25">
      <c r="B92" s="90">
        <v>20632653061.223999</v>
      </c>
      <c r="C92" s="90">
        <v>-8.6709832999999996</v>
      </c>
      <c r="D92" s="90"/>
      <c r="F92" s="6">
        <f t="shared" si="10"/>
        <v>21.530612244897998</v>
      </c>
      <c r="G92" s="11">
        <f t="shared" si="14"/>
        <v>-68.640765999999999</v>
      </c>
      <c r="H92" s="6">
        <f t="shared" si="11"/>
        <v>-63.640765999999999</v>
      </c>
      <c r="J92" s="90">
        <v>20632653061.223999</v>
      </c>
      <c r="K92" s="90">
        <v>-9.6310395999999994</v>
      </c>
      <c r="L92" s="90"/>
      <c r="N92" s="6">
        <f t="shared" si="12"/>
        <v>21.530612244897998</v>
      </c>
      <c r="O92" s="11">
        <f t="shared" si="15"/>
        <v>-79.585814999999997</v>
      </c>
      <c r="P92" s="6">
        <f t="shared" si="13"/>
        <v>-74.585814999999997</v>
      </c>
    </row>
    <row r="93" spans="2:16" x14ac:dyDescent="0.25">
      <c r="B93" s="90">
        <v>20857142857.143002</v>
      </c>
      <c r="C93" s="90">
        <v>-8.7775183000000006</v>
      </c>
      <c r="D93" s="90"/>
      <c r="F93" s="6">
        <f t="shared" si="10"/>
        <v>21.755102040816002</v>
      </c>
      <c r="G93" s="11">
        <f t="shared" si="14"/>
        <v>-68.186165000000003</v>
      </c>
      <c r="H93" s="6">
        <f t="shared" si="11"/>
        <v>-63.186165000000003</v>
      </c>
      <c r="J93" s="90">
        <v>20857142857.143002</v>
      </c>
      <c r="K93" s="90">
        <v>-9.4867334000000003</v>
      </c>
      <c r="L93" s="90"/>
      <c r="N93" s="6">
        <f t="shared" si="12"/>
        <v>21.755102040816002</v>
      </c>
      <c r="O93" s="11">
        <f t="shared" si="15"/>
        <v>-77.526320999999996</v>
      </c>
      <c r="P93" s="6">
        <f t="shared" si="13"/>
        <v>-72.526320999999996</v>
      </c>
    </row>
    <row r="94" spans="2:16" x14ac:dyDescent="0.25">
      <c r="B94" s="90">
        <v>21081632653.061001</v>
      </c>
      <c r="C94" s="90">
        <v>-8.8759689000000002</v>
      </c>
      <c r="D94" s="90"/>
      <c r="F94" s="6">
        <f t="shared" si="10"/>
        <v>21.979591836735</v>
      </c>
      <c r="G94" s="11">
        <f t="shared" si="14"/>
        <v>-67.104336000000004</v>
      </c>
      <c r="H94" s="6">
        <f t="shared" si="11"/>
        <v>-62.104336000000004</v>
      </c>
      <c r="J94" s="90">
        <v>21081632653.061001</v>
      </c>
      <c r="K94" s="90">
        <v>-9.3833265000000008</v>
      </c>
      <c r="L94" s="90"/>
      <c r="N94" s="6">
        <f t="shared" si="12"/>
        <v>21.979591836735</v>
      </c>
      <c r="O94" s="11">
        <f t="shared" si="15"/>
        <v>-74.155090000000001</v>
      </c>
      <c r="P94" s="6">
        <f t="shared" si="13"/>
        <v>-69.155090000000001</v>
      </c>
    </row>
    <row r="95" spans="2:16" x14ac:dyDescent="0.25">
      <c r="B95" s="90">
        <v>21306122448.98</v>
      </c>
      <c r="C95" s="90">
        <v>-9.0199995000000008</v>
      </c>
      <c r="D95" s="90"/>
      <c r="F95" s="6">
        <f t="shared" si="10"/>
        <v>22.204081632653001</v>
      </c>
      <c r="G95" s="11">
        <f t="shared" si="14"/>
        <v>-65.470860000000002</v>
      </c>
      <c r="H95" s="6">
        <f t="shared" si="11"/>
        <v>-60.470860000000002</v>
      </c>
      <c r="J95" s="90">
        <v>21306122448.98</v>
      </c>
      <c r="K95" s="90">
        <v>-9.3645592000000004</v>
      </c>
      <c r="L95" s="90"/>
      <c r="N95" s="6">
        <f t="shared" si="12"/>
        <v>22.204081632653001</v>
      </c>
      <c r="O95" s="11">
        <f t="shared" si="15"/>
        <v>-72.081305999999998</v>
      </c>
      <c r="P95" s="6">
        <f t="shared" si="13"/>
        <v>-67.081305999999998</v>
      </c>
    </row>
    <row r="96" spans="2:16" x14ac:dyDescent="0.25">
      <c r="B96" s="90">
        <v>21530612244.897999</v>
      </c>
      <c r="C96" s="90">
        <v>-9.1333064999999998</v>
      </c>
      <c r="D96" s="90"/>
      <c r="F96" s="6">
        <f t="shared" si="10"/>
        <v>22.428571428571001</v>
      </c>
      <c r="G96" s="11">
        <f t="shared" si="14"/>
        <v>-64.879508999999999</v>
      </c>
      <c r="H96" s="6">
        <f t="shared" si="11"/>
        <v>-59.879508999999999</v>
      </c>
      <c r="J96" s="90">
        <v>21530612244.897999</v>
      </c>
      <c r="K96" s="90">
        <v>-9.3950806</v>
      </c>
      <c r="L96" s="90"/>
      <c r="N96" s="6">
        <f t="shared" si="12"/>
        <v>22.428571428571001</v>
      </c>
      <c r="O96" s="11">
        <f t="shared" si="15"/>
        <v>-71.971221999999997</v>
      </c>
      <c r="P96" s="6">
        <f t="shared" si="13"/>
        <v>-66.971221999999997</v>
      </c>
    </row>
    <row r="97" spans="2:16" x14ac:dyDescent="0.25">
      <c r="B97" s="90">
        <v>21755102040.816002</v>
      </c>
      <c r="C97" s="90">
        <v>-9.2233848999999992</v>
      </c>
      <c r="D97" s="90"/>
      <c r="F97" s="6">
        <f t="shared" si="10"/>
        <v>22.653061224490003</v>
      </c>
      <c r="G97" s="11">
        <f t="shared" si="14"/>
        <v>-65.263744000000003</v>
      </c>
      <c r="H97" s="6">
        <f t="shared" si="11"/>
        <v>-60.263744000000003</v>
      </c>
      <c r="J97" s="90">
        <v>21755102040.816002</v>
      </c>
      <c r="K97" s="90">
        <v>-9.4853859000000007</v>
      </c>
      <c r="L97" s="90"/>
      <c r="N97" s="6">
        <f t="shared" si="12"/>
        <v>22.653061224490003</v>
      </c>
      <c r="O97" s="11">
        <f t="shared" si="15"/>
        <v>-73.560447999999994</v>
      </c>
      <c r="P97" s="6">
        <f t="shared" si="13"/>
        <v>-68.560447999999994</v>
      </c>
    </row>
    <row r="98" spans="2:16" x14ac:dyDescent="0.25">
      <c r="B98" s="90">
        <v>21979591836.735001</v>
      </c>
      <c r="C98" s="90">
        <v>-9.2906817999999998</v>
      </c>
      <c r="D98" s="90"/>
      <c r="F98" s="6">
        <f t="shared" si="10"/>
        <v>22.877551020407999</v>
      </c>
      <c r="G98" s="11">
        <f t="shared" si="14"/>
        <v>-64.700492999999994</v>
      </c>
      <c r="H98" s="6">
        <f t="shared" si="11"/>
        <v>-59.700493000000002</v>
      </c>
      <c r="J98" s="90">
        <v>21979591836.735001</v>
      </c>
      <c r="K98" s="90">
        <v>-9.5998897999999997</v>
      </c>
      <c r="L98" s="90"/>
      <c r="N98" s="6">
        <f t="shared" si="12"/>
        <v>22.877551020407999</v>
      </c>
      <c r="O98" s="11">
        <f t="shared" si="15"/>
        <v>-75.027289999999994</v>
      </c>
      <c r="P98" s="6">
        <f t="shared" si="13"/>
        <v>-70.027289999999994</v>
      </c>
    </row>
    <row r="99" spans="2:16" x14ac:dyDescent="0.25">
      <c r="B99" s="90">
        <v>22204081632.653</v>
      </c>
      <c r="C99" s="90">
        <v>-9.3693790000000003</v>
      </c>
      <c r="D99" s="90"/>
      <c r="F99" s="6">
        <f t="shared" si="10"/>
        <v>23.102040816327001</v>
      </c>
      <c r="G99" s="11">
        <f t="shared" si="14"/>
        <v>-63.790984999999999</v>
      </c>
      <c r="H99" s="6">
        <f t="shared" si="11"/>
        <v>-58.790984999999999</v>
      </c>
      <c r="J99" s="90">
        <v>22204081632.653</v>
      </c>
      <c r="K99" s="90">
        <v>-9.7700882</v>
      </c>
      <c r="L99" s="90"/>
      <c r="N99" s="6">
        <f t="shared" si="12"/>
        <v>23.102040816327001</v>
      </c>
      <c r="O99" s="11">
        <f t="shared" si="15"/>
        <v>-74.344550999999996</v>
      </c>
      <c r="P99" s="6">
        <f t="shared" si="13"/>
        <v>-69.344550999999996</v>
      </c>
    </row>
    <row r="100" spans="2:16" x14ac:dyDescent="0.25">
      <c r="B100" s="90">
        <v>22428571428.570999</v>
      </c>
      <c r="C100" s="90">
        <v>-9.4384879999999995</v>
      </c>
      <c r="D100" s="90"/>
      <c r="F100" s="6">
        <f t="shared" si="10"/>
        <v>23.326530612244998</v>
      </c>
      <c r="G100" s="11">
        <f t="shared" si="14"/>
        <v>-61.868744</v>
      </c>
      <c r="H100" s="6">
        <f t="shared" si="11"/>
        <v>-56.868744</v>
      </c>
      <c r="J100" s="90">
        <v>22428571428.570999</v>
      </c>
      <c r="K100" s="90">
        <v>-9.9916734999999992</v>
      </c>
      <c r="L100" s="90"/>
      <c r="N100" s="6">
        <f t="shared" si="12"/>
        <v>23.326530612244998</v>
      </c>
      <c r="O100" s="11">
        <f t="shared" si="15"/>
        <v>-71.583770999999999</v>
      </c>
      <c r="P100" s="6">
        <f t="shared" si="13"/>
        <v>-66.583770999999999</v>
      </c>
    </row>
    <row r="101" spans="2:16" x14ac:dyDescent="0.25">
      <c r="B101" s="90">
        <v>22653061224.490002</v>
      </c>
      <c r="C101" s="90">
        <v>-9.5157576000000006</v>
      </c>
      <c r="D101" s="90"/>
      <c r="F101" s="6">
        <f t="shared" ref="F101:F103" si="16">B209/1000000000</f>
        <v>23.551020408162998</v>
      </c>
      <c r="G101" s="11">
        <f t="shared" si="14"/>
        <v>-60.302700000000002</v>
      </c>
      <c r="H101" s="6">
        <f t="shared" ref="H101:H103" si="17">D209</f>
        <v>-55.302700000000002</v>
      </c>
      <c r="J101" s="90">
        <v>22653061224.490002</v>
      </c>
      <c r="K101" s="90">
        <v>-10.296455</v>
      </c>
      <c r="L101" s="90"/>
      <c r="N101" s="6">
        <f t="shared" ref="N101:N103" si="18">J209/1000000000</f>
        <v>23.551020408162998</v>
      </c>
      <c r="O101" s="11">
        <f t="shared" si="15"/>
        <v>-70.518066000000005</v>
      </c>
      <c r="P101" s="6">
        <f t="shared" ref="P101:P103" si="19">L209</f>
        <v>-65.518066000000005</v>
      </c>
    </row>
    <row r="102" spans="2:16" x14ac:dyDescent="0.25">
      <c r="B102" s="90">
        <v>22877551020.408001</v>
      </c>
      <c r="C102" s="90">
        <v>-9.5852336999999999</v>
      </c>
      <c r="D102" s="90"/>
      <c r="F102" s="6">
        <f t="shared" si="16"/>
        <v>23.775510204082</v>
      </c>
      <c r="G102" s="11">
        <f t="shared" si="14"/>
        <v>-58.732754</v>
      </c>
      <c r="H102" s="6">
        <f t="shared" si="17"/>
        <v>-53.732754</v>
      </c>
      <c r="J102" s="90">
        <v>22877551020.408001</v>
      </c>
      <c r="K102" s="90">
        <v>-10.64189</v>
      </c>
      <c r="L102" s="90"/>
      <c r="N102" s="6">
        <f t="shared" si="18"/>
        <v>23.775510204082</v>
      </c>
      <c r="O102" s="11">
        <f t="shared" si="15"/>
        <v>-69.854384999999994</v>
      </c>
      <c r="P102" s="6">
        <f t="shared" si="19"/>
        <v>-64.854384999999994</v>
      </c>
    </row>
    <row r="103" spans="2:16" x14ac:dyDescent="0.25">
      <c r="B103" s="90">
        <v>23102040816.327</v>
      </c>
      <c r="C103" s="90">
        <v>-9.6778898000000009</v>
      </c>
      <c r="D103" s="90"/>
      <c r="F103" s="6">
        <f t="shared" si="16"/>
        <v>24</v>
      </c>
      <c r="G103" s="11">
        <f t="shared" si="14"/>
        <v>-57.595126999999998</v>
      </c>
      <c r="H103" s="6">
        <f t="shared" si="17"/>
        <v>-52.595126999999998</v>
      </c>
      <c r="J103" s="90">
        <v>23102040816.327</v>
      </c>
      <c r="K103" s="90">
        <v>-11.034716</v>
      </c>
      <c r="L103" s="90"/>
      <c r="N103" s="6">
        <f t="shared" si="18"/>
        <v>24</v>
      </c>
      <c r="O103" s="11">
        <f t="shared" si="15"/>
        <v>-69.663261000000006</v>
      </c>
      <c r="P103" s="6">
        <f t="shared" si="19"/>
        <v>-64.663261000000006</v>
      </c>
    </row>
    <row r="104" spans="2:16" x14ac:dyDescent="0.25">
      <c r="B104" s="90">
        <v>23326530612.244999</v>
      </c>
      <c r="C104" s="90">
        <v>-9.7483167999999996</v>
      </c>
      <c r="D104" s="90"/>
      <c r="J104" s="90">
        <v>23326530612.244999</v>
      </c>
      <c r="K104" s="90">
        <v>-11.511165</v>
      </c>
      <c r="L104" s="90"/>
    </row>
    <row r="105" spans="2:16" x14ac:dyDescent="0.25">
      <c r="B105" s="90">
        <v>23551020408.162998</v>
      </c>
      <c r="C105" s="90">
        <v>-9.8367176000000001</v>
      </c>
      <c r="D105" s="90"/>
      <c r="J105" s="90">
        <v>23551020408.162998</v>
      </c>
      <c r="K105" s="90">
        <v>-12.086989000000001</v>
      </c>
      <c r="L105" s="90"/>
    </row>
    <row r="106" spans="2:16" x14ac:dyDescent="0.25">
      <c r="B106" s="90">
        <v>23775510204.082001</v>
      </c>
      <c r="C106" s="90">
        <v>-10.034779</v>
      </c>
      <c r="D106" s="90"/>
      <c r="J106" s="90">
        <v>23775510204.082001</v>
      </c>
      <c r="K106" s="90">
        <v>-12.725317</v>
      </c>
      <c r="L106" s="90"/>
    </row>
    <row r="107" spans="2:16" x14ac:dyDescent="0.25">
      <c r="B107" s="90">
        <v>24000000000</v>
      </c>
      <c r="C107" s="90">
        <v>-10.214484000000001</v>
      </c>
      <c r="D107" s="90"/>
      <c r="J107" s="90">
        <v>24000000000</v>
      </c>
      <c r="K107" s="90">
        <v>-13.163501</v>
      </c>
      <c r="L107" s="90"/>
    </row>
    <row r="108" spans="2:16" x14ac:dyDescent="0.25">
      <c r="B108" s="90" t="s">
        <v>21</v>
      </c>
      <c r="C108" s="90"/>
      <c r="D108" s="90"/>
      <c r="J108" s="90" t="s">
        <v>21</v>
      </c>
      <c r="K108" s="90"/>
      <c r="L108" s="90"/>
    </row>
    <row r="109" spans="2:16" x14ac:dyDescent="0.25">
      <c r="B109" s="90"/>
      <c r="C109" s="90"/>
      <c r="D109" s="90"/>
      <c r="J109" s="90"/>
      <c r="K109" s="90"/>
      <c r="L109" s="90"/>
    </row>
    <row r="110" spans="2:16" x14ac:dyDescent="0.25">
      <c r="B110" s="90"/>
      <c r="C110" s="90"/>
      <c r="D110" s="90"/>
      <c r="J110" s="90"/>
      <c r="K110" s="90"/>
      <c r="L110" s="90"/>
    </row>
    <row r="111" spans="2:16" x14ac:dyDescent="0.25">
      <c r="B111" s="90" t="s">
        <v>25</v>
      </c>
      <c r="C111" s="90"/>
      <c r="D111" s="90"/>
      <c r="J111" s="90" t="s">
        <v>25</v>
      </c>
      <c r="K111" s="90"/>
      <c r="L111" s="90"/>
    </row>
    <row r="112" spans="2:16" x14ac:dyDescent="0.25">
      <c r="B112" s="90" t="s">
        <v>19</v>
      </c>
      <c r="C112" s="90" t="s">
        <v>112</v>
      </c>
      <c r="D112" s="90" t="s">
        <v>75</v>
      </c>
      <c r="J112" s="90" t="s">
        <v>19</v>
      </c>
      <c r="K112" s="90" t="s">
        <v>112</v>
      </c>
      <c r="L112" s="90" t="s">
        <v>75</v>
      </c>
    </row>
    <row r="113" spans="2:12" x14ac:dyDescent="0.25">
      <c r="B113" s="90">
        <v>2000000000</v>
      </c>
      <c r="C113" s="90">
        <v>-67.513603000000003</v>
      </c>
      <c r="D113" s="90">
        <v>-61.042479999999998</v>
      </c>
      <c r="J113" s="90">
        <v>2000000000</v>
      </c>
      <c r="K113" s="90">
        <v>-69.698554999999999</v>
      </c>
      <c r="L113" s="90">
        <v>-60.119335</v>
      </c>
    </row>
    <row r="114" spans="2:12" x14ac:dyDescent="0.25">
      <c r="B114" s="90">
        <v>2224489795.9183998</v>
      </c>
      <c r="C114" s="90">
        <v>-67.369872999999998</v>
      </c>
      <c r="D114" s="90">
        <v>-60.173824000000003</v>
      </c>
      <c r="J114" s="90">
        <v>2224489795.9183998</v>
      </c>
      <c r="K114" s="90">
        <v>-70.091423000000006</v>
      </c>
      <c r="L114" s="90">
        <v>-63.608727000000002</v>
      </c>
    </row>
    <row r="115" spans="2:12" x14ac:dyDescent="0.25">
      <c r="B115" s="90">
        <v>2448979591.8367</v>
      </c>
      <c r="C115" s="90">
        <v>-64.942169000000007</v>
      </c>
      <c r="D115" s="90">
        <v>-60.132156000000002</v>
      </c>
      <c r="J115" s="90">
        <v>2448979591.8367</v>
      </c>
      <c r="K115" s="90">
        <v>-79.359611999999998</v>
      </c>
      <c r="L115" s="90">
        <v>-66.183387999999994</v>
      </c>
    </row>
    <row r="116" spans="2:12" x14ac:dyDescent="0.25">
      <c r="B116" s="90">
        <v>2673469387.7550998</v>
      </c>
      <c r="C116" s="90">
        <v>-67.596335999999994</v>
      </c>
      <c r="D116" s="90">
        <v>-59.526356</v>
      </c>
      <c r="J116" s="90">
        <v>2673469387.7550998</v>
      </c>
      <c r="K116" s="90">
        <v>-76.383080000000007</v>
      </c>
      <c r="L116" s="90">
        <v>-73.258033999999995</v>
      </c>
    </row>
    <row r="117" spans="2:12" x14ac:dyDescent="0.25">
      <c r="B117" s="90">
        <v>2897959183.6735001</v>
      </c>
      <c r="C117" s="90">
        <v>-65.877746999999999</v>
      </c>
      <c r="D117" s="90">
        <v>-59.645119000000001</v>
      </c>
      <c r="J117" s="90">
        <v>2897959183.6735001</v>
      </c>
      <c r="K117" s="90">
        <v>-90.925972000000002</v>
      </c>
      <c r="L117" s="90">
        <v>-75.110039</v>
      </c>
    </row>
    <row r="118" spans="2:12" x14ac:dyDescent="0.25">
      <c r="B118" s="90">
        <v>3122448979.5918002</v>
      </c>
      <c r="C118" s="90">
        <v>-65.311126999999999</v>
      </c>
      <c r="D118" s="90">
        <v>-58.972687000000001</v>
      </c>
      <c r="J118" s="90">
        <v>3122448979.5918002</v>
      </c>
      <c r="K118" s="90">
        <v>-84.528769999999994</v>
      </c>
      <c r="L118" s="90">
        <v>-74.969489999999993</v>
      </c>
    </row>
    <row r="119" spans="2:12" x14ac:dyDescent="0.25">
      <c r="B119" s="90">
        <v>3346938775.5102</v>
      </c>
      <c r="C119" s="90">
        <v>-65.219741999999997</v>
      </c>
      <c r="D119" s="90">
        <v>-60.372504999999997</v>
      </c>
      <c r="J119" s="90">
        <v>3346938775.5102</v>
      </c>
      <c r="K119" s="90">
        <v>-75.385254000000003</v>
      </c>
      <c r="L119" s="90">
        <v>-69.226417999999995</v>
      </c>
    </row>
    <row r="120" spans="2:12" x14ac:dyDescent="0.25">
      <c r="B120" s="90">
        <v>3571428571.4285998</v>
      </c>
      <c r="C120" s="90">
        <v>-69.750038000000004</v>
      </c>
      <c r="D120" s="90">
        <v>-62.156135999999996</v>
      </c>
      <c r="J120" s="90">
        <v>3571428571.4285998</v>
      </c>
      <c r="K120" s="90">
        <v>-72.769065999999995</v>
      </c>
      <c r="L120" s="90">
        <v>-66.138191000000006</v>
      </c>
    </row>
    <row r="121" spans="2:12" x14ac:dyDescent="0.25">
      <c r="B121" s="90">
        <v>3795918367.3469</v>
      </c>
      <c r="C121" s="90">
        <v>-70.714905000000002</v>
      </c>
      <c r="D121" s="90">
        <v>-61.949406000000003</v>
      </c>
      <c r="J121" s="90">
        <v>3795918367.3469</v>
      </c>
      <c r="K121" s="90">
        <v>-74.309882999999999</v>
      </c>
      <c r="L121" s="90">
        <v>-64.598990999999998</v>
      </c>
    </row>
    <row r="122" spans="2:12" x14ac:dyDescent="0.25">
      <c r="B122" s="90">
        <v>4020408163.2652998</v>
      </c>
      <c r="C122" s="90">
        <v>-64.654572000000002</v>
      </c>
      <c r="D122" s="90">
        <v>-57.848861999999997</v>
      </c>
      <c r="J122" s="90">
        <v>4020408163.2652998</v>
      </c>
      <c r="K122" s="90">
        <v>-70.591667000000001</v>
      </c>
      <c r="L122" s="90">
        <v>-64.193916000000002</v>
      </c>
    </row>
    <row r="123" spans="2:12" x14ac:dyDescent="0.25">
      <c r="B123" s="90">
        <v>4244897959.1837001</v>
      </c>
      <c r="C123" s="90">
        <v>-57.523716</v>
      </c>
      <c r="D123" s="90">
        <v>-53.048305999999997</v>
      </c>
      <c r="J123" s="90">
        <v>4244897959.1837001</v>
      </c>
      <c r="K123" s="90">
        <v>-71.427459999999996</v>
      </c>
      <c r="L123" s="90">
        <v>-63.623787</v>
      </c>
    </row>
    <row r="124" spans="2:12" x14ac:dyDescent="0.25">
      <c r="B124" s="90">
        <v>4469387755.1020002</v>
      </c>
      <c r="C124" s="90">
        <v>-56.400879000000003</v>
      </c>
      <c r="D124" s="90">
        <v>-50.534866000000001</v>
      </c>
      <c r="J124" s="90">
        <v>4469387755.1020002</v>
      </c>
      <c r="K124" s="90">
        <v>-72.688545000000005</v>
      </c>
      <c r="L124" s="90">
        <v>-64.634911000000002</v>
      </c>
    </row>
    <row r="125" spans="2:12" x14ac:dyDescent="0.25">
      <c r="B125" s="90">
        <v>4693877551.0204</v>
      </c>
      <c r="C125" s="90">
        <v>-57.098263000000003</v>
      </c>
      <c r="D125" s="90">
        <v>-50.407349000000004</v>
      </c>
      <c r="J125" s="90">
        <v>4693877551.0204</v>
      </c>
      <c r="K125" s="90">
        <v>-73.415581000000003</v>
      </c>
      <c r="L125" s="90">
        <v>-65.520720999999995</v>
      </c>
    </row>
    <row r="126" spans="2:12" x14ac:dyDescent="0.25">
      <c r="B126" s="90">
        <v>4918367346.9387999</v>
      </c>
      <c r="C126" s="90">
        <v>-57.071250999999997</v>
      </c>
      <c r="D126" s="90">
        <v>-51.263236999999997</v>
      </c>
      <c r="J126" s="90">
        <v>4918367346.9387999</v>
      </c>
      <c r="K126" s="90">
        <v>-74.033507999999998</v>
      </c>
      <c r="L126" s="90">
        <v>-69.536429999999996</v>
      </c>
    </row>
    <row r="127" spans="2:12" x14ac:dyDescent="0.25">
      <c r="B127" s="90">
        <v>5142857142.8570995</v>
      </c>
      <c r="C127" s="90">
        <v>-58.878962999999999</v>
      </c>
      <c r="D127" s="90">
        <v>-53.932045000000002</v>
      </c>
      <c r="J127" s="90">
        <v>5142857142.8570995</v>
      </c>
      <c r="K127" s="90">
        <v>-84.702079999999995</v>
      </c>
      <c r="L127" s="90">
        <v>-73.335471999999996</v>
      </c>
    </row>
    <row r="128" spans="2:12" x14ac:dyDescent="0.25">
      <c r="B128" s="90">
        <v>5367346938.7755003</v>
      </c>
      <c r="C128" s="90">
        <v>-64.984076999999999</v>
      </c>
      <c r="D128" s="90">
        <v>-58.782879000000001</v>
      </c>
      <c r="J128" s="90">
        <v>5367346938.7755003</v>
      </c>
      <c r="K128" s="90">
        <v>-84.705642999999995</v>
      </c>
      <c r="L128" s="90">
        <v>-74.679221999999996</v>
      </c>
    </row>
    <row r="129" spans="2:12" x14ac:dyDescent="0.25">
      <c r="B129" s="90">
        <v>5591836734.6939001</v>
      </c>
      <c r="C129" s="90">
        <v>-71.604393000000002</v>
      </c>
      <c r="D129" s="90">
        <v>-64.455062999999996</v>
      </c>
      <c r="J129" s="90">
        <v>5591836734.6939001</v>
      </c>
      <c r="K129" s="90">
        <v>-78.145270999999994</v>
      </c>
      <c r="L129" s="90">
        <v>-74.262375000000006</v>
      </c>
    </row>
    <row r="130" spans="2:12" x14ac:dyDescent="0.25">
      <c r="B130" s="90">
        <v>5816326530.6121998</v>
      </c>
      <c r="C130" s="90">
        <v>-75.589600000000004</v>
      </c>
      <c r="D130" s="90">
        <v>-65.671104</v>
      </c>
      <c r="J130" s="90">
        <v>5816326530.6121998</v>
      </c>
      <c r="K130" s="90">
        <v>-83.437134</v>
      </c>
      <c r="L130" s="90">
        <v>-74.875877000000003</v>
      </c>
    </row>
    <row r="131" spans="2:12" x14ac:dyDescent="0.25">
      <c r="B131" s="90">
        <v>6040816326.5305996</v>
      </c>
      <c r="C131" s="90">
        <v>-68.581031999999993</v>
      </c>
      <c r="D131" s="90">
        <v>-65.215477000000007</v>
      </c>
      <c r="J131" s="90">
        <v>6040816326.5305996</v>
      </c>
      <c r="K131" s="90">
        <v>-86.480354000000005</v>
      </c>
      <c r="L131" s="90">
        <v>-77.209907999999999</v>
      </c>
    </row>
    <row r="132" spans="2:12" x14ac:dyDescent="0.25">
      <c r="B132" s="90">
        <v>6265306122.4490004</v>
      </c>
      <c r="C132" s="90">
        <v>-70.162887999999995</v>
      </c>
      <c r="D132" s="90">
        <v>-64.075164999999998</v>
      </c>
      <c r="J132" s="90">
        <v>6265306122.4490004</v>
      </c>
      <c r="K132" s="90">
        <v>-84.969711000000004</v>
      </c>
      <c r="L132" s="90">
        <v>-76.266777000000005</v>
      </c>
    </row>
    <row r="133" spans="2:12" x14ac:dyDescent="0.25">
      <c r="B133" s="90">
        <v>6489795918.3673</v>
      </c>
      <c r="C133" s="90">
        <v>-72.072806999999997</v>
      </c>
      <c r="D133" s="90">
        <v>-65.660347000000002</v>
      </c>
      <c r="J133" s="90">
        <v>6489795918.3673</v>
      </c>
      <c r="K133" s="90">
        <v>-80.446487000000005</v>
      </c>
      <c r="L133" s="90">
        <v>-74.124893</v>
      </c>
    </row>
    <row r="134" spans="2:12" x14ac:dyDescent="0.25">
      <c r="B134" s="90">
        <v>6714285714.2856998</v>
      </c>
      <c r="C134" s="90">
        <v>-73.466353999999995</v>
      </c>
      <c r="D134" s="90">
        <v>-67.350975000000005</v>
      </c>
      <c r="J134" s="90">
        <v>6714285714.2856998</v>
      </c>
      <c r="K134" s="90">
        <v>-79.951194999999998</v>
      </c>
      <c r="L134" s="90">
        <v>-72.780731000000003</v>
      </c>
    </row>
    <row r="135" spans="2:12" x14ac:dyDescent="0.25">
      <c r="B135" s="90">
        <v>6938775510.2040997</v>
      </c>
      <c r="C135" s="90">
        <v>-75.261809999999997</v>
      </c>
      <c r="D135" s="90">
        <v>-69.152489000000003</v>
      </c>
      <c r="J135" s="90">
        <v>6938775510.2040997</v>
      </c>
      <c r="K135" s="90">
        <v>-80.932945000000004</v>
      </c>
      <c r="L135" s="90">
        <v>-72.163498000000004</v>
      </c>
    </row>
    <row r="136" spans="2:12" x14ac:dyDescent="0.25">
      <c r="B136" s="90">
        <v>7163265306.1224003</v>
      </c>
      <c r="C136" s="90">
        <v>-77.574889999999996</v>
      </c>
      <c r="D136" s="90">
        <v>-70.438263000000006</v>
      </c>
      <c r="J136" s="90">
        <v>7163265306.1224003</v>
      </c>
      <c r="K136" s="90">
        <v>-78.593643</v>
      </c>
      <c r="L136" s="90">
        <v>-72.328643999999997</v>
      </c>
    </row>
    <row r="137" spans="2:12" x14ac:dyDescent="0.25">
      <c r="B137" s="90">
        <v>7387755102.0408001</v>
      </c>
      <c r="C137" s="90">
        <v>-77.248390000000001</v>
      </c>
      <c r="D137" s="90">
        <v>-74.615241999999995</v>
      </c>
      <c r="J137" s="90">
        <v>7387755102.0408001</v>
      </c>
      <c r="K137" s="90">
        <v>-80.478424000000004</v>
      </c>
      <c r="L137" s="90">
        <v>-70.962158000000002</v>
      </c>
    </row>
    <row r="138" spans="2:12" x14ac:dyDescent="0.25">
      <c r="B138" s="90">
        <v>7612244897.9591999</v>
      </c>
      <c r="C138" s="90">
        <v>-87.788071000000002</v>
      </c>
      <c r="D138" s="90">
        <v>-75.938338999999999</v>
      </c>
      <c r="J138" s="90">
        <v>7612244897.9591999</v>
      </c>
      <c r="K138" s="90">
        <v>-76.936454999999995</v>
      </c>
      <c r="L138" s="90">
        <v>-69.390427000000003</v>
      </c>
    </row>
    <row r="139" spans="2:12" x14ac:dyDescent="0.25">
      <c r="B139" s="90">
        <v>7836734693.8775997</v>
      </c>
      <c r="C139" s="90">
        <v>-81.656730999999994</v>
      </c>
      <c r="D139" s="90">
        <v>-76.284606999999994</v>
      </c>
      <c r="J139" s="90">
        <v>7836734693.8775997</v>
      </c>
      <c r="K139" s="90">
        <v>-74.078666999999996</v>
      </c>
      <c r="L139" s="90">
        <v>-68.447815000000006</v>
      </c>
    </row>
    <row r="140" spans="2:12" x14ac:dyDescent="0.25">
      <c r="B140" s="90">
        <v>8061224489.7959003</v>
      </c>
      <c r="C140" s="90">
        <v>-78.478554000000003</v>
      </c>
      <c r="D140" s="90">
        <v>-73.617690999999994</v>
      </c>
      <c r="J140" s="90">
        <v>8061224489.7959003</v>
      </c>
      <c r="K140" s="90">
        <v>-78.045676999999998</v>
      </c>
      <c r="L140" s="90">
        <v>-67.440383999999995</v>
      </c>
    </row>
    <row r="141" spans="2:12" x14ac:dyDescent="0.25">
      <c r="B141" s="90">
        <v>8285714285.7143002</v>
      </c>
      <c r="C141" s="90">
        <v>-80.035942000000006</v>
      </c>
      <c r="D141" s="90">
        <v>-71.620627999999996</v>
      </c>
      <c r="J141" s="90">
        <v>8285714285.7143002</v>
      </c>
      <c r="K141" s="90">
        <v>-74.414863999999994</v>
      </c>
      <c r="L141" s="90">
        <v>-66.539779999999993</v>
      </c>
    </row>
    <row r="142" spans="2:12" x14ac:dyDescent="0.25">
      <c r="B142" s="90">
        <v>8510204081.6327</v>
      </c>
      <c r="C142" s="90">
        <v>-75.949821</v>
      </c>
      <c r="D142" s="90">
        <v>-69.695366000000007</v>
      </c>
      <c r="J142" s="90">
        <v>8510204081.6327</v>
      </c>
      <c r="K142" s="90">
        <v>-71.818770999999998</v>
      </c>
      <c r="L142" s="90">
        <v>-63.487766000000001</v>
      </c>
    </row>
    <row r="143" spans="2:12" x14ac:dyDescent="0.25">
      <c r="B143" s="90">
        <v>8734693877.5510006</v>
      </c>
      <c r="C143" s="90">
        <v>-72.953941</v>
      </c>
      <c r="D143" s="90">
        <v>-66.872580999999997</v>
      </c>
      <c r="J143" s="90">
        <v>8734693877.5510006</v>
      </c>
      <c r="K143" s="90">
        <v>-69.162520999999998</v>
      </c>
      <c r="L143" s="90">
        <v>-62.104377999999997</v>
      </c>
    </row>
    <row r="144" spans="2:12" x14ac:dyDescent="0.25">
      <c r="B144" s="90">
        <v>8959183673.4694004</v>
      </c>
      <c r="C144" s="90">
        <v>-71.804230000000004</v>
      </c>
      <c r="D144" s="90">
        <v>-65.012237999999996</v>
      </c>
      <c r="J144" s="90">
        <v>8959183673.4694004</v>
      </c>
      <c r="K144" s="90">
        <v>-70.376975999999999</v>
      </c>
      <c r="L144" s="90">
        <v>-61.457808999999997</v>
      </c>
    </row>
    <row r="145" spans="2:12" x14ac:dyDescent="0.25">
      <c r="B145" s="90">
        <v>9183673469.3878002</v>
      </c>
      <c r="C145" s="90">
        <v>-70.330757000000006</v>
      </c>
      <c r="D145" s="90">
        <v>-63.604697999999999</v>
      </c>
      <c r="J145" s="90">
        <v>9183673469.3878002</v>
      </c>
      <c r="K145" s="90">
        <v>-69.941497999999996</v>
      </c>
      <c r="L145" s="90">
        <v>-61.395446999999997</v>
      </c>
    </row>
    <row r="146" spans="2:12" x14ac:dyDescent="0.25">
      <c r="B146" s="90">
        <v>9408163265.3061008</v>
      </c>
      <c r="C146" s="90">
        <v>-68.639106999999996</v>
      </c>
      <c r="D146" s="90">
        <v>-61.996901999999999</v>
      </c>
      <c r="J146" s="90">
        <v>9408163265.3061008</v>
      </c>
      <c r="K146" s="90">
        <v>-69.038901999999993</v>
      </c>
      <c r="L146" s="90">
        <v>-61.364311000000001</v>
      </c>
    </row>
    <row r="147" spans="2:12" x14ac:dyDescent="0.25">
      <c r="B147" s="90">
        <v>9632653061.2245007</v>
      </c>
      <c r="C147" s="90">
        <v>-66.937415999999999</v>
      </c>
      <c r="D147" s="90">
        <v>-60.471397000000003</v>
      </c>
      <c r="J147" s="90">
        <v>9632653061.2245007</v>
      </c>
      <c r="K147" s="90">
        <v>-70.339363000000006</v>
      </c>
      <c r="L147" s="90">
        <v>-60.875576000000002</v>
      </c>
    </row>
    <row r="148" spans="2:12" x14ac:dyDescent="0.25">
      <c r="B148" s="90">
        <v>9857142857.1429005</v>
      </c>
      <c r="C148" s="90">
        <v>-65.712799000000004</v>
      </c>
      <c r="D148" s="90">
        <v>-59.773032999999998</v>
      </c>
      <c r="J148" s="90">
        <v>9857142857.1429005</v>
      </c>
      <c r="K148" s="90">
        <v>-68.586838</v>
      </c>
      <c r="L148" s="90">
        <v>-60.177509000000001</v>
      </c>
    </row>
    <row r="149" spans="2:12" x14ac:dyDescent="0.25">
      <c r="B149" s="90">
        <v>10081632653.061001</v>
      </c>
      <c r="C149" s="90">
        <v>-66.603508000000005</v>
      </c>
      <c r="D149" s="90">
        <v>-60.455952000000003</v>
      </c>
      <c r="J149" s="90">
        <v>10081632653.061001</v>
      </c>
      <c r="K149" s="90">
        <v>-67.042618000000004</v>
      </c>
      <c r="L149" s="90">
        <v>-58.790118999999997</v>
      </c>
    </row>
    <row r="150" spans="2:12" x14ac:dyDescent="0.25">
      <c r="B150" s="90">
        <v>10306122448.98</v>
      </c>
      <c r="C150" s="90">
        <v>-69.005782999999994</v>
      </c>
      <c r="D150" s="90">
        <v>-61.630538999999999</v>
      </c>
      <c r="J150" s="90">
        <v>10306122448.98</v>
      </c>
      <c r="K150" s="90">
        <v>-66.277305999999996</v>
      </c>
      <c r="L150" s="90">
        <v>-57.986221</v>
      </c>
    </row>
    <row r="151" spans="2:12" x14ac:dyDescent="0.25">
      <c r="B151" s="90">
        <v>10530612244.898001</v>
      </c>
      <c r="C151" s="90">
        <v>-69.327324000000004</v>
      </c>
      <c r="D151" s="90">
        <v>-62.397323999999998</v>
      </c>
      <c r="J151" s="90">
        <v>10530612244.898001</v>
      </c>
      <c r="K151" s="90">
        <v>-66.299355000000006</v>
      </c>
      <c r="L151" s="90">
        <v>-58.167727999999997</v>
      </c>
    </row>
    <row r="152" spans="2:12" x14ac:dyDescent="0.25">
      <c r="B152" s="90">
        <v>10755102040.816</v>
      </c>
      <c r="C152" s="90">
        <v>-68.971801999999997</v>
      </c>
      <c r="D152" s="90">
        <v>-62.340736</v>
      </c>
      <c r="J152" s="90">
        <v>10755102040.816</v>
      </c>
      <c r="K152" s="90">
        <v>-67.673721</v>
      </c>
      <c r="L152" s="90">
        <v>-59.170467000000002</v>
      </c>
    </row>
    <row r="153" spans="2:12" x14ac:dyDescent="0.25">
      <c r="B153" s="90">
        <v>10979591836.735001</v>
      </c>
      <c r="C153" s="90">
        <v>-68.834823999999998</v>
      </c>
      <c r="D153" s="90">
        <v>-62.724944999999998</v>
      </c>
      <c r="J153" s="90">
        <v>10979591836.735001</v>
      </c>
      <c r="K153" s="90">
        <v>-69.516525000000001</v>
      </c>
      <c r="L153" s="90">
        <v>-60.965538000000002</v>
      </c>
    </row>
    <row r="154" spans="2:12" x14ac:dyDescent="0.25">
      <c r="B154" s="90">
        <v>11204081632.653</v>
      </c>
      <c r="C154" s="90">
        <v>-70.681572000000003</v>
      </c>
      <c r="D154" s="90">
        <v>-65.755111999999997</v>
      </c>
      <c r="J154" s="90">
        <v>11204081632.653</v>
      </c>
      <c r="K154" s="90">
        <v>-71.921531999999999</v>
      </c>
      <c r="L154" s="90">
        <v>-62.857525000000003</v>
      </c>
    </row>
    <row r="155" spans="2:12" x14ac:dyDescent="0.25">
      <c r="B155" s="90">
        <v>11428571428.570999</v>
      </c>
      <c r="C155" s="90">
        <v>-78.406081999999998</v>
      </c>
      <c r="D155" s="90">
        <v>-66.613433999999998</v>
      </c>
      <c r="J155" s="90">
        <v>11428571428.570999</v>
      </c>
      <c r="K155" s="90">
        <v>-73.658417</v>
      </c>
      <c r="L155" s="90">
        <v>-63.925179</v>
      </c>
    </row>
    <row r="156" spans="2:12" x14ac:dyDescent="0.25">
      <c r="B156" s="90">
        <v>11653061224.49</v>
      </c>
      <c r="C156" s="90">
        <v>-71.615936000000005</v>
      </c>
      <c r="D156" s="90">
        <v>-66.881561000000005</v>
      </c>
      <c r="J156" s="90">
        <v>11653061224.49</v>
      </c>
      <c r="K156" s="90">
        <v>-72.930160999999998</v>
      </c>
      <c r="L156" s="90">
        <v>-63.167212999999997</v>
      </c>
    </row>
    <row r="157" spans="2:12" x14ac:dyDescent="0.25">
      <c r="B157" s="90">
        <v>11877551020.408001</v>
      </c>
      <c r="C157" s="90">
        <v>-71.559967</v>
      </c>
      <c r="D157" s="90">
        <v>-64.964934999999997</v>
      </c>
      <c r="J157" s="90">
        <v>11877551020.408001</v>
      </c>
      <c r="K157" s="90">
        <v>-69.749877999999995</v>
      </c>
      <c r="L157" s="90">
        <v>-62.121296000000001</v>
      </c>
    </row>
    <row r="158" spans="2:12" x14ac:dyDescent="0.25">
      <c r="B158" s="90">
        <v>12102040816.327</v>
      </c>
      <c r="C158" s="90">
        <v>-72.347717000000003</v>
      </c>
      <c r="D158" s="90">
        <v>-67.142989999999998</v>
      </c>
      <c r="J158" s="90">
        <v>12102040816.327</v>
      </c>
      <c r="K158" s="90">
        <v>-70.472106999999994</v>
      </c>
      <c r="L158" s="90">
        <v>-62.203335000000003</v>
      </c>
    </row>
    <row r="159" spans="2:12" x14ac:dyDescent="0.25">
      <c r="B159" s="90">
        <v>12326530612.245001</v>
      </c>
      <c r="C159" s="90">
        <v>-77.791824000000005</v>
      </c>
      <c r="D159" s="90">
        <v>-74.585792999999995</v>
      </c>
      <c r="J159" s="90">
        <v>12326530612.245001</v>
      </c>
      <c r="K159" s="90">
        <v>-73.062027</v>
      </c>
      <c r="L159" s="90">
        <v>-64.539985999999999</v>
      </c>
    </row>
    <row r="160" spans="2:12" x14ac:dyDescent="0.25">
      <c r="B160" s="90">
        <v>12551020408.163</v>
      </c>
      <c r="C160" s="90">
        <v>-93.580605000000006</v>
      </c>
      <c r="D160" s="90">
        <v>-76.780617000000007</v>
      </c>
      <c r="J160" s="90">
        <v>12551020408.163</v>
      </c>
      <c r="K160" s="90">
        <v>-76.477699000000001</v>
      </c>
      <c r="L160" s="90">
        <v>-65.093941000000001</v>
      </c>
    </row>
    <row r="161" spans="2:12" x14ac:dyDescent="0.25">
      <c r="B161" s="90">
        <v>12775510204.082001</v>
      </c>
      <c r="C161" s="90">
        <v>-78.702376999999998</v>
      </c>
      <c r="D161" s="90">
        <v>-76.847487999999998</v>
      </c>
      <c r="J161" s="90">
        <v>12775510204.082001</v>
      </c>
      <c r="K161" s="90">
        <v>-71.780647000000002</v>
      </c>
      <c r="L161" s="90">
        <v>-63.156253999999997</v>
      </c>
    </row>
    <row r="162" spans="2:12" x14ac:dyDescent="0.25">
      <c r="B162" s="90">
        <v>13000000000</v>
      </c>
      <c r="C162" s="90">
        <v>-78.043587000000002</v>
      </c>
      <c r="D162" s="90">
        <v>-72.379317999999998</v>
      </c>
      <c r="J162" s="90">
        <v>13000000000</v>
      </c>
      <c r="K162" s="90">
        <v>-66.819091999999998</v>
      </c>
      <c r="L162" s="90">
        <v>-59.789928000000003</v>
      </c>
    </row>
    <row r="163" spans="2:12" x14ac:dyDescent="0.25">
      <c r="B163" s="90">
        <v>13224489795.917999</v>
      </c>
      <c r="C163" s="90">
        <v>-80.221687000000003</v>
      </c>
      <c r="D163" s="90">
        <v>-71.758765999999994</v>
      </c>
      <c r="J163" s="90">
        <v>13224489795.917999</v>
      </c>
      <c r="K163" s="90">
        <v>-66.057036999999994</v>
      </c>
      <c r="L163" s="90">
        <v>-58.780704</v>
      </c>
    </row>
    <row r="164" spans="2:12" x14ac:dyDescent="0.25">
      <c r="B164" s="90">
        <v>13448979591.837</v>
      </c>
      <c r="C164" s="90">
        <v>-77.035538000000003</v>
      </c>
      <c r="D164" s="90">
        <v>-71.295501999999999</v>
      </c>
      <c r="J164" s="90">
        <v>13448979591.837</v>
      </c>
      <c r="K164" s="90">
        <v>-68.626716999999999</v>
      </c>
      <c r="L164" s="90">
        <v>-59.069949999999999</v>
      </c>
    </row>
    <row r="165" spans="2:12" x14ac:dyDescent="0.25">
      <c r="B165" s="90">
        <v>13673469387.754999</v>
      </c>
      <c r="C165" s="90">
        <v>-76.834464999999994</v>
      </c>
      <c r="D165" s="90">
        <v>-69.403664000000006</v>
      </c>
      <c r="J165" s="90">
        <v>13673469387.754999</v>
      </c>
      <c r="K165" s="90">
        <v>-67.603324999999998</v>
      </c>
      <c r="L165" s="90">
        <v>-59.064548000000002</v>
      </c>
    </row>
    <row r="166" spans="2:12" x14ac:dyDescent="0.25">
      <c r="B166" s="90">
        <v>13897959183.673</v>
      </c>
      <c r="C166" s="90">
        <v>-74.775879000000003</v>
      </c>
      <c r="D166" s="90">
        <v>-67.115859999999998</v>
      </c>
      <c r="J166" s="90">
        <v>13897959183.673</v>
      </c>
      <c r="K166" s="90">
        <v>-66.068732999999995</v>
      </c>
      <c r="L166" s="90">
        <v>-57.699738000000004</v>
      </c>
    </row>
    <row r="167" spans="2:12" x14ac:dyDescent="0.25">
      <c r="B167" s="90">
        <v>14122448979.591999</v>
      </c>
      <c r="C167" s="90">
        <v>-70.489990000000006</v>
      </c>
      <c r="D167" s="90">
        <v>-63.133361999999998</v>
      </c>
      <c r="J167" s="90">
        <v>14122448979.591999</v>
      </c>
      <c r="K167" s="90">
        <v>-64.588477999999995</v>
      </c>
      <c r="L167" s="90">
        <v>-57.434967</v>
      </c>
    </row>
    <row r="168" spans="2:12" x14ac:dyDescent="0.25">
      <c r="B168" s="90">
        <v>14346938775.51</v>
      </c>
      <c r="C168" s="90">
        <v>-65.177864</v>
      </c>
      <c r="D168" s="90">
        <v>-60.162182000000001</v>
      </c>
      <c r="J168" s="90">
        <v>14346938775.51</v>
      </c>
      <c r="K168" s="90">
        <v>-66.863868999999994</v>
      </c>
      <c r="L168" s="90">
        <v>-58.838348000000003</v>
      </c>
    </row>
    <row r="169" spans="2:12" x14ac:dyDescent="0.25">
      <c r="B169" s="90">
        <v>14571428571.429001</v>
      </c>
      <c r="C169" s="90">
        <v>-66.096992</v>
      </c>
      <c r="D169" s="90">
        <v>-58.478034999999998</v>
      </c>
      <c r="J169" s="90">
        <v>14571428571.429001</v>
      </c>
      <c r="K169" s="90">
        <v>-70.391838000000007</v>
      </c>
      <c r="L169" s="90">
        <v>-60.585315999999999</v>
      </c>
    </row>
    <row r="170" spans="2:12" x14ac:dyDescent="0.25">
      <c r="B170" s="90">
        <v>14795918367.347</v>
      </c>
      <c r="C170" s="90">
        <v>-65.640693999999996</v>
      </c>
      <c r="D170" s="90">
        <v>-58.046391</v>
      </c>
      <c r="J170" s="90">
        <v>14795918367.347</v>
      </c>
      <c r="K170" s="90">
        <v>-69.945769999999996</v>
      </c>
      <c r="L170" s="90">
        <v>-62.243053000000003</v>
      </c>
    </row>
    <row r="171" spans="2:12" x14ac:dyDescent="0.25">
      <c r="B171" s="90">
        <v>15020408163.264999</v>
      </c>
      <c r="C171" s="90">
        <v>-64.044578999999999</v>
      </c>
      <c r="D171" s="90">
        <v>-57.894917</v>
      </c>
      <c r="J171" s="90">
        <v>15020408163.264999</v>
      </c>
      <c r="K171" s="90">
        <v>-72.031395000000003</v>
      </c>
      <c r="L171" s="90">
        <v>-66.136345000000006</v>
      </c>
    </row>
    <row r="172" spans="2:12" x14ac:dyDescent="0.25">
      <c r="B172" s="90">
        <v>15244897959.184</v>
      </c>
      <c r="C172" s="90">
        <v>-65.798737000000003</v>
      </c>
      <c r="D172" s="90">
        <v>-59.926338000000001</v>
      </c>
      <c r="J172" s="90">
        <v>15244897959.184</v>
      </c>
      <c r="K172" s="90">
        <v>-82.288077999999999</v>
      </c>
      <c r="L172" s="90">
        <v>-74.402480999999995</v>
      </c>
    </row>
    <row r="173" spans="2:12" x14ac:dyDescent="0.25">
      <c r="B173" s="90">
        <v>15469387755.101999</v>
      </c>
      <c r="C173" s="90">
        <v>-71.835196999999994</v>
      </c>
      <c r="D173" s="90">
        <v>-63.234966</v>
      </c>
      <c r="J173" s="90">
        <v>15469387755.101999</v>
      </c>
      <c r="K173" s="90">
        <v>-94.906349000000006</v>
      </c>
      <c r="L173" s="90">
        <v>-79.219871999999995</v>
      </c>
    </row>
    <row r="174" spans="2:12" x14ac:dyDescent="0.25">
      <c r="B174" s="90">
        <v>15693877551.02</v>
      </c>
      <c r="C174" s="90">
        <v>-74.022757999999996</v>
      </c>
      <c r="D174" s="90">
        <v>-66.201804999999993</v>
      </c>
      <c r="J174" s="90">
        <v>15693877551.02</v>
      </c>
      <c r="K174" s="90">
        <v>-86.671715000000006</v>
      </c>
      <c r="L174" s="90">
        <v>-80.131500000000003</v>
      </c>
    </row>
    <row r="175" spans="2:12" x14ac:dyDescent="0.25">
      <c r="B175" s="90">
        <v>15918367346.938999</v>
      </c>
      <c r="C175" s="90">
        <v>-74.837295999999995</v>
      </c>
      <c r="D175" s="90">
        <v>-66.790436</v>
      </c>
      <c r="J175" s="90">
        <v>15918367346.938999</v>
      </c>
      <c r="K175" s="90">
        <v>-85.208175999999995</v>
      </c>
      <c r="L175" s="90">
        <v>-76.316993999999994</v>
      </c>
    </row>
    <row r="176" spans="2:12" x14ac:dyDescent="0.25">
      <c r="B176" s="90">
        <v>16142857142.857</v>
      </c>
      <c r="C176" s="90">
        <v>-73.651191999999995</v>
      </c>
      <c r="D176" s="90">
        <v>-67.217751000000007</v>
      </c>
      <c r="J176" s="90">
        <v>16142857142.857</v>
      </c>
      <c r="K176" s="90">
        <v>-83.601616000000007</v>
      </c>
      <c r="L176" s="90">
        <v>-73.320114000000004</v>
      </c>
    </row>
    <row r="177" spans="2:12" x14ac:dyDescent="0.25">
      <c r="B177" s="90">
        <v>16367346938.775999</v>
      </c>
      <c r="C177" s="90">
        <v>-75.369995000000003</v>
      </c>
      <c r="D177" s="90">
        <v>-67.480857999999998</v>
      </c>
      <c r="J177" s="90">
        <v>16367346938.775999</v>
      </c>
      <c r="K177" s="90">
        <v>-77.821808000000004</v>
      </c>
      <c r="L177" s="90">
        <v>-71.940764999999999</v>
      </c>
    </row>
    <row r="178" spans="2:12" x14ac:dyDescent="0.25">
      <c r="B178" s="90">
        <v>16591836734.694</v>
      </c>
      <c r="C178" s="90">
        <v>-75.636482000000001</v>
      </c>
      <c r="D178" s="90">
        <v>-67.664558</v>
      </c>
      <c r="J178" s="90">
        <v>16591836734.694</v>
      </c>
      <c r="K178" s="90">
        <v>-81.140586999999996</v>
      </c>
      <c r="L178" s="90">
        <v>-72.943580999999995</v>
      </c>
    </row>
    <row r="179" spans="2:12" x14ac:dyDescent="0.25">
      <c r="B179" s="90">
        <v>16816326530.612</v>
      </c>
      <c r="C179" s="90">
        <v>-74.240105</v>
      </c>
      <c r="D179" s="90">
        <v>-68.773353999999998</v>
      </c>
      <c r="J179" s="90">
        <v>16816326530.612</v>
      </c>
      <c r="K179" s="90">
        <v>-86.730179000000007</v>
      </c>
      <c r="L179" s="90">
        <v>-74.636268999999999</v>
      </c>
    </row>
    <row r="180" spans="2:12" x14ac:dyDescent="0.25">
      <c r="B180" s="90">
        <v>17040816326.531</v>
      </c>
      <c r="C180" s="90">
        <v>-78.812843000000001</v>
      </c>
      <c r="D180" s="90">
        <v>-67.331283999999997</v>
      </c>
      <c r="J180" s="90">
        <v>17040816326.531</v>
      </c>
      <c r="K180" s="90">
        <v>-83.024405999999999</v>
      </c>
      <c r="L180" s="90">
        <v>-73.590782000000004</v>
      </c>
    </row>
    <row r="181" spans="2:12" x14ac:dyDescent="0.25">
      <c r="B181" s="90">
        <v>17265306122.449001</v>
      </c>
      <c r="C181" s="90">
        <v>-71.386330000000001</v>
      </c>
      <c r="D181" s="90">
        <v>-66.517334000000005</v>
      </c>
      <c r="J181" s="90">
        <v>17265306122.449001</v>
      </c>
      <c r="K181" s="90">
        <v>-78.132118000000006</v>
      </c>
      <c r="L181" s="90">
        <v>-68.552750000000003</v>
      </c>
    </row>
    <row r="182" spans="2:12" x14ac:dyDescent="0.25">
      <c r="B182" s="90">
        <v>17489795918.367001</v>
      </c>
      <c r="C182" s="90">
        <v>-71.908112000000003</v>
      </c>
      <c r="D182" s="90">
        <v>-65.469543000000002</v>
      </c>
      <c r="J182" s="90">
        <v>17489795918.367001</v>
      </c>
      <c r="K182" s="90">
        <v>-71.746155000000002</v>
      </c>
      <c r="L182" s="90">
        <v>-66.751739999999998</v>
      </c>
    </row>
    <row r="183" spans="2:12" x14ac:dyDescent="0.25">
      <c r="B183" s="90">
        <v>17714285714.285999</v>
      </c>
      <c r="C183" s="90">
        <v>-75.844002000000003</v>
      </c>
      <c r="D183" s="90">
        <v>-65.690475000000006</v>
      </c>
      <c r="J183" s="90">
        <v>17714285714.285999</v>
      </c>
      <c r="K183" s="90">
        <v>-77.821922000000001</v>
      </c>
      <c r="L183" s="90">
        <v>-70.256186999999997</v>
      </c>
    </row>
    <row r="184" spans="2:12" x14ac:dyDescent="0.25">
      <c r="B184" s="90">
        <v>17938775510.203999</v>
      </c>
      <c r="C184" s="90">
        <v>-72.193534999999997</v>
      </c>
      <c r="D184" s="90">
        <v>-65.976448000000005</v>
      </c>
      <c r="J184" s="90">
        <v>17938775510.203999</v>
      </c>
      <c r="K184" s="90">
        <v>-88.931731999999997</v>
      </c>
      <c r="L184" s="90">
        <v>-73.417632999999995</v>
      </c>
    </row>
    <row r="185" spans="2:12" x14ac:dyDescent="0.25">
      <c r="B185" s="90">
        <v>18163265306.122002</v>
      </c>
      <c r="C185" s="90">
        <v>-72.978431999999998</v>
      </c>
      <c r="D185" s="90">
        <v>-65.693862999999993</v>
      </c>
      <c r="J185" s="90">
        <v>18163265306.122002</v>
      </c>
      <c r="K185" s="90">
        <v>-81.696793</v>
      </c>
      <c r="L185" s="90">
        <v>-72.495582999999996</v>
      </c>
    </row>
    <row r="186" spans="2:12" x14ac:dyDescent="0.25">
      <c r="B186" s="90">
        <v>18387755102.041</v>
      </c>
      <c r="C186" s="90">
        <v>-75.166031000000004</v>
      </c>
      <c r="D186" s="90">
        <v>-67.488808000000006</v>
      </c>
      <c r="J186" s="90">
        <v>18387755102.041</v>
      </c>
      <c r="K186" s="90">
        <v>-75.644974000000005</v>
      </c>
      <c r="L186" s="90">
        <v>-68.803405999999995</v>
      </c>
    </row>
    <row r="187" spans="2:12" x14ac:dyDescent="0.25">
      <c r="B187" s="90">
        <v>18612244897.959</v>
      </c>
      <c r="C187" s="90">
        <v>-77.840553</v>
      </c>
      <c r="D187" s="90">
        <v>-70.271384999999995</v>
      </c>
      <c r="J187" s="90">
        <v>18612244897.959</v>
      </c>
      <c r="K187" s="90">
        <v>-78.667145000000005</v>
      </c>
      <c r="L187" s="90">
        <v>-67.547675999999996</v>
      </c>
    </row>
    <row r="188" spans="2:12" x14ac:dyDescent="0.25">
      <c r="B188" s="90">
        <v>18836734693.877998</v>
      </c>
      <c r="C188" s="90">
        <v>-81.654617000000002</v>
      </c>
      <c r="D188" s="90">
        <v>-71.608315000000005</v>
      </c>
      <c r="J188" s="90">
        <v>18836734693.877998</v>
      </c>
      <c r="K188" s="90">
        <v>-78.913978999999998</v>
      </c>
      <c r="L188" s="90">
        <v>-66.809700000000007</v>
      </c>
    </row>
    <row r="189" spans="2:12" x14ac:dyDescent="0.25">
      <c r="B189" s="90">
        <v>19061224489.796001</v>
      </c>
      <c r="C189" s="90">
        <v>-79.407539</v>
      </c>
      <c r="D189" s="90">
        <v>-72.857674000000003</v>
      </c>
      <c r="J189" s="90">
        <v>19061224489.796001</v>
      </c>
      <c r="K189" s="90">
        <v>-74.411606000000006</v>
      </c>
      <c r="L189" s="90">
        <v>-67.164116000000007</v>
      </c>
    </row>
    <row r="190" spans="2:12" x14ac:dyDescent="0.25">
      <c r="B190" s="90">
        <v>19285714285.714001</v>
      </c>
      <c r="C190" s="90">
        <v>-81.854347000000004</v>
      </c>
      <c r="D190" s="90">
        <v>-73.252173999999997</v>
      </c>
      <c r="J190" s="90">
        <v>19285714285.714001</v>
      </c>
      <c r="K190" s="90">
        <v>-80.487526000000003</v>
      </c>
      <c r="L190" s="90">
        <v>-65.355369999999994</v>
      </c>
    </row>
    <row r="191" spans="2:12" x14ac:dyDescent="0.25">
      <c r="B191" s="90">
        <v>19510204081.632999</v>
      </c>
      <c r="C191" s="90">
        <v>-83.086478999999997</v>
      </c>
      <c r="D191" s="90">
        <v>-72.861877000000007</v>
      </c>
      <c r="J191" s="90">
        <v>19510204081.632999</v>
      </c>
      <c r="K191" s="90">
        <v>-73.823188999999999</v>
      </c>
      <c r="L191" s="90">
        <v>-65.708190999999999</v>
      </c>
    </row>
    <row r="192" spans="2:12" x14ac:dyDescent="0.25">
      <c r="B192" s="90">
        <v>19734693877.550999</v>
      </c>
      <c r="C192" s="90">
        <v>-78.474189999999993</v>
      </c>
      <c r="D192" s="90">
        <v>-71.527923999999999</v>
      </c>
      <c r="J192" s="90">
        <v>19734693877.550999</v>
      </c>
      <c r="K192" s="90">
        <v>-75.286568000000003</v>
      </c>
      <c r="L192" s="90">
        <v>-65.166008000000005</v>
      </c>
    </row>
    <row r="193" spans="2:12" x14ac:dyDescent="0.25">
      <c r="B193" s="90">
        <v>19959183673.469002</v>
      </c>
      <c r="C193" s="90">
        <v>-78.091148000000004</v>
      </c>
      <c r="D193" s="90">
        <v>-72.800301000000005</v>
      </c>
      <c r="J193" s="90">
        <v>19959183673.469002</v>
      </c>
      <c r="K193" s="90">
        <v>-78.326110999999997</v>
      </c>
      <c r="L193" s="90">
        <v>-65.237228000000002</v>
      </c>
    </row>
    <row r="194" spans="2:12" x14ac:dyDescent="0.25">
      <c r="B194" s="90">
        <v>20183673469.388</v>
      </c>
      <c r="C194" s="90">
        <v>-87.104111000000003</v>
      </c>
      <c r="D194" s="90">
        <v>-70.222274999999996</v>
      </c>
      <c r="J194" s="90">
        <v>20183673469.388</v>
      </c>
      <c r="K194" s="90">
        <v>-73.254210999999998</v>
      </c>
      <c r="L194" s="90">
        <v>-62.638016</v>
      </c>
    </row>
    <row r="195" spans="2:12" x14ac:dyDescent="0.25">
      <c r="B195" s="90">
        <v>20408163265.306</v>
      </c>
      <c r="C195" s="90">
        <v>-70.991325000000003</v>
      </c>
      <c r="D195" s="90">
        <v>-66.259628000000006</v>
      </c>
      <c r="J195" s="90">
        <v>20408163265.306</v>
      </c>
      <c r="K195" s="90">
        <v>-66.650695999999996</v>
      </c>
      <c r="L195" s="90">
        <v>-60.256317000000003</v>
      </c>
    </row>
    <row r="196" spans="2:12" x14ac:dyDescent="0.25">
      <c r="B196" s="90">
        <v>20632653061.223999</v>
      </c>
      <c r="C196" s="90">
        <v>-66.478317000000004</v>
      </c>
      <c r="D196" s="90">
        <v>-58.788994000000002</v>
      </c>
      <c r="J196" s="90">
        <v>20632653061.223999</v>
      </c>
      <c r="K196" s="90">
        <v>-70.437584000000001</v>
      </c>
      <c r="L196" s="90">
        <v>-59.271442</v>
      </c>
    </row>
    <row r="197" spans="2:12" x14ac:dyDescent="0.25">
      <c r="B197" s="90">
        <v>20857142857.143002</v>
      </c>
      <c r="C197" s="90">
        <v>-64.910278000000005</v>
      </c>
      <c r="D197" s="90">
        <v>-57.717934</v>
      </c>
      <c r="J197" s="90">
        <v>20857142857.143002</v>
      </c>
      <c r="K197" s="90">
        <v>-69.619170999999994</v>
      </c>
      <c r="L197" s="90">
        <v>-64.779281999999995</v>
      </c>
    </row>
    <row r="198" spans="2:12" x14ac:dyDescent="0.25">
      <c r="B198" s="90">
        <v>21081632653.061001</v>
      </c>
      <c r="C198" s="90">
        <v>-68.097755000000006</v>
      </c>
      <c r="D198" s="90">
        <v>-59.442467000000001</v>
      </c>
      <c r="J198" s="90">
        <v>21081632653.061001</v>
      </c>
      <c r="K198" s="90">
        <v>-82.741309999999999</v>
      </c>
      <c r="L198" s="90">
        <v>-69.202133000000003</v>
      </c>
    </row>
    <row r="199" spans="2:12" x14ac:dyDescent="0.25">
      <c r="B199" s="90">
        <v>21306122448.98</v>
      </c>
      <c r="C199" s="90">
        <v>-71.947265999999999</v>
      </c>
      <c r="D199" s="90">
        <v>-61.931358000000003</v>
      </c>
      <c r="J199" s="90">
        <v>21306122448.98</v>
      </c>
      <c r="K199" s="90">
        <v>-83.395911999999996</v>
      </c>
      <c r="L199" s="90">
        <v>-75.040199000000001</v>
      </c>
    </row>
    <row r="200" spans="2:12" x14ac:dyDescent="0.25">
      <c r="B200" s="90">
        <v>21530612244.897999</v>
      </c>
      <c r="C200" s="90">
        <v>-72.809044</v>
      </c>
      <c r="D200" s="90">
        <v>-63.640765999999999</v>
      </c>
      <c r="J200" s="90">
        <v>21530612244.897999</v>
      </c>
      <c r="K200" s="90">
        <v>-87.077065000000005</v>
      </c>
      <c r="L200" s="90">
        <v>-74.585814999999997</v>
      </c>
    </row>
    <row r="201" spans="2:12" x14ac:dyDescent="0.25">
      <c r="B201" s="90">
        <v>21755102040.816002</v>
      </c>
      <c r="C201" s="90">
        <v>-73.565910000000002</v>
      </c>
      <c r="D201" s="90">
        <v>-63.186165000000003</v>
      </c>
      <c r="J201" s="90">
        <v>21755102040.816002</v>
      </c>
      <c r="K201" s="90">
        <v>-81.469703999999993</v>
      </c>
      <c r="L201" s="90">
        <v>-72.526320999999996</v>
      </c>
    </row>
    <row r="202" spans="2:12" x14ac:dyDescent="0.25">
      <c r="B202" s="90">
        <v>21979591836.735001</v>
      </c>
      <c r="C202" s="90">
        <v>-70.853699000000006</v>
      </c>
      <c r="D202" s="90">
        <v>-62.104336000000004</v>
      </c>
      <c r="J202" s="90">
        <v>21979591836.735001</v>
      </c>
      <c r="K202" s="90">
        <v>-77.488358000000005</v>
      </c>
      <c r="L202" s="90">
        <v>-69.155090000000001</v>
      </c>
    </row>
    <row r="203" spans="2:12" x14ac:dyDescent="0.25">
      <c r="B203" s="90">
        <v>22204081632.653</v>
      </c>
      <c r="C203" s="90">
        <v>-69.765441999999993</v>
      </c>
      <c r="D203" s="90">
        <v>-60.470860000000002</v>
      </c>
      <c r="J203" s="90">
        <v>22204081632.653</v>
      </c>
      <c r="K203" s="90">
        <v>-77.306877</v>
      </c>
      <c r="L203" s="90">
        <v>-67.081305999999998</v>
      </c>
    </row>
    <row r="204" spans="2:12" x14ac:dyDescent="0.25">
      <c r="B204" s="90">
        <v>22428571428.570999</v>
      </c>
      <c r="C204" s="90">
        <v>-68.901572999999999</v>
      </c>
      <c r="D204" s="90">
        <v>-59.879508999999999</v>
      </c>
      <c r="J204" s="90">
        <v>22428571428.570999</v>
      </c>
      <c r="K204" s="90">
        <v>-75.758949000000001</v>
      </c>
      <c r="L204" s="90">
        <v>-66.971221999999997</v>
      </c>
    </row>
    <row r="205" spans="2:12" x14ac:dyDescent="0.25">
      <c r="B205" s="90">
        <v>22653061224.490002</v>
      </c>
      <c r="C205" s="90">
        <v>-69.28698</v>
      </c>
      <c r="D205" s="90">
        <v>-60.263744000000003</v>
      </c>
      <c r="J205" s="90">
        <v>22653061224.490002</v>
      </c>
      <c r="K205" s="90">
        <v>-77.822868</v>
      </c>
      <c r="L205" s="90">
        <v>-68.560447999999994</v>
      </c>
    </row>
    <row r="206" spans="2:12" x14ac:dyDescent="0.25">
      <c r="B206" s="90">
        <v>22877551020.408001</v>
      </c>
      <c r="C206" s="90">
        <v>-71.149956000000003</v>
      </c>
      <c r="D206" s="90">
        <v>-59.700493000000002</v>
      </c>
      <c r="J206" s="90">
        <v>22877551020.408001</v>
      </c>
      <c r="K206" s="90">
        <v>-82.988906999999998</v>
      </c>
      <c r="L206" s="90">
        <v>-70.027289999999994</v>
      </c>
    </row>
    <row r="207" spans="2:12" x14ac:dyDescent="0.25">
      <c r="B207" s="90">
        <v>23102040816.327</v>
      </c>
      <c r="C207" s="90">
        <v>-67.420242000000002</v>
      </c>
      <c r="D207" s="90">
        <v>-58.790984999999999</v>
      </c>
      <c r="J207" s="90">
        <v>23102040816.327</v>
      </c>
      <c r="K207" s="90">
        <v>-81.195769999999996</v>
      </c>
      <c r="L207" s="90">
        <v>-69.344550999999996</v>
      </c>
    </row>
    <row r="208" spans="2:12" x14ac:dyDescent="0.25">
      <c r="B208" s="90">
        <v>23326530612.244999</v>
      </c>
      <c r="C208" s="90">
        <v>-66.836426000000003</v>
      </c>
      <c r="D208" s="90">
        <v>-56.868744</v>
      </c>
      <c r="J208" s="90">
        <v>23326530612.244999</v>
      </c>
      <c r="K208" s="90">
        <v>-76.953132999999994</v>
      </c>
      <c r="L208" s="90">
        <v>-66.583770999999999</v>
      </c>
    </row>
    <row r="209" spans="2:12" x14ac:dyDescent="0.25">
      <c r="B209" s="90">
        <v>23551020408.162998</v>
      </c>
      <c r="C209" s="90">
        <v>-65.594521</v>
      </c>
      <c r="D209" s="90">
        <v>-55.302700000000002</v>
      </c>
      <c r="J209" s="90">
        <v>23551020408.162998</v>
      </c>
      <c r="K209" s="90">
        <v>-76.135902000000002</v>
      </c>
      <c r="L209" s="90">
        <v>-65.518066000000005</v>
      </c>
    </row>
    <row r="210" spans="2:12" x14ac:dyDescent="0.25">
      <c r="B210" s="90">
        <v>23775510204.082001</v>
      </c>
      <c r="C210" s="90">
        <v>-62.987312000000003</v>
      </c>
      <c r="D210" s="90">
        <v>-53.732754</v>
      </c>
      <c r="J210" s="90">
        <v>23775510204.082001</v>
      </c>
      <c r="K210" s="90">
        <v>-79.726112000000001</v>
      </c>
      <c r="L210" s="90">
        <v>-64.854384999999994</v>
      </c>
    </row>
    <row r="211" spans="2:12" x14ac:dyDescent="0.25">
      <c r="B211" s="90">
        <v>24000000000</v>
      </c>
      <c r="C211" s="90">
        <v>-62.720759999999999</v>
      </c>
      <c r="D211" s="90">
        <v>-52.595126999999998</v>
      </c>
      <c r="J211" s="90">
        <v>24000000000</v>
      </c>
      <c r="K211" s="90">
        <v>-76.877089999999995</v>
      </c>
      <c r="L211" s="90">
        <v>-64.663261000000006</v>
      </c>
    </row>
    <row r="212" spans="2:12" x14ac:dyDescent="0.25">
      <c r="B212" s="90" t="s">
        <v>21</v>
      </c>
      <c r="C212" s="90"/>
      <c r="D212" s="90"/>
      <c r="J212" s="90" t="s">
        <v>21</v>
      </c>
      <c r="K212" s="90"/>
      <c r="L212" s="90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8"/>
  <sheetViews>
    <sheetView workbookViewId="0">
      <selection activeCell="J1" sqref="J1:L148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0" max="12" width="9.140625" style="87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87" bestFit="1" customWidth="1"/>
    <col min="17" max="17" width="2" style="7" customWidth="1"/>
  </cols>
  <sheetData>
    <row r="1" spans="1:17" x14ac:dyDescent="0.25">
      <c r="B1" s="90" t="s">
        <v>95</v>
      </c>
      <c r="C1" s="90"/>
      <c r="D1" s="90"/>
      <c r="E1" s="10"/>
      <c r="G1" s="41" t="s">
        <v>16</v>
      </c>
      <c r="J1" s="90" t="s">
        <v>95</v>
      </c>
      <c r="K1" s="90"/>
      <c r="L1" s="90"/>
      <c r="M1" s="10"/>
      <c r="O1" s="41" t="s">
        <v>17</v>
      </c>
      <c r="Q1" s="10"/>
    </row>
    <row r="2" spans="1:17" x14ac:dyDescent="0.25">
      <c r="A2" s="50" t="s">
        <v>106</v>
      </c>
      <c r="B2" s="90" t="s">
        <v>250</v>
      </c>
      <c r="C2" s="90" t="s">
        <v>301</v>
      </c>
      <c r="D2" s="90" t="s">
        <v>302</v>
      </c>
      <c r="E2" s="10"/>
      <c r="G2" s="82" t="s">
        <v>273</v>
      </c>
      <c r="I2" s="50" t="s">
        <v>103</v>
      </c>
      <c r="J2" s="90" t="s">
        <v>250</v>
      </c>
      <c r="K2" s="90" t="s">
        <v>301</v>
      </c>
      <c r="L2" s="90" t="s">
        <v>302</v>
      </c>
      <c r="M2" s="10"/>
      <c r="O2" s="82" t="s">
        <v>273</v>
      </c>
      <c r="Q2" s="10"/>
    </row>
    <row r="3" spans="1:17" x14ac:dyDescent="0.25">
      <c r="B3" s="90" t="s">
        <v>264</v>
      </c>
      <c r="C3" s="90" t="s">
        <v>303</v>
      </c>
      <c r="D3" s="90" t="s">
        <v>306</v>
      </c>
      <c r="E3" s="10"/>
      <c r="G3" s="13"/>
      <c r="J3" s="90" t="s">
        <v>264</v>
      </c>
      <c r="K3" s="90" t="s">
        <v>303</v>
      </c>
      <c r="L3" s="90" t="s">
        <v>307</v>
      </c>
      <c r="M3" s="10"/>
      <c r="O3" s="13"/>
      <c r="Q3" s="10"/>
    </row>
    <row r="4" spans="1:17" x14ac:dyDescent="0.25">
      <c r="B4" s="90" t="s">
        <v>98</v>
      </c>
      <c r="C4" s="90"/>
      <c r="D4" s="90"/>
      <c r="E4" s="10"/>
      <c r="G4" s="41" t="s">
        <v>20</v>
      </c>
      <c r="J4" s="90" t="s">
        <v>98</v>
      </c>
      <c r="K4" s="90"/>
      <c r="L4" s="90"/>
      <c r="M4" s="10"/>
      <c r="O4" s="41" t="s">
        <v>20</v>
      </c>
      <c r="Q4" s="10"/>
    </row>
    <row r="5" spans="1:17" x14ac:dyDescent="0.25">
      <c r="B5" s="90"/>
      <c r="C5" s="90"/>
      <c r="D5" s="90"/>
      <c r="E5" s="10"/>
      <c r="F5" s="6" t="s">
        <v>18</v>
      </c>
      <c r="H5" s="6"/>
      <c r="J5" s="90"/>
      <c r="K5" s="90"/>
      <c r="L5" s="90"/>
      <c r="M5" s="10"/>
      <c r="N5" s="6" t="s">
        <v>18</v>
      </c>
      <c r="P5" s="86"/>
      <c r="Q5" s="10"/>
    </row>
    <row r="6" spans="1:17" ht="15.75" x14ac:dyDescent="0.25">
      <c r="B6" s="90"/>
      <c r="C6" s="90"/>
      <c r="D6" s="90"/>
      <c r="E6" s="10"/>
      <c r="F6" s="6" t="s">
        <v>19</v>
      </c>
      <c r="G6" s="6" t="str">
        <f t="shared" ref="G6:G25" si="0">D32</f>
        <v>1Rx0L dBc Log Mag(dB)</v>
      </c>
      <c r="H6" s="35">
        <v>1</v>
      </c>
      <c r="J6" s="90"/>
      <c r="K6" s="90"/>
      <c r="L6" s="90"/>
      <c r="M6" s="10"/>
      <c r="N6" s="6" t="s">
        <v>19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s="90" t="s">
        <v>99</v>
      </c>
      <c r="C7" s="90"/>
      <c r="D7" s="90"/>
      <c r="E7" s="10"/>
      <c r="F7" s="6">
        <f t="shared" ref="F7:F25" si="2">B33/1000000000</f>
        <v>1</v>
      </c>
      <c r="G7" s="6">
        <f t="shared" si="0"/>
        <v>6.4649405</v>
      </c>
      <c r="H7" s="36">
        <f>ABS(AVERAGE(G7:G25)-(H6-1)*5)</f>
        <v>20.420105184210524</v>
      </c>
      <c r="J7" s="90" t="s">
        <v>99</v>
      </c>
      <c r="K7" s="90"/>
      <c r="L7" s="90"/>
      <c r="M7" s="10"/>
      <c r="N7" s="6">
        <f t="shared" ref="N7:N25" si="3">J33/1000000000</f>
        <v>1</v>
      </c>
      <c r="O7" s="6">
        <f t="shared" si="1"/>
        <v>-17.644967999999999</v>
      </c>
      <c r="P7" s="36">
        <f>ABS(AVERAGE(O7:O25)-(P6-1)*5)</f>
        <v>15.830697698947368</v>
      </c>
      <c r="Q7" s="10"/>
    </row>
    <row r="8" spans="1:17" x14ac:dyDescent="0.25">
      <c r="B8" s="90" t="s">
        <v>19</v>
      </c>
      <c r="C8" s="90" t="s">
        <v>108</v>
      </c>
      <c r="D8" s="90"/>
      <c r="E8" s="10"/>
      <c r="F8" s="6">
        <f t="shared" si="2"/>
        <v>2.3888888888888999</v>
      </c>
      <c r="G8" s="6">
        <f t="shared" si="0"/>
        <v>-23.105228</v>
      </c>
      <c r="H8" s="6"/>
      <c r="J8" s="90" t="s">
        <v>19</v>
      </c>
      <c r="K8" s="90" t="s">
        <v>108</v>
      </c>
      <c r="L8" s="90"/>
      <c r="M8" s="10"/>
      <c r="N8" s="6">
        <f t="shared" si="3"/>
        <v>2.3888888888888999</v>
      </c>
      <c r="O8" s="6">
        <f t="shared" si="1"/>
        <v>-28.418236</v>
      </c>
      <c r="P8" s="86"/>
      <c r="Q8" s="10"/>
    </row>
    <row r="9" spans="1:17" x14ac:dyDescent="0.25">
      <c r="B9" s="90">
        <v>1000000000</v>
      </c>
      <c r="C9" s="90">
        <v>-36.633476000000002</v>
      </c>
      <c r="D9" s="90"/>
      <c r="E9" s="10"/>
      <c r="F9" s="6">
        <f t="shared" si="2"/>
        <v>3.7777777777777999</v>
      </c>
      <c r="G9" s="6">
        <f t="shared" si="0"/>
        <v>-24.644646000000002</v>
      </c>
      <c r="H9" s="6"/>
      <c r="J9" s="90">
        <v>1000000000</v>
      </c>
      <c r="K9" s="90">
        <v>-16.451664000000001</v>
      </c>
      <c r="L9" s="90"/>
      <c r="M9" s="10"/>
      <c r="N9" s="6">
        <f t="shared" si="3"/>
        <v>3.7777777777777999</v>
      </c>
      <c r="O9" s="6">
        <f t="shared" si="1"/>
        <v>-20.489909999999998</v>
      </c>
      <c r="P9" s="86"/>
      <c r="Q9" s="10"/>
    </row>
    <row r="10" spans="1:17" x14ac:dyDescent="0.25">
      <c r="B10" s="90">
        <v>2388888888.8888998</v>
      </c>
      <c r="C10" s="90">
        <v>-6.2825685</v>
      </c>
      <c r="D10" s="90"/>
      <c r="E10" s="10"/>
      <c r="F10" s="6">
        <f t="shared" si="2"/>
        <v>5.1666666666667007</v>
      </c>
      <c r="G10" s="6">
        <f t="shared" si="0"/>
        <v>-34.729218000000003</v>
      </c>
      <c r="H10" s="6"/>
      <c r="J10" s="90">
        <v>2388888888.8888998</v>
      </c>
      <c r="K10" s="90">
        <v>-9.0426397000000005</v>
      </c>
      <c r="L10" s="90"/>
      <c r="M10" s="10"/>
      <c r="N10" s="6">
        <f t="shared" si="3"/>
        <v>5.1666666666667007</v>
      </c>
      <c r="O10" s="6">
        <f t="shared" si="1"/>
        <v>-15.945653999999999</v>
      </c>
      <c r="P10" s="86"/>
      <c r="Q10" s="10"/>
    </row>
    <row r="11" spans="1:17" x14ac:dyDescent="0.25">
      <c r="B11" s="90">
        <v>3777777777.7778001</v>
      </c>
      <c r="C11" s="90">
        <v>-6.2442083000000004</v>
      </c>
      <c r="D11" s="90"/>
      <c r="E11" s="10"/>
      <c r="F11" s="6">
        <f t="shared" si="2"/>
        <v>6.5555555555555998</v>
      </c>
      <c r="G11" s="6">
        <f t="shared" si="0"/>
        <v>-33.082389999999997</v>
      </c>
      <c r="H11" s="6"/>
      <c r="J11" s="90">
        <v>3777777777.7778001</v>
      </c>
      <c r="K11" s="90">
        <v>-8.2713345999999994</v>
      </c>
      <c r="L11" s="90"/>
      <c r="M11" s="10"/>
      <c r="N11" s="6">
        <f t="shared" si="3"/>
        <v>6.5555555555555998</v>
      </c>
      <c r="O11" s="6">
        <f t="shared" si="1"/>
        <v>-28.40794</v>
      </c>
      <c r="P11" s="86"/>
      <c r="Q11" s="10"/>
    </row>
    <row r="12" spans="1:17" x14ac:dyDescent="0.25">
      <c r="B12" s="90">
        <v>5166666666.6667004</v>
      </c>
      <c r="C12" s="90">
        <v>-6.3410149000000002</v>
      </c>
      <c r="D12" s="90"/>
      <c r="E12" s="10"/>
      <c r="F12" s="6">
        <f t="shared" si="2"/>
        <v>7.9444444444444002</v>
      </c>
      <c r="G12" s="6">
        <f t="shared" si="0"/>
        <v>-35.043841999999998</v>
      </c>
      <c r="H12" s="6"/>
      <c r="J12" s="90">
        <v>5166666666.6667004</v>
      </c>
      <c r="K12" s="90">
        <v>-7.6895809000000002</v>
      </c>
      <c r="L12" s="90"/>
      <c r="M12" s="10"/>
      <c r="N12" s="6">
        <f t="shared" si="3"/>
        <v>7.9444444444444002</v>
      </c>
      <c r="O12" s="6">
        <f t="shared" si="1"/>
        <v>-20.226777999999999</v>
      </c>
      <c r="P12" s="86"/>
      <c r="Q12" s="10"/>
    </row>
    <row r="13" spans="1:17" x14ac:dyDescent="0.25">
      <c r="B13" s="90">
        <v>6555555555.5556002</v>
      </c>
      <c r="C13" s="90">
        <v>-6.1312251</v>
      </c>
      <c r="D13" s="90"/>
      <c r="E13" s="10"/>
      <c r="F13" s="6">
        <f t="shared" si="2"/>
        <v>9.3333333333333002</v>
      </c>
      <c r="G13" s="6">
        <f t="shared" si="0"/>
        <v>-28.033932</v>
      </c>
      <c r="H13" s="6"/>
      <c r="J13" s="90">
        <v>6555555555.5556002</v>
      </c>
      <c r="K13" s="90">
        <v>-7.6178527000000003</v>
      </c>
      <c r="L13" s="90"/>
      <c r="M13" s="10"/>
      <c r="N13" s="6">
        <f t="shared" si="3"/>
        <v>9.3333333333333002</v>
      </c>
      <c r="O13" s="6">
        <f t="shared" si="1"/>
        <v>-16.448744000000001</v>
      </c>
      <c r="P13" s="86"/>
      <c r="Q13" s="10"/>
    </row>
    <row r="14" spans="1:17" x14ac:dyDescent="0.25">
      <c r="B14" s="90">
        <v>7944444444.4443998</v>
      </c>
      <c r="C14" s="90">
        <v>-6.0823140000000002</v>
      </c>
      <c r="D14" s="90"/>
      <c r="E14" s="10"/>
      <c r="F14" s="6">
        <f t="shared" si="2"/>
        <v>10.722222222221999</v>
      </c>
      <c r="G14" s="6">
        <f t="shared" si="0"/>
        <v>-24.199373000000001</v>
      </c>
      <c r="H14" s="6"/>
      <c r="J14" s="90">
        <v>7944444444.4443998</v>
      </c>
      <c r="K14" s="90">
        <v>-7.7831849999999996</v>
      </c>
      <c r="L14" s="90"/>
      <c r="M14" s="10"/>
      <c r="N14" s="6">
        <f t="shared" si="3"/>
        <v>10.722222222221999</v>
      </c>
      <c r="O14" s="6">
        <f t="shared" si="1"/>
        <v>-19.126276000000001</v>
      </c>
      <c r="P14" s="86"/>
      <c r="Q14" s="10"/>
    </row>
    <row r="15" spans="1:17" x14ac:dyDescent="0.25">
      <c r="B15" s="90">
        <v>9333333333.3332996</v>
      </c>
      <c r="C15" s="90">
        <v>-6.7356657999999996</v>
      </c>
      <c r="D15" s="90"/>
      <c r="E15" s="10"/>
      <c r="F15" s="6">
        <f t="shared" si="2"/>
        <v>12.111111111111001</v>
      </c>
      <c r="G15" s="6">
        <f t="shared" si="0"/>
        <v>-24.997745999999999</v>
      </c>
      <c r="H15" s="6"/>
      <c r="J15" s="90">
        <v>9333333333.3332996</v>
      </c>
      <c r="K15" s="90">
        <v>-8.2801790000000004</v>
      </c>
      <c r="L15" s="90"/>
      <c r="M15" s="10"/>
      <c r="N15" s="6">
        <f t="shared" si="3"/>
        <v>12.111111111111001</v>
      </c>
      <c r="O15" s="6">
        <f t="shared" si="1"/>
        <v>-17.362183000000002</v>
      </c>
      <c r="P15" s="86"/>
      <c r="Q15" s="10"/>
    </row>
    <row r="16" spans="1:17" x14ac:dyDescent="0.25">
      <c r="B16" s="90">
        <v>10722222222.222</v>
      </c>
      <c r="C16" s="90">
        <v>-6.7356315000000002</v>
      </c>
      <c r="D16" s="90"/>
      <c r="E16" s="10"/>
      <c r="F16" s="6">
        <f t="shared" si="2"/>
        <v>13.5</v>
      </c>
      <c r="G16" s="6">
        <f t="shared" si="0"/>
        <v>-25.142664</v>
      </c>
      <c r="H16" s="6"/>
      <c r="J16" s="90">
        <v>10722222222.222</v>
      </c>
      <c r="K16" s="90">
        <v>-8.6578587999999996</v>
      </c>
      <c r="L16" s="90"/>
      <c r="M16" s="10"/>
      <c r="N16" s="6">
        <f t="shared" si="3"/>
        <v>13.5</v>
      </c>
      <c r="O16" s="6">
        <f t="shared" si="1"/>
        <v>-15.883485</v>
      </c>
      <c r="P16" s="86"/>
      <c r="Q16" s="10"/>
    </row>
    <row r="17" spans="2:17" x14ac:dyDescent="0.25">
      <c r="B17" s="90">
        <v>12111111111.111</v>
      </c>
      <c r="C17" s="90">
        <v>-6.7091417</v>
      </c>
      <c r="D17" s="90"/>
      <c r="E17" s="10"/>
      <c r="F17" s="6">
        <f t="shared" si="2"/>
        <v>14.888888888888999</v>
      </c>
      <c r="G17" s="6">
        <f t="shared" si="0"/>
        <v>-24.568042999999999</v>
      </c>
      <c r="H17" s="6"/>
      <c r="J17" s="90">
        <v>12111111111.111</v>
      </c>
      <c r="K17" s="90">
        <v>-9.0777903000000002</v>
      </c>
      <c r="L17" s="90"/>
      <c r="M17" s="10"/>
      <c r="N17" s="6">
        <f t="shared" si="3"/>
        <v>14.888888888888999</v>
      </c>
      <c r="O17" s="6">
        <f t="shared" si="1"/>
        <v>-15.187303999999999</v>
      </c>
      <c r="P17" s="86"/>
      <c r="Q17" s="10"/>
    </row>
    <row r="18" spans="2:17" x14ac:dyDescent="0.25">
      <c r="B18" s="90">
        <v>13500000000</v>
      </c>
      <c r="C18" s="90">
        <v>-6.7765446000000003</v>
      </c>
      <c r="D18" s="90"/>
      <c r="E18" s="10"/>
      <c r="F18" s="6">
        <f t="shared" si="2"/>
        <v>16.277777777777999</v>
      </c>
      <c r="G18" s="6">
        <f t="shared" si="0"/>
        <v>-22.923504000000001</v>
      </c>
      <c r="H18" s="6"/>
      <c r="J18" s="90">
        <v>13500000000</v>
      </c>
      <c r="K18" s="90">
        <v>-8.5029850000000007</v>
      </c>
      <c r="L18" s="90"/>
      <c r="M18" s="10"/>
      <c r="N18" s="6">
        <f t="shared" si="3"/>
        <v>16.277777777777999</v>
      </c>
      <c r="O18" s="6">
        <f t="shared" si="1"/>
        <v>-14.440217000000001</v>
      </c>
      <c r="P18" s="86"/>
      <c r="Q18" s="10"/>
    </row>
    <row r="19" spans="2:17" x14ac:dyDescent="0.25">
      <c r="B19" s="90">
        <v>14888888888.889</v>
      </c>
      <c r="C19" s="90">
        <v>-7.1897902</v>
      </c>
      <c r="D19" s="90"/>
      <c r="E19" s="10"/>
      <c r="F19" s="6">
        <f t="shared" si="2"/>
        <v>17.666666666666998</v>
      </c>
      <c r="G19" s="6">
        <f t="shared" si="0"/>
        <v>-19.216007000000001</v>
      </c>
      <c r="H19" s="6"/>
      <c r="J19" s="90">
        <v>14888888888.889</v>
      </c>
      <c r="K19" s="90">
        <v>-8.7526139999999995</v>
      </c>
      <c r="L19" s="90"/>
      <c r="M19" s="10"/>
      <c r="N19" s="6">
        <f t="shared" si="3"/>
        <v>17.666666666666998</v>
      </c>
      <c r="O19" s="6">
        <f t="shared" si="1"/>
        <v>-13.523821999999999</v>
      </c>
      <c r="P19" s="86"/>
      <c r="Q19" s="10"/>
    </row>
    <row r="20" spans="2:17" x14ac:dyDescent="0.25">
      <c r="B20" s="90">
        <v>16277777777.778</v>
      </c>
      <c r="C20" s="90">
        <v>-7.3941616999999997</v>
      </c>
      <c r="D20" s="90"/>
      <c r="E20" s="10"/>
      <c r="F20" s="6">
        <f t="shared" si="2"/>
        <v>19.055555555556001</v>
      </c>
      <c r="G20" s="6">
        <f t="shared" si="0"/>
        <v>-17.832508000000001</v>
      </c>
      <c r="H20" s="6"/>
      <c r="J20" s="90">
        <v>16277777777.778</v>
      </c>
      <c r="K20" s="90">
        <v>-8.989789</v>
      </c>
      <c r="L20" s="90"/>
      <c r="M20" s="10"/>
      <c r="N20" s="6">
        <f t="shared" si="3"/>
        <v>19.055555555556001</v>
      </c>
      <c r="O20" s="6">
        <f t="shared" si="1"/>
        <v>-13.240957999999999</v>
      </c>
      <c r="P20" s="86"/>
      <c r="Q20" s="10"/>
    </row>
    <row r="21" spans="2:17" x14ac:dyDescent="0.25">
      <c r="B21" s="90">
        <v>17666666666.667</v>
      </c>
      <c r="C21" s="90">
        <v>-7.5139551000000004</v>
      </c>
      <c r="D21" s="90"/>
      <c r="E21" s="10"/>
      <c r="F21" s="6">
        <f t="shared" si="2"/>
        <v>20.444444444443999</v>
      </c>
      <c r="G21" s="6">
        <f t="shared" si="0"/>
        <v>-21.033052000000001</v>
      </c>
      <c r="H21" s="6"/>
      <c r="J21" s="90">
        <v>17666666666.667</v>
      </c>
      <c r="K21" s="90">
        <v>-9.2537985000000003</v>
      </c>
      <c r="L21" s="90"/>
      <c r="M21" s="10"/>
      <c r="N21" s="6">
        <f t="shared" si="3"/>
        <v>20.444444444443999</v>
      </c>
      <c r="O21" s="6">
        <f t="shared" si="1"/>
        <v>-14.05673</v>
      </c>
      <c r="P21" s="86"/>
      <c r="Q21" s="10"/>
    </row>
    <row r="22" spans="2:17" x14ac:dyDescent="0.25">
      <c r="B22" s="90">
        <v>19055555555.556</v>
      </c>
      <c r="C22" s="90">
        <v>-8.0168982</v>
      </c>
      <c r="D22" s="90"/>
      <c r="E22" s="10"/>
      <c r="F22" s="6">
        <f t="shared" si="2"/>
        <v>21.833333333333002</v>
      </c>
      <c r="G22" s="6">
        <f t="shared" si="0"/>
        <v>-35.982170000000004</v>
      </c>
      <c r="H22" s="6"/>
      <c r="J22" s="90">
        <v>19055555555.556</v>
      </c>
      <c r="K22" s="90">
        <v>-11.066280000000001</v>
      </c>
      <c r="L22" s="90"/>
      <c r="M22" s="10"/>
      <c r="N22" s="6">
        <f t="shared" si="3"/>
        <v>21.833333333333002</v>
      </c>
      <c r="O22" s="6">
        <f t="shared" si="1"/>
        <v>-13.756987000000001</v>
      </c>
      <c r="P22" s="86"/>
      <c r="Q22" s="10"/>
    </row>
    <row r="23" spans="2:17" x14ac:dyDescent="0.25">
      <c r="B23" s="90">
        <v>20444444444.444</v>
      </c>
      <c r="C23" s="90">
        <v>-8.4958439000000006</v>
      </c>
      <c r="D23" s="90"/>
      <c r="E23" s="10"/>
      <c r="F23" s="6">
        <f t="shared" si="2"/>
        <v>23.222222222222001</v>
      </c>
      <c r="G23" s="6">
        <f t="shared" si="0"/>
        <v>-19.028389000000001</v>
      </c>
      <c r="H23" s="6"/>
      <c r="J23" s="90">
        <v>20444444444.444</v>
      </c>
      <c r="K23" s="90">
        <v>-10.355309</v>
      </c>
      <c r="L23" s="90"/>
      <c r="M23" s="10"/>
      <c r="N23" s="6">
        <f t="shared" si="3"/>
        <v>23.222222222222001</v>
      </c>
      <c r="O23" s="6">
        <f t="shared" si="1"/>
        <v>-10.362377</v>
      </c>
      <c r="P23" s="86"/>
      <c r="Q23" s="10"/>
    </row>
    <row r="24" spans="2:17" x14ac:dyDescent="0.25">
      <c r="B24" s="90">
        <v>21833333333.333</v>
      </c>
      <c r="C24" s="90">
        <v>-9.2399825999999994</v>
      </c>
      <c r="D24" s="90"/>
      <c r="E24" s="10"/>
      <c r="F24" s="6">
        <f t="shared" si="2"/>
        <v>24.611111111111001</v>
      </c>
      <c r="G24" s="6">
        <f t="shared" si="0"/>
        <v>-15.599997999999999</v>
      </c>
      <c r="H24" s="6"/>
      <c r="J24" s="90">
        <v>21833333333.333</v>
      </c>
      <c r="K24" s="90">
        <v>-10.346717</v>
      </c>
      <c r="L24" s="90"/>
      <c r="M24" s="10"/>
      <c r="N24" s="6">
        <f t="shared" si="3"/>
        <v>24.611111111111001</v>
      </c>
      <c r="O24" s="6">
        <f t="shared" si="1"/>
        <v>-5.6383099999999997</v>
      </c>
      <c r="P24" s="86"/>
      <c r="Q24" s="10"/>
    </row>
    <row r="25" spans="2:17" x14ac:dyDescent="0.25">
      <c r="B25" s="90">
        <v>23222222222.222</v>
      </c>
      <c r="C25" s="90">
        <v>-9.9144669000000007</v>
      </c>
      <c r="D25" s="90"/>
      <c r="E25" s="10"/>
      <c r="F25" s="6">
        <f t="shared" si="2"/>
        <v>26</v>
      </c>
      <c r="G25" s="6">
        <f t="shared" si="0"/>
        <v>34.715770999999997</v>
      </c>
      <c r="H25" s="6"/>
      <c r="J25" s="90">
        <v>23222222222.222</v>
      </c>
      <c r="K25" s="90">
        <v>-11.782711000000001</v>
      </c>
      <c r="L25" s="90"/>
      <c r="M25" s="10"/>
      <c r="N25" s="6">
        <f t="shared" si="3"/>
        <v>26</v>
      </c>
      <c r="O25" s="6">
        <f t="shared" si="1"/>
        <v>-0.62237728000000003</v>
      </c>
      <c r="P25" s="86"/>
      <c r="Q25" s="10"/>
    </row>
    <row r="26" spans="2:17" x14ac:dyDescent="0.25">
      <c r="B26" s="90">
        <v>24611111111.111</v>
      </c>
      <c r="C26" s="90">
        <v>-13.519959999999999</v>
      </c>
      <c r="D26" s="90"/>
      <c r="E26" s="10"/>
      <c r="F26" s="6" t="s">
        <v>21</v>
      </c>
      <c r="H26" s="6"/>
      <c r="J26" s="90">
        <v>24611111111.111</v>
      </c>
      <c r="K26" s="90">
        <v>-15.587527</v>
      </c>
      <c r="L26" s="90"/>
      <c r="M26" s="10"/>
      <c r="N26" s="6" t="s">
        <v>21</v>
      </c>
      <c r="P26" s="86"/>
      <c r="Q26" s="10"/>
    </row>
    <row r="27" spans="2:17" x14ac:dyDescent="0.25">
      <c r="B27" s="90">
        <v>26000000000</v>
      </c>
      <c r="C27" s="90">
        <v>-65.275763999999995</v>
      </c>
      <c r="D27" s="90"/>
      <c r="E27" s="10"/>
      <c r="H27" s="6"/>
      <c r="J27" s="90">
        <v>26000000000</v>
      </c>
      <c r="K27" s="90">
        <v>-21.587444000000001</v>
      </c>
      <c r="L27" s="90"/>
      <c r="M27" s="10"/>
      <c r="P27" s="86"/>
      <c r="Q27" s="10"/>
    </row>
    <row r="28" spans="2:17" x14ac:dyDescent="0.25">
      <c r="B28" s="90" t="s">
        <v>21</v>
      </c>
      <c r="C28" s="90"/>
      <c r="D28" s="90"/>
      <c r="E28" s="10"/>
      <c r="H28" s="6"/>
      <c r="J28" s="90" t="s">
        <v>21</v>
      </c>
      <c r="K28" s="90"/>
      <c r="L28" s="90"/>
      <c r="M28" s="10"/>
      <c r="P28" s="86"/>
      <c r="Q28" s="10"/>
    </row>
    <row r="29" spans="2:17" x14ac:dyDescent="0.25">
      <c r="B29" s="90"/>
      <c r="C29" s="90"/>
      <c r="D29" s="90"/>
      <c r="E29" s="10"/>
      <c r="F29" s="6" t="s">
        <v>22</v>
      </c>
      <c r="H29" s="6"/>
      <c r="J29" s="90"/>
      <c r="K29" s="90"/>
      <c r="L29" s="90"/>
      <c r="M29" s="10"/>
      <c r="N29" s="6" t="s">
        <v>22</v>
      </c>
      <c r="P29" s="86"/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2Rx0L dBc Log Mag(dB)</v>
      </c>
      <c r="H30" s="35">
        <v>2</v>
      </c>
      <c r="J30" s="90"/>
      <c r="K30" s="90"/>
      <c r="L30" s="90"/>
      <c r="M30" s="10"/>
      <c r="N30" s="6" t="s">
        <v>19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1</v>
      </c>
      <c r="G31" s="6">
        <f t="shared" si="4"/>
        <v>-43.822189000000002</v>
      </c>
      <c r="H31" s="36">
        <f>ABS(AVERAGE(G31:G49)-(H30-1)*5)</f>
        <v>65.936487999999997</v>
      </c>
      <c r="J31" s="90" t="s">
        <v>18</v>
      </c>
      <c r="K31" s="90"/>
      <c r="L31" s="90"/>
      <c r="M31" s="10"/>
      <c r="N31" s="6">
        <f t="shared" ref="N31:N49" si="7">J57/1000000000</f>
        <v>1</v>
      </c>
      <c r="O31" s="6">
        <f t="shared" si="5"/>
        <v>-78.037345999999999</v>
      </c>
      <c r="P31" s="36">
        <f>ABS(AVERAGE(O31:O49)-(P30-1)*5)</f>
        <v>73.023399000000012</v>
      </c>
      <c r="Q31" s="10"/>
    </row>
    <row r="32" spans="2:17" x14ac:dyDescent="0.25">
      <c r="B32" s="90" t="s">
        <v>19</v>
      </c>
      <c r="C32" s="90" t="s">
        <v>233</v>
      </c>
      <c r="D32" s="90" t="s">
        <v>236</v>
      </c>
      <c r="E32" s="10"/>
      <c r="F32" s="6">
        <f t="shared" si="6"/>
        <v>2.3888888888888999</v>
      </c>
      <c r="G32" s="6">
        <f t="shared" si="4"/>
        <v>-63.833674999999999</v>
      </c>
      <c r="H32" s="6"/>
      <c r="J32" s="90" t="s">
        <v>19</v>
      </c>
      <c r="K32" s="90" t="s">
        <v>233</v>
      </c>
      <c r="L32" s="90" t="s">
        <v>236</v>
      </c>
      <c r="M32" s="10"/>
      <c r="N32" s="6">
        <f t="shared" si="7"/>
        <v>2.3888888888888999</v>
      </c>
      <c r="O32" s="6">
        <f t="shared" si="5"/>
        <v>-70.155463999999995</v>
      </c>
      <c r="P32" s="86"/>
      <c r="Q32" s="10"/>
    </row>
    <row r="33" spans="2:17" x14ac:dyDescent="0.25">
      <c r="B33" s="90">
        <v>1000000000</v>
      </c>
      <c r="C33" s="90">
        <v>-30.168533</v>
      </c>
      <c r="D33" s="90">
        <v>6.4649405</v>
      </c>
      <c r="E33" s="10"/>
      <c r="F33" s="6">
        <f t="shared" si="6"/>
        <v>3.7777777777777999</v>
      </c>
      <c r="G33" s="6">
        <f t="shared" si="4"/>
        <v>-59.495784999999998</v>
      </c>
      <c r="H33" s="6"/>
      <c r="J33" s="90">
        <v>1000000000</v>
      </c>
      <c r="K33" s="90">
        <v>-34.096629999999998</v>
      </c>
      <c r="L33" s="90">
        <v>-17.644967999999999</v>
      </c>
      <c r="M33" s="10"/>
      <c r="N33" s="6">
        <f t="shared" si="7"/>
        <v>3.7777777777777999</v>
      </c>
      <c r="O33" s="6">
        <f t="shared" si="5"/>
        <v>-62.093018000000001</v>
      </c>
      <c r="P33" s="86"/>
      <c r="Q33" s="10"/>
    </row>
    <row r="34" spans="2:17" x14ac:dyDescent="0.25">
      <c r="B34" s="90">
        <v>2388888888.8888998</v>
      </c>
      <c r="C34" s="90">
        <v>-29.387798</v>
      </c>
      <c r="D34" s="90">
        <v>-23.105228</v>
      </c>
      <c r="E34" s="10"/>
      <c r="F34" s="6">
        <f t="shared" si="6"/>
        <v>5.1666666666667007</v>
      </c>
      <c r="G34" s="6">
        <f t="shared" si="4"/>
        <v>-61.115433000000003</v>
      </c>
      <c r="H34" s="6"/>
      <c r="J34" s="90">
        <v>2388888888.8888998</v>
      </c>
      <c r="K34" s="90">
        <v>-37.460875999999999</v>
      </c>
      <c r="L34" s="90">
        <v>-28.418236</v>
      </c>
      <c r="M34" s="10"/>
      <c r="N34" s="6">
        <f t="shared" si="7"/>
        <v>5.1666666666667007</v>
      </c>
      <c r="O34" s="6">
        <f t="shared" si="5"/>
        <v>-65.749061999999995</v>
      </c>
      <c r="P34" s="86"/>
      <c r="Q34" s="10"/>
    </row>
    <row r="35" spans="2:17" x14ac:dyDescent="0.25">
      <c r="B35" s="90">
        <v>3777777777.7778001</v>
      </c>
      <c r="C35" s="90">
        <v>-30.888853000000001</v>
      </c>
      <c r="D35" s="90">
        <v>-24.644646000000002</v>
      </c>
      <c r="E35" s="10"/>
      <c r="F35" s="6">
        <f t="shared" si="6"/>
        <v>6.5555555555555998</v>
      </c>
      <c r="G35" s="6">
        <f t="shared" si="4"/>
        <v>-69.178009000000003</v>
      </c>
      <c r="H35" s="6"/>
      <c r="J35" s="90">
        <v>3777777777.7778001</v>
      </c>
      <c r="K35" s="90">
        <v>-28.761244000000001</v>
      </c>
      <c r="L35" s="90">
        <v>-20.489909999999998</v>
      </c>
      <c r="M35" s="10"/>
      <c r="N35" s="6">
        <f t="shared" si="7"/>
        <v>6.5555555555555998</v>
      </c>
      <c r="O35" s="6">
        <f t="shared" si="5"/>
        <v>-71.322433000000004</v>
      </c>
      <c r="P35" s="86"/>
      <c r="Q35" s="10"/>
    </row>
    <row r="36" spans="2:17" x14ac:dyDescent="0.25">
      <c r="B36" s="90">
        <v>5166666666.6667004</v>
      </c>
      <c r="C36" s="90">
        <v>-41.070231999999997</v>
      </c>
      <c r="D36" s="90">
        <v>-34.729218000000003</v>
      </c>
      <c r="E36" s="10"/>
      <c r="F36" s="6">
        <f t="shared" si="6"/>
        <v>7.9444444444444002</v>
      </c>
      <c r="G36" s="6">
        <f t="shared" si="4"/>
        <v>-69.687507999999994</v>
      </c>
      <c r="H36" s="6"/>
      <c r="J36" s="90">
        <v>5166666666.6667004</v>
      </c>
      <c r="K36" s="90">
        <v>-23.635235000000002</v>
      </c>
      <c r="L36" s="90">
        <v>-15.945653999999999</v>
      </c>
      <c r="M36" s="10"/>
      <c r="N36" s="6">
        <f t="shared" si="7"/>
        <v>7.9444444444444002</v>
      </c>
      <c r="O36" s="6">
        <f t="shared" si="5"/>
        <v>-66.294228000000004</v>
      </c>
      <c r="P36" s="86"/>
      <c r="Q36" s="10"/>
    </row>
    <row r="37" spans="2:17" x14ac:dyDescent="0.25">
      <c r="B37" s="90">
        <v>6555555555.5556002</v>
      </c>
      <c r="C37" s="90">
        <v>-39.213614999999997</v>
      </c>
      <c r="D37" s="90">
        <v>-33.082389999999997</v>
      </c>
      <c r="E37" s="10"/>
      <c r="F37" s="6">
        <f t="shared" si="6"/>
        <v>9.3333333333333002</v>
      </c>
      <c r="G37" s="6">
        <f t="shared" si="4"/>
        <v>-57.127499</v>
      </c>
      <c r="H37" s="6"/>
      <c r="J37" s="90">
        <v>6555555555.5556002</v>
      </c>
      <c r="K37" s="90">
        <v>-36.025790999999998</v>
      </c>
      <c r="L37" s="90">
        <v>-28.40794</v>
      </c>
      <c r="M37" s="10"/>
      <c r="N37" s="6">
        <f t="shared" si="7"/>
        <v>9.3333333333333002</v>
      </c>
      <c r="O37" s="6">
        <f t="shared" si="5"/>
        <v>-67.393585000000002</v>
      </c>
      <c r="P37" s="86"/>
      <c r="Q37" s="10"/>
    </row>
    <row r="38" spans="2:17" x14ac:dyDescent="0.25">
      <c r="B38" s="90">
        <v>7944444444.4443998</v>
      </c>
      <c r="C38" s="90">
        <v>-41.126156000000002</v>
      </c>
      <c r="D38" s="90">
        <v>-35.043841999999998</v>
      </c>
      <c r="E38" s="10"/>
      <c r="F38" s="6">
        <f t="shared" si="6"/>
        <v>10.722222222221999</v>
      </c>
      <c r="G38" s="6">
        <f t="shared" si="4"/>
        <v>-55.482407000000002</v>
      </c>
      <c r="H38" s="6"/>
      <c r="J38" s="90">
        <v>7944444444.4443998</v>
      </c>
      <c r="K38" s="90">
        <v>-28.009962000000002</v>
      </c>
      <c r="L38" s="90">
        <v>-20.226777999999999</v>
      </c>
      <c r="M38" s="10"/>
      <c r="N38" s="6">
        <f t="shared" si="7"/>
        <v>10.722222222221999</v>
      </c>
      <c r="O38" s="6">
        <f t="shared" si="5"/>
        <v>-68.426902999999996</v>
      </c>
      <c r="P38" s="86"/>
      <c r="Q38" s="10"/>
    </row>
    <row r="39" spans="2:17" x14ac:dyDescent="0.25">
      <c r="B39" s="90">
        <v>9333333333.3332996</v>
      </c>
      <c r="C39" s="90">
        <v>-34.769599999999997</v>
      </c>
      <c r="D39" s="90">
        <v>-28.033932</v>
      </c>
      <c r="E39" s="10"/>
      <c r="F39" s="6">
        <f t="shared" si="6"/>
        <v>12.111111111111001</v>
      </c>
      <c r="G39" s="6">
        <f t="shared" si="4"/>
        <v>-59.522120999999999</v>
      </c>
      <c r="H39" s="6"/>
      <c r="J39" s="90">
        <v>9333333333.3332996</v>
      </c>
      <c r="K39" s="90">
        <v>-24.728922000000001</v>
      </c>
      <c r="L39" s="90">
        <v>-16.448744000000001</v>
      </c>
      <c r="M39" s="10"/>
      <c r="N39" s="6">
        <f t="shared" si="7"/>
        <v>12.111111111111001</v>
      </c>
      <c r="O39" s="6">
        <f t="shared" si="5"/>
        <v>-69.462502000000001</v>
      </c>
      <c r="P39" s="86"/>
      <c r="Q39" s="10"/>
    </row>
    <row r="40" spans="2:17" x14ac:dyDescent="0.25">
      <c r="B40" s="90">
        <v>10722222222.222</v>
      </c>
      <c r="C40" s="90">
        <v>-30.935005</v>
      </c>
      <c r="D40" s="90">
        <v>-24.199373000000001</v>
      </c>
      <c r="E40" s="10"/>
      <c r="F40" s="6">
        <f t="shared" si="6"/>
        <v>13.5</v>
      </c>
      <c r="G40" s="6">
        <f t="shared" si="4"/>
        <v>-61.206795</v>
      </c>
      <c r="H40" s="6"/>
      <c r="J40" s="90">
        <v>10722222222.222</v>
      </c>
      <c r="K40" s="90">
        <v>-27.784134000000002</v>
      </c>
      <c r="L40" s="90">
        <v>-19.126276000000001</v>
      </c>
      <c r="M40" s="10"/>
      <c r="N40" s="6">
        <f t="shared" si="7"/>
        <v>13.5</v>
      </c>
      <c r="O40" s="6">
        <f t="shared" si="5"/>
        <v>-76.459716999999998</v>
      </c>
      <c r="P40" s="86"/>
      <c r="Q40" s="10"/>
    </row>
    <row r="41" spans="2:17" x14ac:dyDescent="0.25">
      <c r="B41" s="90">
        <v>12111111111.111</v>
      </c>
      <c r="C41" s="90">
        <v>-31.706887999999999</v>
      </c>
      <c r="D41" s="90">
        <v>-24.997745999999999</v>
      </c>
      <c r="E41" s="10"/>
      <c r="F41" s="6">
        <f t="shared" si="6"/>
        <v>14.888888888888999</v>
      </c>
      <c r="G41" s="6">
        <f t="shared" si="4"/>
        <v>-66.965225000000004</v>
      </c>
      <c r="H41" s="6"/>
      <c r="J41" s="90">
        <v>12111111111.111</v>
      </c>
      <c r="K41" s="90">
        <v>-26.439973999999999</v>
      </c>
      <c r="L41" s="90">
        <v>-17.362183000000002</v>
      </c>
      <c r="M41" s="10"/>
      <c r="N41" s="6">
        <f t="shared" si="7"/>
        <v>14.888888888888999</v>
      </c>
      <c r="O41" s="6">
        <f t="shared" si="5"/>
        <v>-65.568199000000007</v>
      </c>
      <c r="P41" s="86"/>
      <c r="Q41" s="10"/>
    </row>
    <row r="42" spans="2:17" x14ac:dyDescent="0.25">
      <c r="B42" s="90">
        <v>13500000000</v>
      </c>
      <c r="C42" s="90">
        <v>-31.919208999999999</v>
      </c>
      <c r="D42" s="90">
        <v>-25.142664</v>
      </c>
      <c r="E42" s="10"/>
      <c r="F42" s="6">
        <f t="shared" si="6"/>
        <v>16.277777777777999</v>
      </c>
      <c r="G42" s="6">
        <f t="shared" si="4"/>
        <v>-63.698264999999999</v>
      </c>
      <c r="H42" s="6"/>
      <c r="J42" s="90">
        <v>13500000000</v>
      </c>
      <c r="K42" s="90">
        <v>-24.386471</v>
      </c>
      <c r="L42" s="90">
        <v>-15.883485</v>
      </c>
      <c r="M42" s="10"/>
      <c r="N42" s="6">
        <f t="shared" si="7"/>
        <v>16.277777777777999</v>
      </c>
      <c r="O42" s="6">
        <f t="shared" si="5"/>
        <v>-63.688751000000003</v>
      </c>
      <c r="P42" s="86"/>
      <c r="Q42" s="10"/>
    </row>
    <row r="43" spans="2:17" x14ac:dyDescent="0.25">
      <c r="B43" s="90">
        <v>14888888888.889</v>
      </c>
      <c r="C43" s="90">
        <v>-31.757832000000001</v>
      </c>
      <c r="D43" s="90">
        <v>-24.568042999999999</v>
      </c>
      <c r="E43" s="10"/>
      <c r="F43" s="6">
        <f t="shared" si="6"/>
        <v>17.666666666666998</v>
      </c>
      <c r="G43" s="6">
        <f t="shared" si="4"/>
        <v>-61.340617999999999</v>
      </c>
      <c r="H43" s="6"/>
      <c r="J43" s="90">
        <v>14888888888.889</v>
      </c>
      <c r="K43" s="90">
        <v>-23.939919</v>
      </c>
      <c r="L43" s="90">
        <v>-15.187303999999999</v>
      </c>
      <c r="M43" s="10"/>
      <c r="N43" s="6">
        <f t="shared" si="7"/>
        <v>17.666666666666998</v>
      </c>
      <c r="O43" s="6">
        <f t="shared" si="5"/>
        <v>-67.709609999999998</v>
      </c>
      <c r="P43" s="86"/>
      <c r="Q43" s="10"/>
    </row>
    <row r="44" spans="2:17" x14ac:dyDescent="0.25">
      <c r="B44" s="90">
        <v>16277777777.778</v>
      </c>
      <c r="C44" s="90">
        <v>-30.317665000000002</v>
      </c>
      <c r="D44" s="90">
        <v>-22.923504000000001</v>
      </c>
      <c r="E44" s="10"/>
      <c r="F44" s="6">
        <f t="shared" si="6"/>
        <v>19.055555555556001</v>
      </c>
      <c r="G44" s="6">
        <f t="shared" si="4"/>
        <v>-63.671101</v>
      </c>
      <c r="H44" s="6"/>
      <c r="J44" s="90">
        <v>16277777777.778</v>
      </c>
      <c r="K44" s="90">
        <v>-23.430005999999999</v>
      </c>
      <c r="L44" s="90">
        <v>-14.440217000000001</v>
      </c>
      <c r="M44" s="10"/>
      <c r="N44" s="6">
        <f t="shared" si="7"/>
        <v>19.055555555556001</v>
      </c>
      <c r="O44" s="6">
        <f t="shared" si="5"/>
        <v>-73.402045999999999</v>
      </c>
      <c r="P44" s="86"/>
      <c r="Q44" s="10"/>
    </row>
    <row r="45" spans="2:17" x14ac:dyDescent="0.25">
      <c r="B45" s="90">
        <v>17666666666.667</v>
      </c>
      <c r="C45" s="90">
        <v>-26.729963000000001</v>
      </c>
      <c r="D45" s="90">
        <v>-19.216007000000001</v>
      </c>
      <c r="E45" s="10"/>
      <c r="F45" s="6">
        <f t="shared" si="6"/>
        <v>20.444444444443999</v>
      </c>
      <c r="G45" s="6">
        <f t="shared" si="4"/>
        <v>-67.316794999999999</v>
      </c>
      <c r="H45" s="6"/>
      <c r="J45" s="90">
        <v>17666666666.667</v>
      </c>
      <c r="K45" s="90">
        <v>-22.777619999999999</v>
      </c>
      <c r="L45" s="90">
        <v>-13.523821999999999</v>
      </c>
      <c r="M45" s="10"/>
      <c r="N45" s="6">
        <f t="shared" si="7"/>
        <v>20.444444444443999</v>
      </c>
      <c r="O45" s="6">
        <f t="shared" si="5"/>
        <v>-65.884293</v>
      </c>
      <c r="P45" s="86"/>
      <c r="Q45" s="10"/>
    </row>
    <row r="46" spans="2:17" x14ac:dyDescent="0.25">
      <c r="B46" s="90">
        <v>19055555555.556</v>
      </c>
      <c r="C46" s="90">
        <v>-25.849406999999999</v>
      </c>
      <c r="D46" s="90">
        <v>-17.832508000000001</v>
      </c>
      <c r="E46" s="10"/>
      <c r="F46" s="6">
        <f t="shared" si="6"/>
        <v>21.833333333333002</v>
      </c>
      <c r="G46" s="6">
        <f t="shared" si="4"/>
        <v>-97.670806999999996</v>
      </c>
      <c r="H46" s="6"/>
      <c r="J46" s="90">
        <v>19055555555.556</v>
      </c>
      <c r="K46" s="90">
        <v>-24.307238000000002</v>
      </c>
      <c r="L46" s="90">
        <v>-13.240957999999999</v>
      </c>
      <c r="M46" s="10"/>
      <c r="N46" s="6">
        <f t="shared" si="7"/>
        <v>21.833333333333002</v>
      </c>
      <c r="O46" s="6">
        <f t="shared" si="5"/>
        <v>-69.486450000000005</v>
      </c>
      <c r="P46" s="86"/>
      <c r="Q46" s="10"/>
    </row>
    <row r="47" spans="2:17" x14ac:dyDescent="0.25">
      <c r="B47" s="90">
        <v>20444444444.444</v>
      </c>
      <c r="C47" s="90">
        <v>-29.528896</v>
      </c>
      <c r="D47" s="90">
        <v>-21.033052000000001</v>
      </c>
      <c r="E47" s="10"/>
      <c r="F47" s="6">
        <f t="shared" si="6"/>
        <v>23.222222222222001</v>
      </c>
      <c r="G47" s="6">
        <f t="shared" si="4"/>
        <v>-64.459136999999998</v>
      </c>
      <c r="H47" s="6"/>
      <c r="J47" s="90">
        <v>20444444444.444</v>
      </c>
      <c r="K47" s="90">
        <v>-24.412039</v>
      </c>
      <c r="L47" s="90">
        <v>-14.05673</v>
      </c>
      <c r="M47" s="10"/>
      <c r="N47" s="6">
        <f t="shared" si="7"/>
        <v>23.222222222222001</v>
      </c>
      <c r="O47" s="6">
        <f t="shared" si="5"/>
        <v>-68.205162000000001</v>
      </c>
      <c r="P47" s="86"/>
      <c r="Q47" s="10"/>
    </row>
    <row r="48" spans="2:17" x14ac:dyDescent="0.25">
      <c r="B48" s="90">
        <v>21833333333.333</v>
      </c>
      <c r="C48" s="90">
        <v>-45.222152999999999</v>
      </c>
      <c r="D48" s="90">
        <v>-35.982170000000004</v>
      </c>
      <c r="E48" s="10"/>
      <c r="F48" s="6">
        <f t="shared" si="6"/>
        <v>24.611111111111001</v>
      </c>
      <c r="G48" s="6">
        <f t="shared" si="4"/>
        <v>-61.549030000000002</v>
      </c>
      <c r="H48" s="6"/>
      <c r="J48" s="90">
        <v>21833333333.333</v>
      </c>
      <c r="K48" s="90">
        <v>-24.103704</v>
      </c>
      <c r="L48" s="90">
        <v>-13.756987000000001</v>
      </c>
      <c r="M48" s="10"/>
      <c r="N48" s="6">
        <f t="shared" si="7"/>
        <v>24.611111111111001</v>
      </c>
      <c r="O48" s="6">
        <f t="shared" si="5"/>
        <v>-64.317177000000001</v>
      </c>
      <c r="P48" s="86"/>
      <c r="Q48" s="10"/>
    </row>
    <row r="49" spans="2:17" x14ac:dyDescent="0.25">
      <c r="B49" s="90">
        <v>23222222222.222</v>
      </c>
      <c r="C49" s="90">
        <v>-28.942855999999999</v>
      </c>
      <c r="D49" s="90">
        <v>-19.028389000000001</v>
      </c>
      <c r="E49" s="10"/>
      <c r="F49" s="6">
        <f t="shared" si="6"/>
        <v>26</v>
      </c>
      <c r="G49" s="6">
        <f t="shared" si="4"/>
        <v>-10.650873000000001</v>
      </c>
      <c r="H49" s="6"/>
      <c r="J49" s="90">
        <v>23222222222.222</v>
      </c>
      <c r="K49" s="90">
        <v>-22.145088000000001</v>
      </c>
      <c r="L49" s="90">
        <v>-10.362377</v>
      </c>
      <c r="M49" s="10"/>
      <c r="N49" s="6">
        <f t="shared" si="7"/>
        <v>26</v>
      </c>
      <c r="O49" s="6">
        <f t="shared" si="5"/>
        <v>-58.788634999999999</v>
      </c>
      <c r="P49" s="86"/>
      <c r="Q49" s="10"/>
    </row>
    <row r="50" spans="2:17" x14ac:dyDescent="0.25">
      <c r="B50" s="90">
        <v>24611111111.111</v>
      </c>
      <c r="C50" s="90">
        <v>-29.119959000000001</v>
      </c>
      <c r="D50" s="90">
        <v>-15.599997999999999</v>
      </c>
      <c r="E50" s="10"/>
      <c r="F50" s="6" t="s">
        <v>21</v>
      </c>
      <c r="H50" s="6"/>
      <c r="J50" s="90">
        <v>24611111111.111</v>
      </c>
      <c r="K50" s="90">
        <v>-21.225838</v>
      </c>
      <c r="L50" s="90">
        <v>-5.6383099999999997</v>
      </c>
      <c r="M50" s="10"/>
      <c r="N50" s="6" t="s">
        <v>21</v>
      </c>
      <c r="P50" s="86"/>
      <c r="Q50" s="10"/>
    </row>
    <row r="51" spans="2:17" x14ac:dyDescent="0.25">
      <c r="B51" s="90">
        <v>26000000000</v>
      </c>
      <c r="C51" s="90">
        <v>-30.559996000000002</v>
      </c>
      <c r="D51" s="90">
        <v>34.715770999999997</v>
      </c>
      <c r="E51" s="10"/>
      <c r="H51" s="6"/>
      <c r="J51" s="90">
        <v>26000000000</v>
      </c>
      <c r="K51" s="90">
        <v>-22.209821999999999</v>
      </c>
      <c r="L51" s="90">
        <v>-0.62237728000000003</v>
      </c>
      <c r="M51" s="10"/>
      <c r="P51" s="86"/>
      <c r="Q51" s="10"/>
    </row>
    <row r="52" spans="2:17" x14ac:dyDescent="0.25">
      <c r="B52" s="90" t="s">
        <v>21</v>
      </c>
      <c r="C52" s="90"/>
      <c r="D52" s="90"/>
      <c r="E52" s="8"/>
      <c r="H52" s="6"/>
      <c r="J52" s="90" t="s">
        <v>21</v>
      </c>
      <c r="K52" s="90"/>
      <c r="L52" s="90"/>
      <c r="M52" s="8"/>
      <c r="P52" s="86"/>
      <c r="Q52" s="8"/>
    </row>
    <row r="53" spans="2:17" x14ac:dyDescent="0.25">
      <c r="B53" s="90"/>
      <c r="C53" s="90"/>
      <c r="D53" s="90"/>
      <c r="E53" s="8"/>
      <c r="F53" s="6" t="s">
        <v>23</v>
      </c>
      <c r="H53" s="6"/>
      <c r="J53" s="90"/>
      <c r="K53" s="90"/>
      <c r="L53" s="90"/>
      <c r="M53" s="8"/>
      <c r="N53" s="6" t="s">
        <v>23</v>
      </c>
      <c r="P53" s="86"/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>D80</f>
        <v>3Rx0L dBc Log Mag(dB)</v>
      </c>
      <c r="H54" s="35">
        <v>3</v>
      </c>
      <c r="J54" s="90"/>
      <c r="K54" s="90"/>
      <c r="L54" s="90"/>
      <c r="M54" s="8"/>
      <c r="N54" s="6" t="s">
        <v>19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>B81/1000000000</f>
        <v>1</v>
      </c>
      <c r="G55" s="6">
        <f>D81</f>
        <v>-45.498955000000002</v>
      </c>
      <c r="H55" s="36">
        <f>ABS(AVERAGE(G55:G73)-(H54-1)*15)</f>
        <v>80.679410773684197</v>
      </c>
      <c r="J55" s="90" t="s">
        <v>22</v>
      </c>
      <c r="K55" s="90"/>
      <c r="L55" s="90"/>
      <c r="M55" s="8"/>
      <c r="N55" s="6">
        <f>J81/1000000000</f>
        <v>1</v>
      </c>
      <c r="O55" s="6">
        <f>L81</f>
        <v>-91.968757999999994</v>
      </c>
      <c r="P55" s="36">
        <f>ABS(AVERAGE(O55:O73)-(P54-1)*15)</f>
        <v>93.386467894736853</v>
      </c>
      <c r="Q55" s="8"/>
    </row>
    <row r="56" spans="2:17" x14ac:dyDescent="0.25">
      <c r="B56" s="90" t="s">
        <v>19</v>
      </c>
      <c r="C56" s="90" t="s">
        <v>234</v>
      </c>
      <c r="D56" s="90" t="s">
        <v>237</v>
      </c>
      <c r="E56" s="8"/>
      <c r="F56" s="6">
        <v>19805555555.556</v>
      </c>
      <c r="G56" s="84">
        <f t="shared" ref="G56:G73" si="8">D82</f>
        <v>-59.177174000000001</v>
      </c>
      <c r="H56" s="6"/>
      <c r="J56" s="90" t="s">
        <v>19</v>
      </c>
      <c r="K56" s="90" t="s">
        <v>234</v>
      </c>
      <c r="L56" s="90" t="s">
        <v>237</v>
      </c>
      <c r="M56" s="8"/>
      <c r="N56" s="6">
        <v>19805555555.556</v>
      </c>
      <c r="O56" s="84">
        <f t="shared" ref="O56:O73" si="9">L82</f>
        <v>-81.986084000000005</v>
      </c>
      <c r="P56" s="86"/>
      <c r="Q56" s="8"/>
    </row>
    <row r="57" spans="2:17" x14ac:dyDescent="0.25">
      <c r="B57" s="90">
        <v>1000000000</v>
      </c>
      <c r="C57" s="90">
        <v>-80.455665999999994</v>
      </c>
      <c r="D57" s="90">
        <v>-43.822189000000002</v>
      </c>
      <c r="E57" s="8"/>
      <c r="F57" s="6">
        <v>20111111111.111</v>
      </c>
      <c r="G57" s="84">
        <f t="shared" si="8"/>
        <v>-55.132075999999998</v>
      </c>
      <c r="H57" s="6"/>
      <c r="J57" s="90">
        <v>1000000000</v>
      </c>
      <c r="K57" s="90">
        <v>-94.489006000000003</v>
      </c>
      <c r="L57" s="90">
        <v>-78.037345999999999</v>
      </c>
      <c r="M57" s="8"/>
      <c r="N57" s="6">
        <v>20111111111.111</v>
      </c>
      <c r="O57" s="84">
        <f t="shared" si="9"/>
        <v>-76.724968000000004</v>
      </c>
      <c r="P57" s="86"/>
      <c r="Q57" s="8"/>
    </row>
    <row r="58" spans="2:17" x14ac:dyDescent="0.25">
      <c r="B58" s="90">
        <v>2388888888.8888998</v>
      </c>
      <c r="C58" s="90">
        <v>-70.116241000000002</v>
      </c>
      <c r="D58" s="90">
        <v>-63.833674999999999</v>
      </c>
      <c r="E58" s="8"/>
      <c r="F58" s="6">
        <v>20416666666.667</v>
      </c>
      <c r="G58" s="84">
        <f t="shared" si="8"/>
        <v>-63.814278000000002</v>
      </c>
      <c r="H58" s="6"/>
      <c r="J58" s="90">
        <v>2388888888.8888998</v>
      </c>
      <c r="K58" s="90">
        <v>-79.198104999999998</v>
      </c>
      <c r="L58" s="90">
        <v>-70.155463999999995</v>
      </c>
      <c r="M58" s="8"/>
      <c r="N58" s="6">
        <v>20416666666.667</v>
      </c>
      <c r="O58" s="84">
        <f t="shared" si="9"/>
        <v>-80.042266999999995</v>
      </c>
      <c r="P58" s="86"/>
      <c r="Q58" s="8"/>
    </row>
    <row r="59" spans="2:17" x14ac:dyDescent="0.25">
      <c r="B59" s="90">
        <v>3777777777.7778001</v>
      </c>
      <c r="C59" s="90">
        <v>-65.739998</v>
      </c>
      <c r="D59" s="90">
        <v>-59.495784999999998</v>
      </c>
      <c r="E59" s="8"/>
      <c r="F59" s="6">
        <v>20722222222.222</v>
      </c>
      <c r="G59" s="84">
        <f t="shared" si="8"/>
        <v>-60.353897000000003</v>
      </c>
      <c r="H59" s="6"/>
      <c r="J59" s="90">
        <v>3777777777.7778001</v>
      </c>
      <c r="K59" s="90">
        <v>-70.364349000000004</v>
      </c>
      <c r="L59" s="90">
        <v>-62.093018000000001</v>
      </c>
      <c r="M59" s="8"/>
      <c r="N59" s="6">
        <v>20722222222.222</v>
      </c>
      <c r="O59" s="84">
        <f t="shared" si="9"/>
        <v>-68.436927999999995</v>
      </c>
      <c r="P59" s="86"/>
      <c r="Q59" s="8"/>
    </row>
    <row r="60" spans="2:17" x14ac:dyDescent="0.25">
      <c r="B60" s="90">
        <v>5166666666.6667004</v>
      </c>
      <c r="C60" s="90">
        <v>-67.456451000000001</v>
      </c>
      <c r="D60" s="90">
        <v>-61.115433000000003</v>
      </c>
      <c r="E60" s="8"/>
      <c r="F60" s="6">
        <v>21027777777.778</v>
      </c>
      <c r="G60" s="84">
        <f t="shared" si="8"/>
        <v>-60.619033999999999</v>
      </c>
      <c r="H60" s="6"/>
      <c r="J60" s="90">
        <v>5166666666.6667004</v>
      </c>
      <c r="K60" s="90">
        <v>-73.438637</v>
      </c>
      <c r="L60" s="90">
        <v>-65.749061999999995</v>
      </c>
      <c r="M60" s="8"/>
      <c r="N60" s="6">
        <v>21027777777.778</v>
      </c>
      <c r="O60" s="84">
        <f t="shared" si="9"/>
        <v>-63.768287999999998</v>
      </c>
      <c r="P60" s="86"/>
      <c r="Q60" s="8"/>
    </row>
    <row r="61" spans="2:17" x14ac:dyDescent="0.25">
      <c r="B61" s="90">
        <v>6555555555.5556002</v>
      </c>
      <c r="C61" s="90">
        <v>-75.309235000000001</v>
      </c>
      <c r="D61" s="90">
        <v>-69.178009000000003</v>
      </c>
      <c r="E61" s="8"/>
      <c r="F61" s="6">
        <v>21333333333.333</v>
      </c>
      <c r="G61" s="84">
        <f t="shared" si="8"/>
        <v>-58.489887000000003</v>
      </c>
      <c r="H61" s="6"/>
      <c r="J61" s="90">
        <v>6555555555.5556002</v>
      </c>
      <c r="K61" s="90">
        <v>-78.940285000000003</v>
      </c>
      <c r="L61" s="90">
        <v>-71.322433000000004</v>
      </c>
      <c r="M61" s="8"/>
      <c r="N61" s="6">
        <v>21333333333.333</v>
      </c>
      <c r="O61" s="84">
        <f t="shared" si="9"/>
        <v>-58.860194999999997</v>
      </c>
      <c r="P61" s="86"/>
      <c r="Q61" s="8"/>
    </row>
    <row r="62" spans="2:17" x14ac:dyDescent="0.25">
      <c r="B62" s="90">
        <v>7944444444.4443998</v>
      </c>
      <c r="C62" s="90">
        <v>-75.769820999999993</v>
      </c>
      <c r="D62" s="90">
        <v>-69.687507999999994</v>
      </c>
      <c r="E62" s="8"/>
      <c r="F62" s="6">
        <v>21638888888.889</v>
      </c>
      <c r="G62" s="84">
        <f t="shared" si="8"/>
        <v>-57.515872999999999</v>
      </c>
      <c r="H62" s="6"/>
      <c r="J62" s="90">
        <v>7944444444.4443998</v>
      </c>
      <c r="K62" s="90">
        <v>-74.077415000000002</v>
      </c>
      <c r="L62" s="90">
        <v>-66.294228000000004</v>
      </c>
      <c r="M62" s="8"/>
      <c r="N62" s="6">
        <v>21638888888.889</v>
      </c>
      <c r="O62" s="84">
        <f t="shared" si="9"/>
        <v>-56.034649000000002</v>
      </c>
      <c r="P62" s="86"/>
      <c r="Q62" s="8"/>
    </row>
    <row r="63" spans="2:17" x14ac:dyDescent="0.25">
      <c r="B63" s="90">
        <v>9333333333.3332996</v>
      </c>
      <c r="C63" s="90">
        <v>-63.863166999999997</v>
      </c>
      <c r="D63" s="90">
        <v>-57.127499</v>
      </c>
      <c r="E63" s="8"/>
      <c r="F63" s="6">
        <v>21944444444.444</v>
      </c>
      <c r="G63" s="84">
        <f t="shared" si="8"/>
        <v>-58.691974999999999</v>
      </c>
      <c r="H63" s="6"/>
      <c r="J63" s="90">
        <v>9333333333.3332996</v>
      </c>
      <c r="K63" s="90">
        <v>-75.673766999999998</v>
      </c>
      <c r="L63" s="90">
        <v>-67.393585000000002</v>
      </c>
      <c r="M63" s="8"/>
      <c r="N63" s="6">
        <v>21944444444.444</v>
      </c>
      <c r="O63" s="84">
        <f t="shared" si="9"/>
        <v>-57.482201000000003</v>
      </c>
      <c r="P63" s="86"/>
      <c r="Q63" s="8"/>
    </row>
    <row r="64" spans="2:17" x14ac:dyDescent="0.25">
      <c r="B64" s="90">
        <v>10722222222.222</v>
      </c>
      <c r="C64" s="90">
        <v>-62.218037000000002</v>
      </c>
      <c r="D64" s="90">
        <v>-55.482407000000002</v>
      </c>
      <c r="E64" s="8"/>
      <c r="F64" s="6">
        <v>22250000000</v>
      </c>
      <c r="G64" s="84">
        <f t="shared" si="8"/>
        <v>-51.002602000000003</v>
      </c>
      <c r="H64" s="6"/>
      <c r="J64" s="90">
        <v>10722222222.222</v>
      </c>
      <c r="K64" s="90">
        <v>-77.084762999999995</v>
      </c>
      <c r="L64" s="90">
        <v>-68.426902999999996</v>
      </c>
      <c r="M64" s="8"/>
      <c r="N64" s="6">
        <v>22250000000</v>
      </c>
      <c r="O64" s="84">
        <f t="shared" si="9"/>
        <v>-63.445656</v>
      </c>
      <c r="P64" s="86"/>
      <c r="Q64" s="8"/>
    </row>
    <row r="65" spans="2:17" x14ac:dyDescent="0.25">
      <c r="B65" s="90">
        <v>12111111111.111</v>
      </c>
      <c r="C65" s="90">
        <v>-66.231262000000001</v>
      </c>
      <c r="D65" s="90">
        <v>-59.522120999999999</v>
      </c>
      <c r="E65" s="8"/>
      <c r="F65" s="6">
        <v>22555555555.556</v>
      </c>
      <c r="G65" s="84">
        <f t="shared" si="8"/>
        <v>-45.820914999999999</v>
      </c>
      <c r="H65" s="6"/>
      <c r="J65" s="90">
        <v>12111111111.111</v>
      </c>
      <c r="K65" s="90">
        <v>-78.540290999999996</v>
      </c>
      <c r="L65" s="90">
        <v>-69.462502000000001</v>
      </c>
      <c r="M65" s="8"/>
      <c r="N65" s="6">
        <v>22555555555.556</v>
      </c>
      <c r="O65" s="84">
        <f t="shared" si="9"/>
        <v>-63.380310000000001</v>
      </c>
      <c r="P65" s="86"/>
      <c r="Q65" s="8"/>
    </row>
    <row r="66" spans="2:17" x14ac:dyDescent="0.25">
      <c r="B66" s="90">
        <v>13500000000</v>
      </c>
      <c r="C66" s="90">
        <v>-67.983337000000006</v>
      </c>
      <c r="D66" s="90">
        <v>-61.206795</v>
      </c>
      <c r="E66" s="8"/>
      <c r="F66" s="6">
        <v>22861111111.111</v>
      </c>
      <c r="G66" s="84">
        <f t="shared" si="8"/>
        <v>-50.332825</v>
      </c>
      <c r="H66" s="6"/>
      <c r="J66" s="90">
        <v>13500000000</v>
      </c>
      <c r="K66" s="90">
        <v>-84.962699999999998</v>
      </c>
      <c r="L66" s="90">
        <v>-76.459716999999998</v>
      </c>
      <c r="M66" s="8"/>
      <c r="N66" s="6">
        <v>22861111111.111</v>
      </c>
      <c r="O66" s="84">
        <f t="shared" si="9"/>
        <v>-56.395690999999999</v>
      </c>
      <c r="P66" s="86"/>
      <c r="Q66" s="8"/>
    </row>
    <row r="67" spans="2:17" x14ac:dyDescent="0.25">
      <c r="B67" s="90">
        <v>14888888888.889</v>
      </c>
      <c r="C67" s="90">
        <v>-74.155013999999994</v>
      </c>
      <c r="D67" s="90">
        <v>-66.965225000000004</v>
      </c>
      <c r="E67" s="8"/>
      <c r="F67" s="6">
        <v>23166666666.667</v>
      </c>
      <c r="G67" s="84">
        <f t="shared" si="8"/>
        <v>-47.98489</v>
      </c>
      <c r="H67" s="6"/>
      <c r="J67" s="90">
        <v>14888888888.889</v>
      </c>
      <c r="K67" s="90">
        <v>-74.320808</v>
      </c>
      <c r="L67" s="90">
        <v>-65.568199000000007</v>
      </c>
      <c r="M67" s="8"/>
      <c r="N67" s="6">
        <v>23166666666.667</v>
      </c>
      <c r="O67" s="84">
        <f t="shared" si="9"/>
        <v>-56.891376000000001</v>
      </c>
      <c r="P67" s="86"/>
      <c r="Q67" s="8"/>
    </row>
    <row r="68" spans="2:17" x14ac:dyDescent="0.25">
      <c r="B68" s="90">
        <v>16277777777.778</v>
      </c>
      <c r="C68" s="90">
        <v>-71.092429999999993</v>
      </c>
      <c r="D68" s="90">
        <v>-63.698264999999999</v>
      </c>
      <c r="E68" s="8"/>
      <c r="F68" s="6">
        <v>23472222222.222</v>
      </c>
      <c r="G68" s="84">
        <f t="shared" si="8"/>
        <v>-47.309100999999998</v>
      </c>
      <c r="H68" s="6"/>
      <c r="J68" s="90">
        <v>16277777777.778</v>
      </c>
      <c r="K68" s="90">
        <v>-72.678534999999997</v>
      </c>
      <c r="L68" s="90">
        <v>-63.688751000000003</v>
      </c>
      <c r="M68" s="8"/>
      <c r="N68" s="6">
        <v>23472222222.222</v>
      </c>
      <c r="O68" s="84">
        <f t="shared" si="9"/>
        <v>-56.738163</v>
      </c>
      <c r="P68" s="86"/>
      <c r="Q68" s="8"/>
    </row>
    <row r="69" spans="2:17" x14ac:dyDescent="0.25">
      <c r="B69" s="90">
        <v>17666666666.667</v>
      </c>
      <c r="C69" s="90">
        <v>-68.854575999999994</v>
      </c>
      <c r="D69" s="90">
        <v>-61.340617999999999</v>
      </c>
      <c r="E69" s="8"/>
      <c r="F69" s="6">
        <v>23777777777.778</v>
      </c>
      <c r="G69" s="84">
        <f t="shared" si="8"/>
        <v>-48.175941000000002</v>
      </c>
      <c r="H69" s="6"/>
      <c r="J69" s="90">
        <v>17666666666.667</v>
      </c>
      <c r="K69" s="90">
        <v>-76.963402000000002</v>
      </c>
      <c r="L69" s="90">
        <v>-67.709609999999998</v>
      </c>
      <c r="M69" s="8"/>
      <c r="N69" s="6">
        <v>23777777777.778</v>
      </c>
      <c r="O69" s="84">
        <f t="shared" si="9"/>
        <v>-56.891792000000002</v>
      </c>
      <c r="P69" s="86"/>
      <c r="Q69" s="8"/>
    </row>
    <row r="70" spans="2:17" x14ac:dyDescent="0.25">
      <c r="B70" s="90">
        <v>19055555555.556</v>
      </c>
      <c r="C70" s="90">
        <v>-71.687995999999998</v>
      </c>
      <c r="D70" s="90">
        <v>-63.671101</v>
      </c>
      <c r="E70" s="8"/>
      <c r="F70" s="6">
        <v>24083333333.333</v>
      </c>
      <c r="G70" s="84">
        <f t="shared" si="8"/>
        <v>-50.902023</v>
      </c>
      <c r="H70" s="6"/>
      <c r="J70" s="90">
        <v>19055555555.556</v>
      </c>
      <c r="K70" s="90">
        <v>-84.468329999999995</v>
      </c>
      <c r="L70" s="90">
        <v>-73.402045999999999</v>
      </c>
      <c r="M70" s="8"/>
      <c r="N70" s="6">
        <v>24083333333.333</v>
      </c>
      <c r="O70" s="84">
        <f t="shared" si="9"/>
        <v>-61.412373000000002</v>
      </c>
      <c r="P70" s="86"/>
      <c r="Q70" s="8"/>
    </row>
    <row r="71" spans="2:17" x14ac:dyDescent="0.25">
      <c r="B71" s="90">
        <v>20444444444.444</v>
      </c>
      <c r="C71" s="90">
        <v>-75.812636999999995</v>
      </c>
      <c r="D71" s="90">
        <v>-67.316794999999999</v>
      </c>
      <c r="E71" s="8"/>
      <c r="F71" s="6">
        <v>24388888888.889</v>
      </c>
      <c r="G71" s="84">
        <f t="shared" si="8"/>
        <v>-54.242252000000001</v>
      </c>
      <c r="H71" s="6"/>
      <c r="J71" s="90">
        <v>20444444444.444</v>
      </c>
      <c r="K71" s="90">
        <v>-76.239600999999993</v>
      </c>
      <c r="L71" s="90">
        <v>-65.884293</v>
      </c>
      <c r="M71" s="8"/>
      <c r="N71" s="6">
        <v>24388888888.889</v>
      </c>
      <c r="O71" s="84">
        <f t="shared" si="9"/>
        <v>-61.535542</v>
      </c>
      <c r="P71" s="86"/>
      <c r="Q71" s="8"/>
    </row>
    <row r="72" spans="2:17" x14ac:dyDescent="0.25">
      <c r="B72" s="90">
        <v>21833333333.333</v>
      </c>
      <c r="C72" s="90">
        <v>-106.91079000000001</v>
      </c>
      <c r="D72" s="90">
        <v>-97.670806999999996</v>
      </c>
      <c r="E72" s="8"/>
      <c r="F72" s="6">
        <v>24694444444.444</v>
      </c>
      <c r="G72" s="84">
        <f t="shared" si="8"/>
        <v>-49.354218000000003</v>
      </c>
      <c r="H72" s="6"/>
      <c r="J72" s="90">
        <v>21833333333.333</v>
      </c>
      <c r="K72" s="90">
        <v>-79.833168000000001</v>
      </c>
      <c r="L72" s="90">
        <v>-69.486450000000005</v>
      </c>
      <c r="M72" s="8"/>
      <c r="N72" s="6">
        <v>24694444444.444</v>
      </c>
      <c r="O72" s="84">
        <f t="shared" si="9"/>
        <v>-49.481696999999997</v>
      </c>
      <c r="P72" s="86"/>
      <c r="Q72" s="8"/>
    </row>
    <row r="73" spans="2:17" x14ac:dyDescent="0.25">
      <c r="B73" s="90">
        <v>23222222222.222</v>
      </c>
      <c r="C73" s="90">
        <v>-74.373604</v>
      </c>
      <c r="D73" s="90">
        <v>-64.459136999999998</v>
      </c>
      <c r="E73" s="8"/>
      <c r="F73" s="6">
        <v>25000000000</v>
      </c>
      <c r="G73" s="84">
        <f t="shared" si="8"/>
        <v>1.5091113</v>
      </c>
      <c r="H73" s="6"/>
      <c r="J73" s="90">
        <v>23222222222.222</v>
      </c>
      <c r="K73" s="90">
        <v>-79.987869000000003</v>
      </c>
      <c r="L73" s="90">
        <v>-68.205162000000001</v>
      </c>
      <c r="M73" s="8"/>
      <c r="N73" s="6">
        <v>25000000000</v>
      </c>
      <c r="O73" s="84">
        <f t="shared" si="9"/>
        <v>-42.865952</v>
      </c>
      <c r="P73" s="86"/>
      <c r="Q73" s="8"/>
    </row>
    <row r="74" spans="2:17" x14ac:dyDescent="0.25">
      <c r="B74" s="90">
        <v>24611111111.111</v>
      </c>
      <c r="C74" s="90">
        <v>-75.068993000000006</v>
      </c>
      <c r="D74" s="90">
        <v>-61.549030000000002</v>
      </c>
      <c r="E74" s="8"/>
      <c r="F74" s="6" t="s">
        <v>21</v>
      </c>
      <c r="H74" s="6"/>
      <c r="J74" s="90">
        <v>24611111111.111</v>
      </c>
      <c r="K74" s="90">
        <v>-79.904701000000003</v>
      </c>
      <c r="L74" s="90">
        <v>-64.317177000000001</v>
      </c>
      <c r="M74" s="8"/>
      <c r="N74" s="6" t="s">
        <v>21</v>
      </c>
      <c r="P74" s="86"/>
      <c r="Q74" s="8"/>
    </row>
    <row r="75" spans="2:17" x14ac:dyDescent="0.25">
      <c r="B75" s="90">
        <v>26000000000</v>
      </c>
      <c r="C75" s="90">
        <v>-75.926636000000002</v>
      </c>
      <c r="D75" s="90">
        <v>-10.650873000000001</v>
      </c>
      <c r="H75" s="6"/>
      <c r="J75" s="90">
        <v>26000000000</v>
      </c>
      <c r="K75" s="90">
        <v>-80.376075999999998</v>
      </c>
      <c r="L75" s="90">
        <v>-58.788634999999999</v>
      </c>
      <c r="P75" s="86"/>
    </row>
    <row r="76" spans="2:17" x14ac:dyDescent="0.25">
      <c r="B76" s="90" t="s">
        <v>21</v>
      </c>
      <c r="C76" s="90"/>
      <c r="D76" s="90"/>
      <c r="H76" s="6"/>
      <c r="J76" s="90" t="s">
        <v>21</v>
      </c>
      <c r="K76" s="90"/>
      <c r="L76" s="90"/>
      <c r="P76" s="86"/>
    </row>
    <row r="77" spans="2:17" x14ac:dyDescent="0.25">
      <c r="B77" s="90"/>
      <c r="C77" s="90"/>
      <c r="D77" s="90"/>
      <c r="F77" s="6" t="s">
        <v>24</v>
      </c>
      <c r="H77" s="6"/>
      <c r="J77" s="90"/>
      <c r="K77" s="90"/>
      <c r="L77" s="90"/>
      <c r="N77" s="6" t="s">
        <v>24</v>
      </c>
      <c r="P77" s="86"/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0">D104</f>
        <v>4Rx0L dBc Log Mag(dB)</v>
      </c>
      <c r="H78" s="35">
        <v>4</v>
      </c>
      <c r="J78" s="90"/>
      <c r="K78" s="90"/>
      <c r="L78" s="90"/>
      <c r="N78" s="6" t="s">
        <v>19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s="90" t="s">
        <v>23</v>
      </c>
      <c r="C79" s="90"/>
      <c r="D79" s="90"/>
      <c r="F79" s="6">
        <f t="shared" ref="F79:F97" si="12">B105/1000000000</f>
        <v>1</v>
      </c>
      <c r="G79" s="6">
        <f t="shared" si="10"/>
        <v>-91.257476999999994</v>
      </c>
      <c r="H79" s="36">
        <f>ABS(AVERAGE(G79:G97)-(H78-1)*15)</f>
        <v>121.35171578947367</v>
      </c>
      <c r="J79" s="90" t="s">
        <v>23</v>
      </c>
      <c r="K79" s="90"/>
      <c r="L79" s="90"/>
      <c r="N79" s="6">
        <f t="shared" ref="N79:N97" si="13">J105/1000000000</f>
        <v>1</v>
      </c>
      <c r="O79" s="6">
        <f t="shared" si="11"/>
        <v>-112.23054</v>
      </c>
      <c r="P79" s="36">
        <f>ABS(AVERAGE(O79:O97)-(P78-1)*15)</f>
        <v>133.85635984210526</v>
      </c>
    </row>
    <row r="80" spans="2:17" x14ac:dyDescent="0.25">
      <c r="B80" s="90" t="s">
        <v>19</v>
      </c>
      <c r="C80" s="90" t="s">
        <v>235</v>
      </c>
      <c r="D80" s="90" t="s">
        <v>238</v>
      </c>
      <c r="F80" s="6">
        <f t="shared" si="12"/>
        <v>2.3888888888888999</v>
      </c>
      <c r="G80" s="6">
        <f t="shared" si="10"/>
        <v>-92.468918000000002</v>
      </c>
      <c r="H80" s="6"/>
      <c r="J80" s="90" t="s">
        <v>19</v>
      </c>
      <c r="K80" s="90" t="s">
        <v>235</v>
      </c>
      <c r="L80" s="90" t="s">
        <v>238</v>
      </c>
      <c r="N80" s="6">
        <f t="shared" si="13"/>
        <v>2.3888888888888999</v>
      </c>
      <c r="O80" s="6">
        <f t="shared" si="11"/>
        <v>-103.43955</v>
      </c>
      <c r="P80" s="86"/>
    </row>
    <row r="81" spans="2:16" x14ac:dyDescent="0.25">
      <c r="B81" s="90">
        <v>1000000000</v>
      </c>
      <c r="C81" s="90">
        <v>-82.132430999999997</v>
      </c>
      <c r="D81" s="90">
        <v>-45.498955000000002</v>
      </c>
      <c r="F81" s="6">
        <f t="shared" si="12"/>
        <v>3.7777777777777999</v>
      </c>
      <c r="G81" s="6">
        <f t="shared" si="10"/>
        <v>-83.022507000000004</v>
      </c>
      <c r="H81" s="6"/>
      <c r="J81" s="90">
        <v>1000000000</v>
      </c>
      <c r="K81" s="90">
        <v>-108.42041999999999</v>
      </c>
      <c r="L81" s="90">
        <v>-91.968757999999994</v>
      </c>
      <c r="N81" s="6">
        <f t="shared" si="13"/>
        <v>3.7777777777777999</v>
      </c>
      <c r="O81" s="6">
        <f t="shared" si="11"/>
        <v>-108.42449999999999</v>
      </c>
      <c r="P81" s="86"/>
    </row>
    <row r="82" spans="2:16" x14ac:dyDescent="0.25">
      <c r="B82" s="90">
        <v>2388888888.8888998</v>
      </c>
      <c r="C82" s="90">
        <v>-65.459739999999996</v>
      </c>
      <c r="D82" s="90">
        <v>-59.177174000000001</v>
      </c>
      <c r="F82" s="6">
        <f t="shared" si="12"/>
        <v>5.1666666666667007</v>
      </c>
      <c r="G82" s="6">
        <f t="shared" si="10"/>
        <v>-87.834877000000006</v>
      </c>
      <c r="H82" s="6"/>
      <c r="J82" s="90">
        <v>2388888888.8888998</v>
      </c>
      <c r="K82" s="90">
        <v>-91.028724999999994</v>
      </c>
      <c r="L82" s="90">
        <v>-81.986084000000005</v>
      </c>
      <c r="N82" s="6">
        <f t="shared" si="13"/>
        <v>5.1666666666667007</v>
      </c>
      <c r="O82" s="6">
        <f t="shared" si="11"/>
        <v>-100.23009</v>
      </c>
      <c r="P82" s="86"/>
    </row>
    <row r="83" spans="2:16" x14ac:dyDescent="0.25">
      <c r="B83" s="90">
        <v>3777777777.7778001</v>
      </c>
      <c r="C83" s="90">
        <v>-61.376286</v>
      </c>
      <c r="D83" s="90">
        <v>-55.132075999999998</v>
      </c>
      <c r="F83" s="6">
        <f t="shared" si="12"/>
        <v>6.5555555555555998</v>
      </c>
      <c r="G83" s="6">
        <f t="shared" si="10"/>
        <v>-84.452477000000002</v>
      </c>
      <c r="H83" s="6"/>
      <c r="J83" s="90">
        <v>3777777777.7778001</v>
      </c>
      <c r="K83" s="90">
        <v>-84.996307000000002</v>
      </c>
      <c r="L83" s="90">
        <v>-76.724968000000004</v>
      </c>
      <c r="N83" s="6">
        <f t="shared" si="13"/>
        <v>6.5555555555555998</v>
      </c>
      <c r="O83" s="6">
        <f t="shared" si="11"/>
        <v>-110.8336</v>
      </c>
      <c r="P83" s="86"/>
    </row>
    <row r="84" spans="2:16" x14ac:dyDescent="0.25">
      <c r="B84" s="90">
        <v>5166666666.6667004</v>
      </c>
      <c r="C84" s="90">
        <v>-70.155288999999996</v>
      </c>
      <c r="D84" s="90">
        <v>-63.814278000000002</v>
      </c>
      <c r="F84" s="6">
        <f t="shared" si="12"/>
        <v>7.9444444444444002</v>
      </c>
      <c r="G84" s="6">
        <f t="shared" si="10"/>
        <v>-80.168633</v>
      </c>
      <c r="H84" s="6"/>
      <c r="J84" s="90">
        <v>5166666666.6667004</v>
      </c>
      <c r="K84" s="90">
        <v>-87.731849999999994</v>
      </c>
      <c r="L84" s="90">
        <v>-80.042266999999995</v>
      </c>
      <c r="N84" s="6">
        <f t="shared" si="13"/>
        <v>7.9444444444444002</v>
      </c>
      <c r="O84" s="6">
        <f t="shared" si="11"/>
        <v>-94.847945999999993</v>
      </c>
      <c r="P84" s="86"/>
    </row>
    <row r="85" spans="2:16" x14ac:dyDescent="0.25">
      <c r="B85" s="90">
        <v>6555555555.5556002</v>
      </c>
      <c r="C85" s="90">
        <v>-66.485123000000002</v>
      </c>
      <c r="D85" s="90">
        <v>-60.353897000000003</v>
      </c>
      <c r="F85" s="6">
        <f t="shared" si="12"/>
        <v>9.3333333333333002</v>
      </c>
      <c r="G85" s="6">
        <f t="shared" si="10"/>
        <v>-77.953979000000004</v>
      </c>
      <c r="H85" s="6"/>
      <c r="J85" s="90">
        <v>6555555555.5556002</v>
      </c>
      <c r="K85" s="90">
        <v>-76.054778999999996</v>
      </c>
      <c r="L85" s="90">
        <v>-68.436927999999995</v>
      </c>
      <c r="N85" s="6">
        <f t="shared" si="13"/>
        <v>9.3333333333333002</v>
      </c>
      <c r="O85" s="6">
        <f t="shared" si="11"/>
        <v>-95.026283000000006</v>
      </c>
      <c r="P85" s="86"/>
    </row>
    <row r="86" spans="2:16" x14ac:dyDescent="0.25">
      <c r="B86" s="90">
        <v>7944444444.4443998</v>
      </c>
      <c r="C86" s="90">
        <v>-66.701346999999998</v>
      </c>
      <c r="D86" s="90">
        <v>-60.619033999999999</v>
      </c>
      <c r="F86" s="6">
        <f t="shared" si="12"/>
        <v>10.722222222221999</v>
      </c>
      <c r="G86" s="6">
        <f t="shared" si="10"/>
        <v>-80.640525999999994</v>
      </c>
      <c r="H86" s="6"/>
      <c r="J86" s="90">
        <v>7944444444.4443998</v>
      </c>
      <c r="K86" s="90">
        <v>-71.551468</v>
      </c>
      <c r="L86" s="90">
        <v>-63.768287999999998</v>
      </c>
      <c r="N86" s="6">
        <f t="shared" si="13"/>
        <v>10.722222222221999</v>
      </c>
      <c r="O86" s="6">
        <f t="shared" si="11"/>
        <v>-85.566886999999994</v>
      </c>
      <c r="P86" s="86"/>
    </row>
    <row r="87" spans="2:16" x14ac:dyDescent="0.25">
      <c r="B87" s="90">
        <v>9333333333.3332996</v>
      </c>
      <c r="C87" s="90">
        <v>-65.225555</v>
      </c>
      <c r="D87" s="90">
        <v>-58.489887000000003</v>
      </c>
      <c r="F87" s="6">
        <f t="shared" si="12"/>
        <v>12.111111111111001</v>
      </c>
      <c r="G87" s="6">
        <f t="shared" si="10"/>
        <v>-86.249474000000006</v>
      </c>
      <c r="H87" s="6"/>
      <c r="J87" s="90">
        <v>9333333333.3332996</v>
      </c>
      <c r="K87" s="90">
        <v>-67.140372999999997</v>
      </c>
      <c r="L87" s="90">
        <v>-58.860194999999997</v>
      </c>
      <c r="N87" s="6">
        <f t="shared" si="13"/>
        <v>12.111111111111001</v>
      </c>
      <c r="O87" s="6">
        <f t="shared" si="11"/>
        <v>-81.878235000000004</v>
      </c>
      <c r="P87" s="86"/>
    </row>
    <row r="88" spans="2:16" x14ac:dyDescent="0.25">
      <c r="B88" s="90">
        <v>10722222222.222</v>
      </c>
      <c r="C88" s="90">
        <v>-64.251503</v>
      </c>
      <c r="D88" s="90">
        <v>-57.515872999999999</v>
      </c>
      <c r="F88" s="6">
        <f t="shared" si="12"/>
        <v>13.5</v>
      </c>
      <c r="G88" s="6">
        <f t="shared" si="10"/>
        <v>-82.303070000000005</v>
      </c>
      <c r="H88" s="6"/>
      <c r="J88" s="90">
        <v>10722222222.222</v>
      </c>
      <c r="K88" s="90">
        <v>-64.692504999999997</v>
      </c>
      <c r="L88" s="90">
        <v>-56.034649000000002</v>
      </c>
      <c r="N88" s="6">
        <f t="shared" si="13"/>
        <v>13.5</v>
      </c>
      <c r="O88" s="6">
        <f t="shared" si="11"/>
        <v>-86.285636999999994</v>
      </c>
      <c r="P88" s="86"/>
    </row>
    <row r="89" spans="2:16" x14ac:dyDescent="0.25">
      <c r="B89" s="90">
        <v>12111111111.111</v>
      </c>
      <c r="C89" s="90">
        <v>-65.401115000000004</v>
      </c>
      <c r="D89" s="90">
        <v>-58.691974999999999</v>
      </c>
      <c r="F89" s="6">
        <f t="shared" si="12"/>
        <v>14.888888888888999</v>
      </c>
      <c r="G89" s="6">
        <f t="shared" si="10"/>
        <v>-84.779266000000007</v>
      </c>
      <c r="H89" s="6"/>
      <c r="J89" s="90">
        <v>12111111111.111</v>
      </c>
      <c r="K89" s="90">
        <v>-66.559989999999999</v>
      </c>
      <c r="L89" s="90">
        <v>-57.482201000000003</v>
      </c>
      <c r="N89" s="6">
        <f t="shared" si="13"/>
        <v>14.888888888888999</v>
      </c>
      <c r="O89" s="6">
        <f t="shared" si="11"/>
        <v>-82.910056999999995</v>
      </c>
      <c r="P89" s="86"/>
    </row>
    <row r="90" spans="2:16" x14ac:dyDescent="0.25">
      <c r="B90" s="90">
        <v>13500000000</v>
      </c>
      <c r="C90" s="90">
        <v>-57.779144000000002</v>
      </c>
      <c r="D90" s="90">
        <v>-51.002602000000003</v>
      </c>
      <c r="F90" s="6">
        <f t="shared" si="12"/>
        <v>16.277777777777999</v>
      </c>
      <c r="G90" s="6">
        <f t="shared" si="10"/>
        <v>-84.150802999999996</v>
      </c>
      <c r="H90" s="6"/>
      <c r="J90" s="90">
        <v>13500000000</v>
      </c>
      <c r="K90" s="90">
        <v>-71.948639</v>
      </c>
      <c r="L90" s="90">
        <v>-63.445656</v>
      </c>
      <c r="N90" s="6">
        <f t="shared" si="13"/>
        <v>16.277777777777999</v>
      </c>
      <c r="O90" s="6">
        <f t="shared" si="11"/>
        <v>-77.640197999999998</v>
      </c>
      <c r="P90" s="86"/>
    </row>
    <row r="91" spans="2:16" x14ac:dyDescent="0.25">
      <c r="B91" s="90">
        <v>14888888888.889</v>
      </c>
      <c r="C91" s="90">
        <v>-53.010703999999997</v>
      </c>
      <c r="D91" s="90">
        <v>-45.820914999999999</v>
      </c>
      <c r="F91" s="6">
        <f t="shared" si="12"/>
        <v>17.666666666666998</v>
      </c>
      <c r="G91" s="6">
        <f t="shared" si="10"/>
        <v>-78.909103000000002</v>
      </c>
      <c r="H91" s="6"/>
      <c r="J91" s="90">
        <v>14888888888.889</v>
      </c>
      <c r="K91" s="90">
        <v>-72.132919000000001</v>
      </c>
      <c r="L91" s="90">
        <v>-63.380310000000001</v>
      </c>
      <c r="N91" s="6">
        <f t="shared" si="13"/>
        <v>17.666666666666998</v>
      </c>
      <c r="O91" s="6">
        <f t="shared" si="11"/>
        <v>-82.205787999999998</v>
      </c>
      <c r="P91" s="86"/>
    </row>
    <row r="92" spans="2:16" x14ac:dyDescent="0.25">
      <c r="B92" s="90">
        <v>16277777777.778</v>
      </c>
      <c r="C92" s="90">
        <v>-57.726985999999997</v>
      </c>
      <c r="D92" s="90">
        <v>-50.332825</v>
      </c>
      <c r="F92" s="6">
        <f t="shared" si="12"/>
        <v>19.055555555556001</v>
      </c>
      <c r="G92" s="6">
        <f t="shared" si="10"/>
        <v>-72.314155999999997</v>
      </c>
      <c r="H92" s="6"/>
      <c r="J92" s="90">
        <v>16277777777.778</v>
      </c>
      <c r="K92" s="90">
        <v>-65.385482999999994</v>
      </c>
      <c r="L92" s="90">
        <v>-56.395690999999999</v>
      </c>
      <c r="N92" s="6">
        <f t="shared" si="13"/>
        <v>19.055555555556001</v>
      </c>
      <c r="O92" s="6">
        <f t="shared" si="11"/>
        <v>-87.847305000000006</v>
      </c>
      <c r="P92" s="86"/>
    </row>
    <row r="93" spans="2:16" x14ac:dyDescent="0.25">
      <c r="B93" s="90">
        <v>17666666666.667</v>
      </c>
      <c r="C93" s="90">
        <v>-55.498843999999998</v>
      </c>
      <c r="D93" s="90">
        <v>-47.98489</v>
      </c>
      <c r="F93" s="6">
        <f t="shared" si="12"/>
        <v>20.444444444443999</v>
      </c>
      <c r="G93" s="6">
        <f t="shared" si="10"/>
        <v>-69.194457999999997</v>
      </c>
      <c r="H93" s="6"/>
      <c r="J93" s="90">
        <v>17666666666.667</v>
      </c>
      <c r="K93" s="90">
        <v>-66.145179999999996</v>
      </c>
      <c r="L93" s="90">
        <v>-56.891376000000001</v>
      </c>
      <c r="N93" s="6">
        <f t="shared" si="13"/>
        <v>20.444444444443999</v>
      </c>
      <c r="O93" s="6">
        <f t="shared" si="11"/>
        <v>-76.934708000000001</v>
      </c>
      <c r="P93" s="86"/>
    </row>
    <row r="94" spans="2:16" x14ac:dyDescent="0.25">
      <c r="B94" s="90">
        <v>19055555555.556</v>
      </c>
      <c r="C94" s="90">
        <v>-55.326000000000001</v>
      </c>
      <c r="D94" s="90">
        <v>-47.309100999999998</v>
      </c>
      <c r="F94" s="6">
        <f t="shared" si="12"/>
        <v>21.833333333333002</v>
      </c>
      <c r="G94" s="6">
        <f t="shared" si="10"/>
        <v>-70.888435000000001</v>
      </c>
      <c r="H94" s="6"/>
      <c r="J94" s="90">
        <v>19055555555.556</v>
      </c>
      <c r="K94" s="90">
        <v>-67.804443000000006</v>
      </c>
      <c r="L94" s="90">
        <v>-56.738163</v>
      </c>
      <c r="N94" s="6">
        <f t="shared" si="13"/>
        <v>21.833333333333002</v>
      </c>
      <c r="O94" s="6">
        <f t="shared" si="11"/>
        <v>-73.943741000000003</v>
      </c>
      <c r="P94" s="86"/>
    </row>
    <row r="95" spans="2:16" x14ac:dyDescent="0.25">
      <c r="B95" s="90">
        <v>20444444444.444</v>
      </c>
      <c r="C95" s="90">
        <v>-56.671787000000002</v>
      </c>
      <c r="D95" s="90">
        <v>-48.175941000000002</v>
      </c>
      <c r="F95" s="6">
        <f t="shared" si="12"/>
        <v>23.222222222222001</v>
      </c>
      <c r="G95" s="6">
        <f t="shared" si="10"/>
        <v>-66.469077999999996</v>
      </c>
      <c r="H95" s="6"/>
      <c r="J95" s="90">
        <v>20444444444.444</v>
      </c>
      <c r="K95" s="90">
        <v>-67.247101000000001</v>
      </c>
      <c r="L95" s="90">
        <v>-56.891792000000002</v>
      </c>
      <c r="N95" s="6">
        <f t="shared" si="13"/>
        <v>23.222222222222001</v>
      </c>
      <c r="O95" s="6">
        <f t="shared" si="11"/>
        <v>-74.437263000000002</v>
      </c>
      <c r="P95" s="86"/>
    </row>
    <row r="96" spans="2:16" x14ac:dyDescent="0.25">
      <c r="B96" s="90">
        <v>21833333333.333</v>
      </c>
      <c r="C96" s="90">
        <v>-60.142006000000002</v>
      </c>
      <c r="D96" s="90">
        <v>-50.902023</v>
      </c>
      <c r="F96" s="6">
        <f t="shared" si="12"/>
        <v>24.611111111111001</v>
      </c>
      <c r="G96" s="6">
        <f t="shared" si="10"/>
        <v>-64.138335999999995</v>
      </c>
      <c r="H96" s="6"/>
      <c r="J96" s="90">
        <v>21833333333.333</v>
      </c>
      <c r="K96" s="90">
        <v>-71.759086999999994</v>
      </c>
      <c r="L96" s="90">
        <v>-61.412373000000002</v>
      </c>
      <c r="N96" s="6">
        <f t="shared" si="13"/>
        <v>24.611111111111001</v>
      </c>
      <c r="O96" s="6">
        <f t="shared" si="11"/>
        <v>-78.861725000000007</v>
      </c>
      <c r="P96" s="86"/>
    </row>
    <row r="97" spans="2:16" x14ac:dyDescent="0.25">
      <c r="B97" s="90">
        <v>23222222222.222</v>
      </c>
      <c r="C97" s="90">
        <v>-64.156715000000005</v>
      </c>
      <c r="D97" s="90">
        <v>-54.242252000000001</v>
      </c>
      <c r="F97" s="6">
        <f t="shared" si="12"/>
        <v>26</v>
      </c>
      <c r="G97" s="6">
        <f t="shared" si="10"/>
        <v>-13.487026999999999</v>
      </c>
      <c r="H97" s="6"/>
      <c r="J97" s="90">
        <v>23222222222.222</v>
      </c>
      <c r="K97" s="90">
        <v>-73.318252999999999</v>
      </c>
      <c r="L97" s="90">
        <v>-61.535542</v>
      </c>
      <c r="N97" s="6">
        <f t="shared" si="13"/>
        <v>26</v>
      </c>
      <c r="O97" s="6">
        <f t="shared" si="11"/>
        <v>-74.726783999999995</v>
      </c>
      <c r="P97" s="86"/>
    </row>
    <row r="98" spans="2:16" x14ac:dyDescent="0.25">
      <c r="B98" s="90">
        <v>24611111111.111</v>
      </c>
      <c r="C98" s="90">
        <v>-62.874175999999999</v>
      </c>
      <c r="D98" s="90">
        <v>-49.354218000000003</v>
      </c>
      <c r="F98" s="6" t="s">
        <v>21</v>
      </c>
      <c r="H98" s="6"/>
      <c r="J98" s="90">
        <v>24611111111.111</v>
      </c>
      <c r="K98" s="90">
        <v>-65.069220999999999</v>
      </c>
      <c r="L98" s="90">
        <v>-49.481696999999997</v>
      </c>
      <c r="N98" s="6" t="s">
        <v>21</v>
      </c>
      <c r="P98" s="86"/>
    </row>
    <row r="99" spans="2:16" x14ac:dyDescent="0.25">
      <c r="B99" s="90">
        <v>26000000000</v>
      </c>
      <c r="C99" s="90">
        <v>-63.766655</v>
      </c>
      <c r="D99" s="90">
        <v>1.5091113</v>
      </c>
      <c r="H99" s="6"/>
      <c r="J99" s="90">
        <v>26000000000</v>
      </c>
      <c r="K99" s="90">
        <v>-64.453391999999994</v>
      </c>
      <c r="L99" s="90">
        <v>-42.865952</v>
      </c>
      <c r="P99" s="86"/>
    </row>
    <row r="100" spans="2:16" x14ac:dyDescent="0.25">
      <c r="B100" s="90" t="s">
        <v>21</v>
      </c>
      <c r="C100" s="90"/>
      <c r="D100" s="90"/>
      <c r="H100" s="6"/>
      <c r="J100" s="90" t="s">
        <v>21</v>
      </c>
      <c r="K100" s="90"/>
      <c r="L100" s="90"/>
      <c r="P100" s="86"/>
    </row>
    <row r="101" spans="2:16" x14ac:dyDescent="0.25">
      <c r="B101" s="90"/>
      <c r="C101" s="90"/>
      <c r="D101" s="90"/>
      <c r="F101" s="6" t="s">
        <v>25</v>
      </c>
      <c r="H101" s="6"/>
      <c r="J101" s="90"/>
      <c r="K101" s="90"/>
      <c r="L101" s="90"/>
      <c r="N101" s="6" t="s">
        <v>25</v>
      </c>
      <c r="P101" s="86"/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4">D128</f>
        <v>N/A Log Mag(dB)</v>
      </c>
      <c r="H102" s="35">
        <v>5</v>
      </c>
      <c r="J102" s="90"/>
      <c r="K102" s="90"/>
      <c r="L102" s="90"/>
      <c r="N102" s="6" t="s">
        <v>19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s="90" t="s">
        <v>24</v>
      </c>
      <c r="C103" s="90"/>
      <c r="D103" s="90"/>
      <c r="F103" s="6">
        <f t="shared" ref="F103:F121" si="16">B129/1000000000</f>
        <v>1</v>
      </c>
      <c r="G103" s="6">
        <f t="shared" si="14"/>
        <v>-87.522452999999999</v>
      </c>
      <c r="H103" s="36">
        <f>ABS(AVERAGE(G103:G121)-(H102-1)*15)</f>
        <v>138.21201215789475</v>
      </c>
      <c r="J103" s="90" t="s">
        <v>24</v>
      </c>
      <c r="K103" s="90"/>
      <c r="L103" s="90"/>
      <c r="N103" s="6">
        <f t="shared" ref="N103:N121" si="17">J129/1000000000</f>
        <v>1</v>
      </c>
      <c r="O103" s="6">
        <f t="shared" si="15"/>
        <v>-119.66743</v>
      </c>
      <c r="P103" s="36">
        <f>ABS(AVERAGE(O103:O121)-(P102-1)*15)</f>
        <v>152.60179342105261</v>
      </c>
    </row>
    <row r="104" spans="2:16" x14ac:dyDescent="0.25">
      <c r="B104" s="90" t="s">
        <v>19</v>
      </c>
      <c r="C104" s="90" t="s">
        <v>259</v>
      </c>
      <c r="D104" s="90" t="s">
        <v>260</v>
      </c>
      <c r="F104" s="6">
        <f t="shared" si="16"/>
        <v>2.3888888888888999</v>
      </c>
      <c r="G104" s="6">
        <f t="shared" si="14"/>
        <v>-117.42179</v>
      </c>
      <c r="J104" s="90" t="s">
        <v>19</v>
      </c>
      <c r="K104" s="90" t="s">
        <v>259</v>
      </c>
      <c r="L104" s="90" t="s">
        <v>260</v>
      </c>
      <c r="N104" s="6">
        <f t="shared" si="17"/>
        <v>2.3888888888888999</v>
      </c>
      <c r="O104" s="6">
        <f t="shared" si="15"/>
        <v>-111.93331000000001</v>
      </c>
    </row>
    <row r="105" spans="2:16" x14ac:dyDescent="0.25">
      <c r="B105" s="90">
        <v>1000000000</v>
      </c>
      <c r="C105" s="90">
        <v>-127.89095</v>
      </c>
      <c r="D105" s="90">
        <v>-91.257476999999994</v>
      </c>
      <c r="F105" s="6">
        <f t="shared" si="16"/>
        <v>3.7777777777777999</v>
      </c>
      <c r="G105" s="6">
        <f t="shared" si="14"/>
        <v>-95.022316000000004</v>
      </c>
      <c r="J105" s="90">
        <v>1000000000</v>
      </c>
      <c r="K105" s="90">
        <v>-128.68221</v>
      </c>
      <c r="L105" s="90">
        <v>-112.23054</v>
      </c>
      <c r="N105" s="6">
        <f t="shared" si="17"/>
        <v>3.7777777777777999</v>
      </c>
      <c r="O105" s="6">
        <f t="shared" si="15"/>
        <v>-112.50379</v>
      </c>
    </row>
    <row r="106" spans="2:16" x14ac:dyDescent="0.25">
      <c r="B106" s="90">
        <v>2388888888.8888998</v>
      </c>
      <c r="C106" s="90">
        <v>-98.751487999999995</v>
      </c>
      <c r="D106" s="90">
        <v>-92.468918000000002</v>
      </c>
      <c r="F106" s="6">
        <f t="shared" si="16"/>
        <v>5.1666666666667007</v>
      </c>
      <c r="G106" s="6">
        <f t="shared" si="14"/>
        <v>-92.665581000000003</v>
      </c>
      <c r="J106" s="90">
        <v>2388888888.8888998</v>
      </c>
      <c r="K106" s="90">
        <v>-112.48219</v>
      </c>
      <c r="L106" s="90">
        <v>-103.43955</v>
      </c>
      <c r="N106" s="6">
        <f t="shared" si="17"/>
        <v>5.1666666666667007</v>
      </c>
      <c r="O106" s="6">
        <f t="shared" si="15"/>
        <v>-112.65452999999999</v>
      </c>
    </row>
    <row r="107" spans="2:16" x14ac:dyDescent="0.25">
      <c r="B107" s="90">
        <v>3777777777.7778001</v>
      </c>
      <c r="C107" s="90">
        <v>-89.266716000000002</v>
      </c>
      <c r="D107" s="90">
        <v>-83.022507000000004</v>
      </c>
      <c r="F107" s="6">
        <f t="shared" si="16"/>
        <v>6.5555555555555998</v>
      </c>
      <c r="G107" s="6">
        <f t="shared" si="14"/>
        <v>-82.989486999999997</v>
      </c>
      <c r="J107" s="90">
        <v>3777777777.7778001</v>
      </c>
      <c r="K107" s="90">
        <v>-116.69583</v>
      </c>
      <c r="L107" s="90">
        <v>-108.42449999999999</v>
      </c>
      <c r="N107" s="6">
        <f t="shared" si="17"/>
        <v>6.5555555555555998</v>
      </c>
      <c r="O107" s="6">
        <f t="shared" si="15"/>
        <v>-116.27075000000001</v>
      </c>
    </row>
    <row r="108" spans="2:16" x14ac:dyDescent="0.25">
      <c r="B108" s="90">
        <v>5166666666.6667004</v>
      </c>
      <c r="C108" s="90">
        <v>-94.175895999999995</v>
      </c>
      <c r="D108" s="90">
        <v>-87.834877000000006</v>
      </c>
      <c r="F108" s="6">
        <f t="shared" si="16"/>
        <v>7.9444444444444002</v>
      </c>
      <c r="G108" s="6">
        <f t="shared" si="14"/>
        <v>-77.728661000000002</v>
      </c>
      <c r="J108" s="90">
        <v>5166666666.6667004</v>
      </c>
      <c r="K108" s="90">
        <v>-107.91968</v>
      </c>
      <c r="L108" s="90">
        <v>-100.23009</v>
      </c>
      <c r="N108" s="6">
        <f t="shared" si="17"/>
        <v>7.9444444444444002</v>
      </c>
      <c r="O108" s="6">
        <f t="shared" si="15"/>
        <v>-112.7556</v>
      </c>
    </row>
    <row r="109" spans="2:16" x14ac:dyDescent="0.25">
      <c r="B109" s="90">
        <v>6555555555.5556002</v>
      </c>
      <c r="C109" s="90">
        <v>-90.583702000000002</v>
      </c>
      <c r="D109" s="90">
        <v>-84.452477000000002</v>
      </c>
      <c r="F109" s="6">
        <f t="shared" si="16"/>
        <v>9.3333333333333002</v>
      </c>
      <c r="G109" s="6">
        <f t="shared" si="14"/>
        <v>-79.972885000000005</v>
      </c>
      <c r="J109" s="90">
        <v>6555555555.5556002</v>
      </c>
      <c r="K109" s="90">
        <v>-118.45144999999999</v>
      </c>
      <c r="L109" s="90">
        <v>-110.8336</v>
      </c>
      <c r="N109" s="6">
        <f t="shared" si="17"/>
        <v>9.3333333333333002</v>
      </c>
      <c r="O109" s="6">
        <f t="shared" si="15"/>
        <v>-103.26314000000001</v>
      </c>
    </row>
    <row r="110" spans="2:16" x14ac:dyDescent="0.25">
      <c r="B110" s="90">
        <v>7944444444.4443998</v>
      </c>
      <c r="C110" s="90">
        <v>-86.250945999999999</v>
      </c>
      <c r="D110" s="90">
        <v>-80.168633</v>
      </c>
      <c r="F110" s="6">
        <f t="shared" si="16"/>
        <v>10.722222222221999</v>
      </c>
      <c r="G110" s="6">
        <f t="shared" si="14"/>
        <v>-86.292061000000004</v>
      </c>
      <c r="J110" s="90">
        <v>7944444444.4443998</v>
      </c>
      <c r="K110" s="90">
        <v>-102.63113</v>
      </c>
      <c r="L110" s="90">
        <v>-94.847945999999993</v>
      </c>
      <c r="N110" s="6">
        <f t="shared" si="17"/>
        <v>10.722222222221999</v>
      </c>
      <c r="O110" s="6">
        <f t="shared" si="15"/>
        <v>-99.223618000000002</v>
      </c>
    </row>
    <row r="111" spans="2:16" x14ac:dyDescent="0.25">
      <c r="B111" s="90">
        <v>9333333333.3332996</v>
      </c>
      <c r="C111" s="90">
        <v>-84.689644000000001</v>
      </c>
      <c r="D111" s="90">
        <v>-77.953979000000004</v>
      </c>
      <c r="F111" s="6">
        <f t="shared" si="16"/>
        <v>12.111111111111001</v>
      </c>
      <c r="G111" s="6">
        <f t="shared" si="14"/>
        <v>-82.198524000000006</v>
      </c>
      <c r="J111" s="90">
        <v>9333333333.3332996</v>
      </c>
      <c r="K111" s="90">
        <v>-103.30646</v>
      </c>
      <c r="L111" s="90">
        <v>-95.026283000000006</v>
      </c>
      <c r="N111" s="6">
        <f t="shared" si="17"/>
        <v>12.111111111111001</v>
      </c>
      <c r="O111" s="6">
        <f t="shared" si="15"/>
        <v>-90.676361</v>
      </c>
    </row>
    <row r="112" spans="2:16" x14ac:dyDescent="0.25">
      <c r="B112" s="90">
        <v>10722222222.222</v>
      </c>
      <c r="C112" s="90">
        <v>-87.376159999999999</v>
      </c>
      <c r="D112" s="90">
        <v>-80.640525999999994</v>
      </c>
      <c r="F112" s="6">
        <f t="shared" si="16"/>
        <v>13.5</v>
      </c>
      <c r="G112" s="6">
        <f t="shared" si="14"/>
        <v>-90.214386000000005</v>
      </c>
      <c r="J112" s="90">
        <v>10722222222.222</v>
      </c>
      <c r="K112" s="90">
        <v>-94.224746999999994</v>
      </c>
      <c r="L112" s="90">
        <v>-85.566886999999994</v>
      </c>
      <c r="N112" s="6">
        <f t="shared" si="17"/>
        <v>13.5</v>
      </c>
      <c r="O112" s="6">
        <f t="shared" si="15"/>
        <v>-81.205742000000001</v>
      </c>
    </row>
    <row r="113" spans="2:15" x14ac:dyDescent="0.25">
      <c r="B113" s="90">
        <v>12111111111.111</v>
      </c>
      <c r="C113" s="90">
        <v>-92.958611000000005</v>
      </c>
      <c r="D113" s="90">
        <v>-86.249474000000006</v>
      </c>
      <c r="F113" s="6">
        <f t="shared" si="16"/>
        <v>14.888888888888999</v>
      </c>
      <c r="G113" s="6">
        <f t="shared" si="14"/>
        <v>-80.057426000000007</v>
      </c>
      <c r="J113" s="90">
        <v>12111111111.111</v>
      </c>
      <c r="K113" s="90">
        <v>-90.956031999999993</v>
      </c>
      <c r="L113" s="90">
        <v>-81.878235000000004</v>
      </c>
      <c r="N113" s="6">
        <f t="shared" si="17"/>
        <v>14.888888888888999</v>
      </c>
      <c r="O113" s="6">
        <f t="shared" si="15"/>
        <v>-77.848572000000004</v>
      </c>
    </row>
    <row r="114" spans="2:15" x14ac:dyDescent="0.25">
      <c r="B114" s="90">
        <v>13500000000</v>
      </c>
      <c r="C114" s="90">
        <v>-89.079612999999995</v>
      </c>
      <c r="D114" s="90">
        <v>-82.303070000000005</v>
      </c>
      <c r="F114" s="6">
        <f t="shared" si="16"/>
        <v>16.277777777777999</v>
      </c>
      <c r="G114" s="6">
        <f t="shared" si="14"/>
        <v>-70.022659000000004</v>
      </c>
      <c r="J114" s="90">
        <v>13500000000</v>
      </c>
      <c r="K114" s="90">
        <v>-94.788619999999995</v>
      </c>
      <c r="L114" s="90">
        <v>-86.285636999999994</v>
      </c>
      <c r="N114" s="6">
        <f t="shared" si="17"/>
        <v>16.277777777777999</v>
      </c>
      <c r="O114" s="6">
        <f t="shared" si="15"/>
        <v>-81.234459000000001</v>
      </c>
    </row>
    <row r="115" spans="2:15" x14ac:dyDescent="0.25">
      <c r="B115" s="90">
        <v>14888888888.889</v>
      </c>
      <c r="C115" s="90">
        <v>-91.969054999999997</v>
      </c>
      <c r="D115" s="90">
        <v>-84.779266000000007</v>
      </c>
      <c r="F115" s="6">
        <f t="shared" si="16"/>
        <v>17.666666666666998</v>
      </c>
      <c r="G115" s="6">
        <f t="shared" si="14"/>
        <v>-70.981482999999997</v>
      </c>
      <c r="J115" s="90">
        <v>14888888888.889</v>
      </c>
      <c r="K115" s="90">
        <v>-91.662673999999996</v>
      </c>
      <c r="L115" s="90">
        <v>-82.910056999999995</v>
      </c>
      <c r="N115" s="6">
        <f t="shared" si="17"/>
        <v>17.666666666666998</v>
      </c>
      <c r="O115" s="6">
        <f t="shared" si="15"/>
        <v>-92.587967000000006</v>
      </c>
    </row>
    <row r="116" spans="2:15" x14ac:dyDescent="0.25">
      <c r="B116" s="90">
        <v>16277777777.778</v>
      </c>
      <c r="C116" s="90">
        <v>-91.544967999999997</v>
      </c>
      <c r="D116" s="90">
        <v>-84.150802999999996</v>
      </c>
      <c r="F116" s="6">
        <f t="shared" si="16"/>
        <v>19.055555555556001</v>
      </c>
      <c r="G116" s="6">
        <f t="shared" si="14"/>
        <v>-71.184989999999999</v>
      </c>
      <c r="J116" s="90">
        <v>16277777777.778</v>
      </c>
      <c r="K116" s="90">
        <v>-86.629990000000006</v>
      </c>
      <c r="L116" s="90">
        <v>-77.640197999999998</v>
      </c>
      <c r="N116" s="6">
        <f t="shared" si="17"/>
        <v>19.055555555556001</v>
      </c>
      <c r="O116" s="6">
        <f t="shared" si="15"/>
        <v>-81.595321999999996</v>
      </c>
    </row>
    <row r="117" spans="2:15" x14ac:dyDescent="0.25">
      <c r="B117" s="90">
        <v>17666666666.667</v>
      </c>
      <c r="C117" s="90">
        <v>-86.423057999999997</v>
      </c>
      <c r="D117" s="90">
        <v>-78.909103000000002</v>
      </c>
      <c r="F117" s="6">
        <f t="shared" si="16"/>
        <v>20.444444444443999</v>
      </c>
      <c r="G117" s="6">
        <f t="shared" si="14"/>
        <v>-70.504433000000006</v>
      </c>
      <c r="J117" s="90">
        <v>17666666666.667</v>
      </c>
      <c r="K117" s="90">
        <v>-91.459586999999999</v>
      </c>
      <c r="L117" s="90">
        <v>-82.205787999999998</v>
      </c>
      <c r="N117" s="6">
        <f t="shared" si="17"/>
        <v>20.444444444443999</v>
      </c>
      <c r="O117" s="6">
        <f t="shared" si="15"/>
        <v>-85.857146999999998</v>
      </c>
    </row>
    <row r="118" spans="2:15" x14ac:dyDescent="0.25">
      <c r="B118" s="90">
        <v>19055555555.556</v>
      </c>
      <c r="C118" s="90">
        <v>-80.331055000000006</v>
      </c>
      <c r="D118" s="90">
        <v>-72.314155999999997</v>
      </c>
      <c r="F118" s="6">
        <f t="shared" si="16"/>
        <v>21.833333333333002</v>
      </c>
      <c r="G118" s="6">
        <f t="shared" si="14"/>
        <v>-66.049850000000006</v>
      </c>
      <c r="J118" s="90">
        <v>19055555555.556</v>
      </c>
      <c r="K118" s="90">
        <v>-98.913589000000002</v>
      </c>
      <c r="L118" s="90">
        <v>-87.847305000000006</v>
      </c>
      <c r="N118" s="6">
        <f t="shared" si="17"/>
        <v>21.833333333333002</v>
      </c>
      <c r="O118" s="6">
        <f t="shared" si="15"/>
        <v>-76.786895999999999</v>
      </c>
    </row>
    <row r="119" spans="2:15" x14ac:dyDescent="0.25">
      <c r="B119" s="90">
        <v>20444444444.444</v>
      </c>
      <c r="C119" s="90">
        <v>-77.690308000000002</v>
      </c>
      <c r="D119" s="90">
        <v>-69.194457999999997</v>
      </c>
      <c r="F119" s="6">
        <f t="shared" si="16"/>
        <v>23.222222222222001</v>
      </c>
      <c r="G119" s="6">
        <f t="shared" si="14"/>
        <v>-65.981789000000006</v>
      </c>
      <c r="J119" s="90">
        <v>20444444444.444</v>
      </c>
      <c r="K119" s="90">
        <v>-87.290015999999994</v>
      </c>
      <c r="L119" s="90">
        <v>-76.934708000000001</v>
      </c>
      <c r="N119" s="6">
        <f t="shared" si="17"/>
        <v>23.222222222222001</v>
      </c>
      <c r="O119" s="6">
        <f t="shared" si="15"/>
        <v>-72.571822999999995</v>
      </c>
    </row>
    <row r="120" spans="2:15" x14ac:dyDescent="0.25">
      <c r="B120" s="90">
        <v>21833333333.333</v>
      </c>
      <c r="C120" s="90">
        <v>-80.128417999999996</v>
      </c>
      <c r="D120" s="90">
        <v>-70.888435000000001</v>
      </c>
      <c r="F120" s="6">
        <f t="shared" si="16"/>
        <v>24.611111111111001</v>
      </c>
      <c r="G120" s="6">
        <f t="shared" si="14"/>
        <v>-70.5886</v>
      </c>
      <c r="J120" s="90">
        <v>21833333333.333</v>
      </c>
      <c r="K120" s="90">
        <v>-84.290458999999998</v>
      </c>
      <c r="L120" s="90">
        <v>-73.943741000000003</v>
      </c>
      <c r="N120" s="6">
        <f t="shared" si="17"/>
        <v>24.611111111111001</v>
      </c>
      <c r="O120" s="6">
        <f t="shared" si="15"/>
        <v>-68.378676999999996</v>
      </c>
    </row>
    <row r="121" spans="2:15" x14ac:dyDescent="0.25">
      <c r="B121" s="90">
        <v>23222222222.222</v>
      </c>
      <c r="C121" s="90">
        <v>-76.383544999999998</v>
      </c>
      <c r="D121" s="90">
        <v>-66.469077999999996</v>
      </c>
      <c r="F121" s="6">
        <f t="shared" si="16"/>
        <v>26</v>
      </c>
      <c r="G121" s="6">
        <f t="shared" si="14"/>
        <v>-28.628857</v>
      </c>
      <c r="J121" s="90">
        <v>23222222222.222</v>
      </c>
      <c r="K121" s="90">
        <v>-86.219971000000001</v>
      </c>
      <c r="L121" s="90">
        <v>-74.437263000000002</v>
      </c>
      <c r="N121" s="6">
        <f t="shared" si="17"/>
        <v>26</v>
      </c>
      <c r="O121" s="6">
        <f t="shared" si="15"/>
        <v>-62.418940999999997</v>
      </c>
    </row>
    <row r="122" spans="2:15" x14ac:dyDescent="0.25">
      <c r="B122" s="90">
        <v>24611111111.111</v>
      </c>
      <c r="C122" s="90">
        <v>-77.658294999999995</v>
      </c>
      <c r="D122" s="90">
        <v>-64.138335999999995</v>
      </c>
      <c r="F122" s="6" t="s">
        <v>21</v>
      </c>
      <c r="J122" s="90">
        <v>24611111111.111</v>
      </c>
      <c r="K122" s="90">
        <v>-94.449248999999995</v>
      </c>
      <c r="L122" s="90">
        <v>-78.861725000000007</v>
      </c>
      <c r="N122" s="6" t="s">
        <v>21</v>
      </c>
    </row>
    <row r="123" spans="2:15" x14ac:dyDescent="0.25">
      <c r="B123" s="90">
        <v>26000000000</v>
      </c>
      <c r="C123" s="90">
        <v>-78.762794</v>
      </c>
      <c r="D123" s="90">
        <v>-13.487026999999999</v>
      </c>
      <c r="J123" s="90">
        <v>26000000000</v>
      </c>
      <c r="K123" s="90">
        <v>-96.314232000000004</v>
      </c>
      <c r="L123" s="90">
        <v>-74.726783999999995</v>
      </c>
    </row>
    <row r="124" spans="2:15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5" x14ac:dyDescent="0.25">
      <c r="B125" s="90"/>
      <c r="C125" s="90"/>
      <c r="D125" s="90"/>
      <c r="J125" s="90"/>
      <c r="K125" s="90"/>
      <c r="L125" s="90"/>
    </row>
    <row r="126" spans="2:15" x14ac:dyDescent="0.25">
      <c r="B126" s="90"/>
      <c r="C126" s="90"/>
      <c r="D126" s="90"/>
      <c r="J126" s="90"/>
      <c r="K126" s="90"/>
      <c r="L126" s="90"/>
    </row>
    <row r="127" spans="2:15" x14ac:dyDescent="0.25">
      <c r="B127" s="90" t="s">
        <v>25</v>
      </c>
      <c r="C127" s="90"/>
      <c r="D127" s="90"/>
      <c r="J127" s="90" t="s">
        <v>25</v>
      </c>
      <c r="K127" s="90"/>
      <c r="L127" s="90"/>
    </row>
    <row r="128" spans="2:15" x14ac:dyDescent="0.25">
      <c r="B128" s="90" t="s">
        <v>19</v>
      </c>
      <c r="C128" s="90" t="s">
        <v>267</v>
      </c>
      <c r="D128" s="90" t="s">
        <v>300</v>
      </c>
      <c r="J128" s="90" t="s">
        <v>19</v>
      </c>
      <c r="K128" s="90" t="s">
        <v>267</v>
      </c>
      <c r="L128" s="90" t="s">
        <v>300</v>
      </c>
    </row>
    <row r="129" spans="2:12" x14ac:dyDescent="0.25">
      <c r="B129" s="90">
        <v>1000000000</v>
      </c>
      <c r="C129" s="90">
        <v>-124.15593</v>
      </c>
      <c r="D129" s="90">
        <v>-87.522452999999999</v>
      </c>
      <c r="J129" s="90">
        <v>1000000000</v>
      </c>
      <c r="K129" s="90">
        <v>-136.11909</v>
      </c>
      <c r="L129" s="90">
        <v>-119.66743</v>
      </c>
    </row>
    <row r="130" spans="2:12" x14ac:dyDescent="0.25">
      <c r="B130" s="90">
        <v>2388888888.8888998</v>
      </c>
      <c r="C130" s="90">
        <v>-123.70435999999999</v>
      </c>
      <c r="D130" s="90">
        <v>-117.42179</v>
      </c>
      <c r="J130" s="90">
        <v>2388888888.8888998</v>
      </c>
      <c r="K130" s="90">
        <v>-120.97595</v>
      </c>
      <c r="L130" s="90">
        <v>-111.93331000000001</v>
      </c>
    </row>
    <row r="131" spans="2:12" x14ac:dyDescent="0.25">
      <c r="B131" s="90">
        <v>3777777777.7778001</v>
      </c>
      <c r="C131" s="90">
        <v>-101.26652</v>
      </c>
      <c r="D131" s="90">
        <v>-95.022316000000004</v>
      </c>
      <c r="J131" s="90">
        <v>3777777777.7778001</v>
      </c>
      <c r="K131" s="90">
        <v>-120.77513</v>
      </c>
      <c r="L131" s="90">
        <v>-112.50379</v>
      </c>
    </row>
    <row r="132" spans="2:12" x14ac:dyDescent="0.25">
      <c r="B132" s="90">
        <v>5166666666.6667004</v>
      </c>
      <c r="C132" s="90">
        <v>-99.006591999999998</v>
      </c>
      <c r="D132" s="90">
        <v>-92.665581000000003</v>
      </c>
      <c r="J132" s="90">
        <v>5166666666.6667004</v>
      </c>
      <c r="K132" s="90">
        <v>-120.34411</v>
      </c>
      <c r="L132" s="90">
        <v>-112.65452999999999</v>
      </c>
    </row>
    <row r="133" spans="2:12" x14ac:dyDescent="0.25">
      <c r="B133" s="90">
        <v>6555555555.5556002</v>
      </c>
      <c r="C133" s="90">
        <v>-89.120711999999997</v>
      </c>
      <c r="D133" s="90">
        <v>-82.989486999999997</v>
      </c>
      <c r="J133" s="90">
        <v>6555555555.5556002</v>
      </c>
      <c r="K133" s="90">
        <v>-123.8886</v>
      </c>
      <c r="L133" s="90">
        <v>-116.27075000000001</v>
      </c>
    </row>
    <row r="134" spans="2:12" x14ac:dyDescent="0.25">
      <c r="B134" s="90">
        <v>7944444444.4443998</v>
      </c>
      <c r="C134" s="90">
        <v>-83.810974000000002</v>
      </c>
      <c r="D134" s="90">
        <v>-77.728661000000002</v>
      </c>
      <c r="J134" s="90">
        <v>7944444444.4443998</v>
      </c>
      <c r="K134" s="90">
        <v>-120.53879000000001</v>
      </c>
      <c r="L134" s="90">
        <v>-112.7556</v>
      </c>
    </row>
    <row r="135" spans="2:12" x14ac:dyDescent="0.25">
      <c r="B135" s="90">
        <v>9333333333.3332996</v>
      </c>
      <c r="C135" s="90">
        <v>-86.708549000000005</v>
      </c>
      <c r="D135" s="90">
        <v>-79.972885000000005</v>
      </c>
      <c r="J135" s="90">
        <v>9333333333.3332996</v>
      </c>
      <c r="K135" s="90">
        <v>-111.54331000000001</v>
      </c>
      <c r="L135" s="90">
        <v>-103.26314000000001</v>
      </c>
    </row>
    <row r="136" spans="2:12" x14ac:dyDescent="0.25">
      <c r="B136" s="90">
        <v>10722222222.222</v>
      </c>
      <c r="C136" s="90">
        <v>-93.027687</v>
      </c>
      <c r="D136" s="90">
        <v>-86.292061000000004</v>
      </c>
      <c r="J136" s="90">
        <v>10722222222.222</v>
      </c>
      <c r="K136" s="90">
        <v>-107.88148</v>
      </c>
      <c r="L136" s="90">
        <v>-99.223618000000002</v>
      </c>
    </row>
    <row r="137" spans="2:12" x14ac:dyDescent="0.25">
      <c r="B137" s="90">
        <v>12111111111.111</v>
      </c>
      <c r="C137" s="90">
        <v>-88.907668999999999</v>
      </c>
      <c r="D137" s="90">
        <v>-82.198524000000006</v>
      </c>
      <c r="J137" s="90">
        <v>12111111111.111</v>
      </c>
      <c r="K137" s="90">
        <v>-99.754149999999996</v>
      </c>
      <c r="L137" s="90">
        <v>-90.676361</v>
      </c>
    </row>
    <row r="138" spans="2:12" x14ac:dyDescent="0.25">
      <c r="B138" s="90">
        <v>13500000000</v>
      </c>
      <c r="C138" s="90">
        <v>-96.990928999999994</v>
      </c>
      <c r="D138" s="90">
        <v>-90.214386000000005</v>
      </c>
      <c r="J138" s="90">
        <v>13500000000</v>
      </c>
      <c r="K138" s="90">
        <v>-89.708725000000001</v>
      </c>
      <c r="L138" s="90">
        <v>-81.205742000000001</v>
      </c>
    </row>
    <row r="139" spans="2:12" x14ac:dyDescent="0.25">
      <c r="B139" s="90">
        <v>14888888888.889</v>
      </c>
      <c r="C139" s="90">
        <v>-87.247214999999997</v>
      </c>
      <c r="D139" s="90">
        <v>-80.057426000000007</v>
      </c>
      <c r="J139" s="90">
        <v>14888888888.889</v>
      </c>
      <c r="K139" s="90">
        <v>-86.601189000000005</v>
      </c>
      <c r="L139" s="90">
        <v>-77.848572000000004</v>
      </c>
    </row>
    <row r="140" spans="2:12" x14ac:dyDescent="0.25">
      <c r="B140" s="90">
        <v>16277777777.778</v>
      </c>
      <c r="C140" s="90">
        <v>-77.416816999999995</v>
      </c>
      <c r="D140" s="90">
        <v>-70.022659000000004</v>
      </c>
      <c r="J140" s="90">
        <v>16277777777.778</v>
      </c>
      <c r="K140" s="90">
        <v>-90.224243000000001</v>
      </c>
      <c r="L140" s="90">
        <v>-81.234459000000001</v>
      </c>
    </row>
    <row r="141" spans="2:12" x14ac:dyDescent="0.25">
      <c r="B141" s="90">
        <v>17666666666.667</v>
      </c>
      <c r="C141" s="90">
        <v>-78.495445000000004</v>
      </c>
      <c r="D141" s="90">
        <v>-70.981482999999997</v>
      </c>
      <c r="J141" s="90">
        <v>17666666666.667</v>
      </c>
      <c r="K141" s="90">
        <v>-101.84177</v>
      </c>
      <c r="L141" s="90">
        <v>-92.587967000000006</v>
      </c>
    </row>
    <row r="142" spans="2:12" x14ac:dyDescent="0.25">
      <c r="B142" s="90">
        <v>19055555555.556</v>
      </c>
      <c r="C142" s="90">
        <v>-79.201888999999994</v>
      </c>
      <c r="D142" s="90">
        <v>-71.184989999999999</v>
      </c>
      <c r="J142" s="90">
        <v>19055555555.556</v>
      </c>
      <c r="K142" s="90">
        <v>-92.661597999999998</v>
      </c>
      <c r="L142" s="90">
        <v>-81.595321999999996</v>
      </c>
    </row>
    <row r="143" spans="2:12" x14ac:dyDescent="0.25">
      <c r="B143" s="90">
        <v>20444444444.444</v>
      </c>
      <c r="C143" s="90">
        <v>-79.000281999999999</v>
      </c>
      <c r="D143" s="90">
        <v>-70.504433000000006</v>
      </c>
      <c r="J143" s="90">
        <v>20444444444.444</v>
      </c>
      <c r="K143" s="90">
        <v>-96.212456000000003</v>
      </c>
      <c r="L143" s="90">
        <v>-85.857146999999998</v>
      </c>
    </row>
    <row r="144" spans="2:12" x14ac:dyDescent="0.25">
      <c r="B144" s="90">
        <v>21833333333.333</v>
      </c>
      <c r="C144" s="90">
        <v>-75.289833000000002</v>
      </c>
      <c r="D144" s="90">
        <v>-66.049850000000006</v>
      </c>
      <c r="J144" s="90">
        <v>21833333333.333</v>
      </c>
      <c r="K144" s="90">
        <v>-87.133613999999994</v>
      </c>
      <c r="L144" s="90">
        <v>-76.786895999999999</v>
      </c>
    </row>
    <row r="145" spans="2:12" x14ac:dyDescent="0.25">
      <c r="B145" s="90">
        <v>23222222222.222</v>
      </c>
      <c r="C145" s="90">
        <v>-75.896254999999996</v>
      </c>
      <c r="D145" s="90">
        <v>-65.981789000000006</v>
      </c>
      <c r="J145" s="90">
        <v>23222222222.222</v>
      </c>
      <c r="K145" s="90">
        <v>-84.354529999999997</v>
      </c>
      <c r="L145" s="90">
        <v>-72.571822999999995</v>
      </c>
    </row>
    <row r="146" spans="2:12" x14ac:dyDescent="0.25">
      <c r="B146" s="90">
        <v>24611111111.111</v>
      </c>
      <c r="C146" s="90">
        <v>-84.108559</v>
      </c>
      <c r="D146" s="90">
        <v>-70.5886</v>
      </c>
      <c r="J146" s="90">
        <v>24611111111.111</v>
      </c>
      <c r="K146" s="90">
        <v>-83.966201999999996</v>
      </c>
      <c r="L146" s="90">
        <v>-68.378676999999996</v>
      </c>
    </row>
    <row r="147" spans="2:12" x14ac:dyDescent="0.25">
      <c r="B147" s="90">
        <v>26000000000</v>
      </c>
      <c r="C147" s="90">
        <v>-93.904624999999996</v>
      </c>
      <c r="D147" s="90">
        <v>-28.628857</v>
      </c>
      <c r="J147" s="90">
        <v>26000000000</v>
      </c>
      <c r="K147" s="90">
        <v>-84.006386000000006</v>
      </c>
      <c r="L147" s="90">
        <v>-62.418940999999997</v>
      </c>
    </row>
    <row r="148" spans="2:12" x14ac:dyDescent="0.25">
      <c r="B148" s="90" t="s">
        <v>21</v>
      </c>
      <c r="C148" s="90"/>
      <c r="D148" s="90"/>
      <c r="J148" s="90" t="s">
        <v>21</v>
      </c>
      <c r="K148" s="90"/>
      <c r="L148" s="9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604"/>
  <sheetViews>
    <sheetView topLeftCell="A521" workbookViewId="0">
      <selection activeCell="H535" sqref="H535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0" max="12" width="9.140625" style="87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90" t="s">
        <v>95</v>
      </c>
      <c r="C1" s="90"/>
      <c r="D1" s="90"/>
      <c r="E1" s="10"/>
      <c r="G1" s="6" t="s">
        <v>16</v>
      </c>
      <c r="J1" s="90" t="s">
        <v>95</v>
      </c>
      <c r="K1" s="90"/>
      <c r="L1" s="90"/>
      <c r="M1" s="10"/>
      <c r="O1" s="6" t="s">
        <v>17</v>
      </c>
      <c r="Q1" s="10"/>
    </row>
    <row r="2" spans="1:17" x14ac:dyDescent="0.25">
      <c r="A2" s="50" t="s">
        <v>106</v>
      </c>
      <c r="B2" s="90" t="s">
        <v>250</v>
      </c>
      <c r="C2" s="90" t="s">
        <v>301</v>
      </c>
      <c r="D2" s="90" t="s">
        <v>302</v>
      </c>
      <c r="E2" s="10"/>
      <c r="F2" s="15"/>
      <c r="G2" s="82" t="s">
        <v>273</v>
      </c>
      <c r="I2" s="50" t="s">
        <v>103</v>
      </c>
      <c r="J2" s="90" t="s">
        <v>250</v>
      </c>
      <c r="K2" s="90" t="s">
        <v>301</v>
      </c>
      <c r="L2" s="90" t="s">
        <v>302</v>
      </c>
      <c r="M2" s="10"/>
      <c r="N2" s="15"/>
      <c r="O2" s="82" t="s">
        <v>273</v>
      </c>
      <c r="Q2" s="10"/>
    </row>
    <row r="3" spans="1:17" x14ac:dyDescent="0.25">
      <c r="B3" s="90" t="s">
        <v>264</v>
      </c>
      <c r="C3" s="90" t="s">
        <v>303</v>
      </c>
      <c r="D3" s="90" t="s">
        <v>308</v>
      </c>
      <c r="E3" s="10"/>
      <c r="F3" s="15"/>
      <c r="G3" s="13"/>
      <c r="J3" s="90" t="s">
        <v>264</v>
      </c>
      <c r="K3" s="90" t="s">
        <v>303</v>
      </c>
      <c r="L3" s="90" t="s">
        <v>309</v>
      </c>
      <c r="M3" s="10"/>
      <c r="N3" s="15"/>
      <c r="O3" s="13"/>
      <c r="Q3" s="10"/>
    </row>
    <row r="4" spans="1:17" x14ac:dyDescent="0.25">
      <c r="B4" s="90" t="s">
        <v>98</v>
      </c>
      <c r="C4" s="90"/>
      <c r="D4" s="90"/>
      <c r="E4" s="10"/>
      <c r="G4" s="41" t="s">
        <v>20</v>
      </c>
      <c r="J4" s="90" t="s">
        <v>98</v>
      </c>
      <c r="K4" s="90"/>
      <c r="L4" s="90"/>
      <c r="M4" s="10"/>
      <c r="O4" s="41" t="s">
        <v>20</v>
      </c>
      <c r="Q4" s="10"/>
    </row>
    <row r="5" spans="1:17" x14ac:dyDescent="0.25">
      <c r="B5" s="90"/>
      <c r="C5" s="90"/>
      <c r="D5" s="90"/>
      <c r="E5" s="10"/>
      <c r="F5" s="6" t="s">
        <v>18</v>
      </c>
      <c r="J5" s="90"/>
      <c r="K5" s="90"/>
      <c r="L5" s="90"/>
      <c r="M5" s="10"/>
      <c r="N5" s="6" t="s">
        <v>18</v>
      </c>
      <c r="Q5" s="10"/>
    </row>
    <row r="6" spans="1:17" ht="15.75" x14ac:dyDescent="0.25">
      <c r="B6" s="90"/>
      <c r="C6" s="90"/>
      <c r="D6" s="90"/>
      <c r="E6" s="10"/>
      <c r="F6" s="6" t="s">
        <v>19</v>
      </c>
      <c r="G6" s="6" t="str">
        <f t="shared" ref="G6:G25" si="0">D32</f>
        <v>1Rx2L dBc Log Mag(dB)</v>
      </c>
      <c r="H6" s="35">
        <v>1</v>
      </c>
      <c r="J6" s="90"/>
      <c r="K6" s="90"/>
      <c r="L6" s="90"/>
      <c r="M6" s="10"/>
      <c r="N6" s="6" t="s">
        <v>19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s="90" t="s">
        <v>99</v>
      </c>
      <c r="C7" s="90"/>
      <c r="D7" s="90"/>
      <c r="E7" s="10"/>
      <c r="F7" s="6">
        <f t="shared" ref="F7:F25" si="2">B33/1000000000</f>
        <v>2</v>
      </c>
      <c r="G7" s="6">
        <f t="shared" si="0"/>
        <v>-34.349533000000001</v>
      </c>
      <c r="H7" s="36">
        <f>ABS(AVERAGE(G7:G25)-(H6-1)*5)</f>
        <v>28.237854736842102</v>
      </c>
      <c r="J7" s="90" t="s">
        <v>99</v>
      </c>
      <c r="K7" s="90"/>
      <c r="L7" s="90"/>
      <c r="M7" s="10"/>
      <c r="N7" s="6">
        <f t="shared" ref="N7:N25" si="3">J33/1000000000</f>
        <v>2</v>
      </c>
      <c r="O7" s="6">
        <f t="shared" si="1"/>
        <v>-38.120403000000003</v>
      </c>
      <c r="P7" s="36">
        <f>ABS(AVERAGE(O7:O25)-(P6-1)*5)</f>
        <v>36.210708105263151</v>
      </c>
      <c r="Q7" s="10"/>
    </row>
    <row r="8" spans="1:17" x14ac:dyDescent="0.25">
      <c r="B8" s="90" t="s">
        <v>19</v>
      </c>
      <c r="C8" s="90" t="s">
        <v>108</v>
      </c>
      <c r="D8" s="90"/>
      <c r="E8" s="10"/>
      <c r="F8" s="6">
        <f t="shared" si="2"/>
        <v>3.2222222222222001</v>
      </c>
      <c r="G8" s="6">
        <f t="shared" si="0"/>
        <v>-33.786751000000002</v>
      </c>
      <c r="J8" s="90" t="s">
        <v>19</v>
      </c>
      <c r="K8" s="90" t="s">
        <v>108</v>
      </c>
      <c r="L8" s="90"/>
      <c r="M8" s="10"/>
      <c r="N8" s="6">
        <f t="shared" si="3"/>
        <v>3.2222222222222001</v>
      </c>
      <c r="O8" s="6">
        <f t="shared" si="1"/>
        <v>-36.166153000000001</v>
      </c>
      <c r="Q8" s="10"/>
    </row>
    <row r="9" spans="1:17" x14ac:dyDescent="0.25">
      <c r="B9" s="90">
        <v>2000000000</v>
      </c>
      <c r="C9" s="90">
        <v>-6.3444485999999998</v>
      </c>
      <c r="D9" s="90"/>
      <c r="E9" s="10"/>
      <c r="F9" s="6">
        <f t="shared" si="2"/>
        <v>4.4444444444444002</v>
      </c>
      <c r="G9" s="6">
        <f t="shared" si="0"/>
        <v>-27.265256999999998</v>
      </c>
      <c r="J9" s="90">
        <v>2000000000</v>
      </c>
      <c r="K9" s="90">
        <v>-9.6601333999999994</v>
      </c>
      <c r="L9" s="90"/>
      <c r="M9" s="10"/>
      <c r="N9" s="6">
        <f t="shared" si="3"/>
        <v>4.4444444444444002</v>
      </c>
      <c r="O9" s="6">
        <f t="shared" si="1"/>
        <v>-30.970811999999999</v>
      </c>
      <c r="Q9" s="10"/>
    </row>
    <row r="10" spans="1:17" x14ac:dyDescent="0.25">
      <c r="B10" s="90">
        <v>3222222222.2221999</v>
      </c>
      <c r="C10" s="90">
        <v>-6.7681712999999997</v>
      </c>
      <c r="D10" s="90"/>
      <c r="E10" s="10"/>
      <c r="F10" s="6">
        <f t="shared" si="2"/>
        <v>5.6666666666667007</v>
      </c>
      <c r="G10" s="6">
        <f t="shared" si="0"/>
        <v>-29.330086000000001</v>
      </c>
      <c r="J10" s="90">
        <v>3222222222.2221999</v>
      </c>
      <c r="K10" s="90">
        <v>-8.0357418000000003</v>
      </c>
      <c r="L10" s="90"/>
      <c r="M10" s="10"/>
      <c r="N10" s="6">
        <f t="shared" si="3"/>
        <v>5.6666666666667007</v>
      </c>
      <c r="O10" s="6">
        <f t="shared" si="1"/>
        <v>-35.107914000000001</v>
      </c>
      <c r="Q10" s="10"/>
    </row>
    <row r="11" spans="1:17" x14ac:dyDescent="0.25">
      <c r="B11" s="90">
        <v>4444444444.4443998</v>
      </c>
      <c r="C11" s="90">
        <v>-6.3651771999999998</v>
      </c>
      <c r="D11" s="90"/>
      <c r="E11" s="10"/>
      <c r="F11" s="6">
        <f t="shared" si="2"/>
        <v>6.8888888888888999</v>
      </c>
      <c r="G11" s="6">
        <f t="shared" si="0"/>
        <v>-26.853062000000001</v>
      </c>
      <c r="J11" s="90">
        <v>4444444444.4443998</v>
      </c>
      <c r="K11" s="90">
        <v>-7.9924431</v>
      </c>
      <c r="L11" s="90"/>
      <c r="M11" s="10"/>
      <c r="N11" s="6">
        <f t="shared" si="3"/>
        <v>6.8888888888888999</v>
      </c>
      <c r="O11" s="6">
        <f t="shared" si="1"/>
        <v>-36.554237000000001</v>
      </c>
      <c r="Q11" s="10"/>
    </row>
    <row r="12" spans="1:17" x14ac:dyDescent="0.25">
      <c r="B12" s="90">
        <v>5666666666.6667004</v>
      </c>
      <c r="C12" s="90">
        <v>-6.3326640000000003</v>
      </c>
      <c r="D12" s="90"/>
      <c r="E12" s="10"/>
      <c r="F12" s="6">
        <f t="shared" si="2"/>
        <v>8.1111111111111001</v>
      </c>
      <c r="G12" s="6">
        <f t="shared" si="0"/>
        <v>-26.371994000000001</v>
      </c>
      <c r="J12" s="90">
        <v>5666666666.6667004</v>
      </c>
      <c r="K12" s="90">
        <v>-7.7597256000000003</v>
      </c>
      <c r="L12" s="90"/>
      <c r="M12" s="10"/>
      <c r="N12" s="6">
        <f t="shared" si="3"/>
        <v>8.1111111111111001</v>
      </c>
      <c r="O12" s="6">
        <f t="shared" si="1"/>
        <v>-35.75338</v>
      </c>
      <c r="Q12" s="10"/>
    </row>
    <row r="13" spans="1:17" x14ac:dyDescent="0.25">
      <c r="B13" s="90">
        <v>6888888888.8888998</v>
      </c>
      <c r="C13" s="90">
        <v>-6.0659245999999998</v>
      </c>
      <c r="D13" s="90"/>
      <c r="E13" s="10"/>
      <c r="F13" s="6">
        <f t="shared" si="2"/>
        <v>9.3333333333333002</v>
      </c>
      <c r="G13" s="6">
        <f t="shared" si="0"/>
        <v>-23.047829</v>
      </c>
      <c r="J13" s="90">
        <v>6888888888.8888998</v>
      </c>
      <c r="K13" s="90">
        <v>-7.5475202000000001</v>
      </c>
      <c r="L13" s="90"/>
      <c r="M13" s="10"/>
      <c r="N13" s="6">
        <f t="shared" si="3"/>
        <v>9.3333333333333002</v>
      </c>
      <c r="O13" s="6">
        <f t="shared" si="1"/>
        <v>-36.804886000000003</v>
      </c>
      <c r="Q13" s="10"/>
    </row>
    <row r="14" spans="1:17" x14ac:dyDescent="0.25">
      <c r="B14" s="90">
        <v>8111111111.1111002</v>
      </c>
      <c r="C14" s="90">
        <v>-6.1545186000000003</v>
      </c>
      <c r="D14" s="90"/>
      <c r="E14" s="10"/>
      <c r="F14" s="6">
        <f t="shared" si="2"/>
        <v>10.555555555555999</v>
      </c>
      <c r="G14" s="6">
        <f t="shared" si="0"/>
        <v>-23.486495999999999</v>
      </c>
      <c r="J14" s="90">
        <v>8111111111.1111002</v>
      </c>
      <c r="K14" s="90">
        <v>-7.9522785999999996</v>
      </c>
      <c r="L14" s="90"/>
      <c r="M14" s="10"/>
      <c r="N14" s="6">
        <f t="shared" si="3"/>
        <v>10.555555555555999</v>
      </c>
      <c r="O14" s="6">
        <f t="shared" si="1"/>
        <v>-34.732719000000003</v>
      </c>
      <c r="Q14" s="10"/>
    </row>
    <row r="15" spans="1:17" x14ac:dyDescent="0.25">
      <c r="B15" s="90">
        <v>9333333333.3332996</v>
      </c>
      <c r="C15" s="90">
        <v>-6.7552890999999997</v>
      </c>
      <c r="D15" s="90"/>
      <c r="E15" s="10"/>
      <c r="F15" s="6">
        <f t="shared" si="2"/>
        <v>11.777777777778001</v>
      </c>
      <c r="G15" s="6">
        <f t="shared" si="0"/>
        <v>-23.748058</v>
      </c>
      <c r="J15" s="90">
        <v>9333333333.3332996</v>
      </c>
      <c r="K15" s="90">
        <v>-8.2792110000000001</v>
      </c>
      <c r="L15" s="90"/>
      <c r="M15" s="10"/>
      <c r="N15" s="6">
        <f t="shared" si="3"/>
        <v>11.777777777778001</v>
      </c>
      <c r="O15" s="6">
        <f t="shared" si="1"/>
        <v>-37.430233000000001</v>
      </c>
      <c r="Q15" s="10"/>
    </row>
    <row r="16" spans="1:17" x14ac:dyDescent="0.25">
      <c r="B16" s="90">
        <v>10555555555.556</v>
      </c>
      <c r="C16" s="90">
        <v>-6.5947046</v>
      </c>
      <c r="D16" s="90"/>
      <c r="E16" s="10"/>
      <c r="F16" s="6">
        <f t="shared" si="2"/>
        <v>13</v>
      </c>
      <c r="G16" s="6">
        <f t="shared" si="0"/>
        <v>-25.754335000000001</v>
      </c>
      <c r="J16" s="90">
        <v>10555555555.556</v>
      </c>
      <c r="K16" s="90">
        <v>-8.507123</v>
      </c>
      <c r="L16" s="90"/>
      <c r="M16" s="10"/>
      <c r="N16" s="6">
        <f t="shared" si="3"/>
        <v>13</v>
      </c>
      <c r="O16" s="6">
        <f t="shared" si="1"/>
        <v>-47.667332000000002</v>
      </c>
      <c r="Q16" s="10"/>
    </row>
    <row r="17" spans="2:17" x14ac:dyDescent="0.25">
      <c r="B17" s="90">
        <v>11777777777.778</v>
      </c>
      <c r="C17" s="90">
        <v>-6.9037708999999996</v>
      </c>
      <c r="D17" s="90"/>
      <c r="E17" s="10"/>
      <c r="F17" s="6">
        <f t="shared" si="2"/>
        <v>14.222222222221999</v>
      </c>
      <c r="G17" s="6">
        <f t="shared" si="0"/>
        <v>-31.412939000000001</v>
      </c>
      <c r="J17" s="90">
        <v>11777777777.778</v>
      </c>
      <c r="K17" s="90">
        <v>-9.0193501000000005</v>
      </c>
      <c r="L17" s="90"/>
      <c r="M17" s="10"/>
      <c r="N17" s="6">
        <f t="shared" si="3"/>
        <v>14.222222222221999</v>
      </c>
      <c r="O17" s="6">
        <f t="shared" si="1"/>
        <v>-52.169674000000001</v>
      </c>
      <c r="Q17" s="10"/>
    </row>
    <row r="18" spans="2:17" x14ac:dyDescent="0.25">
      <c r="B18" s="90">
        <v>13000000000</v>
      </c>
      <c r="C18" s="90">
        <v>-6.6742319999999999</v>
      </c>
      <c r="D18" s="90"/>
      <c r="E18" s="10"/>
      <c r="F18" s="6">
        <f t="shared" si="2"/>
        <v>15.444444444444001</v>
      </c>
      <c r="G18" s="6">
        <f t="shared" si="0"/>
        <v>-30.625820000000001</v>
      </c>
      <c r="J18" s="90">
        <v>13000000000</v>
      </c>
      <c r="K18" s="90">
        <v>-8.7506875999999991</v>
      </c>
      <c r="L18" s="90"/>
      <c r="M18" s="10"/>
      <c r="N18" s="6">
        <f t="shared" si="3"/>
        <v>15.444444444444001</v>
      </c>
      <c r="O18" s="6">
        <f t="shared" si="1"/>
        <v>-38.088219000000002</v>
      </c>
      <c r="Q18" s="10"/>
    </row>
    <row r="19" spans="2:17" x14ac:dyDescent="0.25">
      <c r="B19" s="90">
        <v>14222222222.222</v>
      </c>
      <c r="C19" s="90">
        <v>-6.9061564999999998</v>
      </c>
      <c r="D19" s="90"/>
      <c r="E19" s="10"/>
      <c r="F19" s="6">
        <f t="shared" si="2"/>
        <v>16.666666666666998</v>
      </c>
      <c r="G19" s="6">
        <f t="shared" si="0"/>
        <v>-31.268419000000002</v>
      </c>
      <c r="J19" s="90">
        <v>14222222222.222</v>
      </c>
      <c r="K19" s="90">
        <v>-8.5298481000000006</v>
      </c>
      <c r="L19" s="90"/>
      <c r="M19" s="10"/>
      <c r="N19" s="6">
        <f t="shared" si="3"/>
        <v>16.666666666666998</v>
      </c>
      <c r="O19" s="6">
        <f t="shared" si="1"/>
        <v>-35.702247999999997</v>
      </c>
      <c r="Q19" s="10"/>
    </row>
    <row r="20" spans="2:17" x14ac:dyDescent="0.25">
      <c r="B20" s="90">
        <v>15444444444.444</v>
      </c>
      <c r="C20" s="90">
        <v>-7.3573928000000004</v>
      </c>
      <c r="D20" s="90"/>
      <c r="E20" s="10"/>
      <c r="F20" s="6">
        <f t="shared" si="2"/>
        <v>17.888888888888999</v>
      </c>
      <c r="G20" s="6">
        <f t="shared" si="0"/>
        <v>-29.872934000000001</v>
      </c>
      <c r="J20" s="90">
        <v>15444444444.444</v>
      </c>
      <c r="K20" s="90">
        <v>-8.8764562999999992</v>
      </c>
      <c r="L20" s="90"/>
      <c r="M20" s="10"/>
      <c r="N20" s="6">
        <f t="shared" si="3"/>
        <v>17.888888888888999</v>
      </c>
      <c r="O20" s="6">
        <f t="shared" si="1"/>
        <v>-37.234074</v>
      </c>
      <c r="Q20" s="10"/>
    </row>
    <row r="21" spans="2:17" x14ac:dyDescent="0.25">
      <c r="B21" s="90">
        <v>16666666666.667</v>
      </c>
      <c r="C21" s="90">
        <v>-7.4144673000000001</v>
      </c>
      <c r="D21" s="90"/>
      <c r="E21" s="10"/>
      <c r="F21" s="6">
        <f t="shared" si="2"/>
        <v>19.111111111111001</v>
      </c>
      <c r="G21" s="6">
        <f t="shared" si="0"/>
        <v>-29.886709</v>
      </c>
      <c r="J21" s="90">
        <v>16666666666.667</v>
      </c>
      <c r="K21" s="90">
        <v>-9.0520315</v>
      </c>
      <c r="L21" s="90"/>
      <c r="M21" s="10"/>
      <c r="N21" s="6">
        <f t="shared" si="3"/>
        <v>19.111111111111001</v>
      </c>
      <c r="O21" s="6">
        <f t="shared" si="1"/>
        <v>-36.376930000000002</v>
      </c>
      <c r="Q21" s="10"/>
    </row>
    <row r="22" spans="2:17" x14ac:dyDescent="0.25">
      <c r="B22" s="90">
        <v>17888888888.889</v>
      </c>
      <c r="C22" s="90">
        <v>-7.5600323999999999</v>
      </c>
      <c r="D22" s="90"/>
      <c r="E22" s="10"/>
      <c r="F22" s="6">
        <f t="shared" si="2"/>
        <v>20.333333333333002</v>
      </c>
      <c r="G22" s="6">
        <f t="shared" si="0"/>
        <v>-28.510467999999999</v>
      </c>
      <c r="J22" s="90">
        <v>17888888888.889</v>
      </c>
      <c r="K22" s="90">
        <v>-9.3855246999999995</v>
      </c>
      <c r="L22" s="90"/>
      <c r="M22" s="10"/>
      <c r="N22" s="6">
        <f t="shared" si="3"/>
        <v>20.333333333333002</v>
      </c>
      <c r="O22" s="6">
        <f t="shared" si="1"/>
        <v>-32.735805999999997</v>
      </c>
      <c r="Q22" s="10"/>
    </row>
    <row r="23" spans="2:17" x14ac:dyDescent="0.25">
      <c r="B23" s="90">
        <v>19111111111.111</v>
      </c>
      <c r="C23" s="90">
        <v>-7.9663367000000003</v>
      </c>
      <c r="D23" s="90"/>
      <c r="E23" s="10"/>
      <c r="F23" s="6">
        <f t="shared" si="2"/>
        <v>21.555555555556001</v>
      </c>
      <c r="G23" s="6">
        <f t="shared" si="0"/>
        <v>-28.292169999999999</v>
      </c>
      <c r="J23" s="90">
        <v>19111111111.111</v>
      </c>
      <c r="K23" s="90">
        <v>-11.111535999999999</v>
      </c>
      <c r="L23" s="90"/>
      <c r="M23" s="10"/>
      <c r="N23" s="6">
        <f t="shared" si="3"/>
        <v>21.555555555556001</v>
      </c>
      <c r="O23" s="6">
        <f t="shared" si="1"/>
        <v>-31.186972000000001</v>
      </c>
      <c r="Q23" s="10"/>
    </row>
    <row r="24" spans="2:17" x14ac:dyDescent="0.25">
      <c r="B24" s="90">
        <v>20333333333.333</v>
      </c>
      <c r="C24" s="90">
        <v>-8.4731293000000001</v>
      </c>
      <c r="D24" s="90"/>
      <c r="E24" s="10"/>
      <c r="F24" s="6">
        <f t="shared" si="2"/>
        <v>22.777777777777999</v>
      </c>
      <c r="G24" s="6">
        <f t="shared" si="0"/>
        <v>-27.585978000000001</v>
      </c>
      <c r="J24" s="90">
        <v>20333333333.333</v>
      </c>
      <c r="K24" s="90">
        <v>-10.520073</v>
      </c>
      <c r="L24" s="90"/>
      <c r="M24" s="10"/>
      <c r="N24" s="6">
        <f t="shared" si="3"/>
        <v>22.777777777777999</v>
      </c>
      <c r="O24" s="6">
        <f t="shared" si="1"/>
        <v>-27.457228000000001</v>
      </c>
      <c r="Q24" s="10"/>
    </row>
    <row r="25" spans="2:17" x14ac:dyDescent="0.25">
      <c r="B25" s="90">
        <v>21555555555.556</v>
      </c>
      <c r="C25" s="90">
        <v>-9.2425270000000008</v>
      </c>
      <c r="D25" s="90"/>
      <c r="E25" s="10"/>
      <c r="F25" s="6">
        <f t="shared" si="2"/>
        <v>24</v>
      </c>
      <c r="G25" s="6">
        <f t="shared" si="0"/>
        <v>-25.070402000000001</v>
      </c>
      <c r="J25" s="90">
        <v>21555555555.556</v>
      </c>
      <c r="K25" s="90">
        <v>-10.360071</v>
      </c>
      <c r="L25" s="90"/>
      <c r="M25" s="10"/>
      <c r="N25" s="6">
        <f t="shared" si="3"/>
        <v>24</v>
      </c>
      <c r="O25" s="6">
        <f t="shared" si="1"/>
        <v>-27.744233999999999</v>
      </c>
      <c r="Q25" s="10"/>
    </row>
    <row r="26" spans="2:17" x14ac:dyDescent="0.25">
      <c r="B26" s="90">
        <v>22777777777.778</v>
      </c>
      <c r="C26" s="90">
        <v>-9.6946086999999999</v>
      </c>
      <c r="D26" s="90"/>
      <c r="E26" s="10"/>
      <c r="F26" s="6" t="s">
        <v>21</v>
      </c>
      <c r="J26" s="90">
        <v>22777777777.778</v>
      </c>
      <c r="K26" s="90">
        <v>-11.171078</v>
      </c>
      <c r="L26" s="90"/>
      <c r="M26" s="10"/>
      <c r="N26" s="6" t="s">
        <v>21</v>
      </c>
      <c r="Q26" s="10"/>
    </row>
    <row r="27" spans="2:17" x14ac:dyDescent="0.25">
      <c r="B27" s="90">
        <v>24000000000</v>
      </c>
      <c r="C27" s="90">
        <v>-10.258138000000001</v>
      </c>
      <c r="D27" s="90"/>
      <c r="E27" s="10"/>
      <c r="J27" s="90">
        <v>24000000000</v>
      </c>
      <c r="K27" s="90">
        <v>-13.613426</v>
      </c>
      <c r="L27" s="90"/>
      <c r="M27" s="10"/>
      <c r="Q27" s="10"/>
    </row>
    <row r="28" spans="2:17" x14ac:dyDescent="0.25">
      <c r="B28" s="90" t="s">
        <v>21</v>
      </c>
      <c r="C28" s="90"/>
      <c r="D28" s="90"/>
      <c r="E28" s="10"/>
      <c r="J28" s="90" t="s">
        <v>21</v>
      </c>
      <c r="K28" s="90"/>
      <c r="L28" s="90"/>
      <c r="M28" s="10"/>
      <c r="Q28" s="10"/>
    </row>
    <row r="29" spans="2:17" x14ac:dyDescent="0.25">
      <c r="B29" s="90"/>
      <c r="C29" s="90"/>
      <c r="D29" s="90"/>
      <c r="E29" s="10"/>
      <c r="F29" s="6" t="s">
        <v>22</v>
      </c>
      <c r="J29" s="90"/>
      <c r="K29" s="90"/>
      <c r="L29" s="90"/>
      <c r="M29" s="10"/>
      <c r="N29" s="6" t="s">
        <v>22</v>
      </c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1Rx3L dBc Log Mag(dB)</v>
      </c>
      <c r="H30" s="35">
        <v>1</v>
      </c>
      <c r="J30" s="90"/>
      <c r="K30" s="90"/>
      <c r="L30" s="90"/>
      <c r="M30" s="10"/>
      <c r="N30" s="6" t="s">
        <v>19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2</v>
      </c>
      <c r="G31" s="6">
        <f t="shared" si="4"/>
        <v>-55.217564000000003</v>
      </c>
      <c r="H31" s="36">
        <f>ABS(AVERAGE(G31:G49)-(H30-1)*5)</f>
        <v>13.319764210526316</v>
      </c>
      <c r="J31" s="90" t="s">
        <v>18</v>
      </c>
      <c r="K31" s="90"/>
      <c r="L31" s="90"/>
      <c r="M31" s="10"/>
      <c r="N31" s="6">
        <f t="shared" ref="N31:N49" si="7">J57/1000000000</f>
        <v>2</v>
      </c>
      <c r="O31" s="6">
        <f t="shared" si="5"/>
        <v>-13.167857</v>
      </c>
      <c r="P31" s="36">
        <f>ABS(AVERAGE(O31:O49)-(P30-1)*5)</f>
        <v>11.770217021052632</v>
      </c>
      <c r="Q31" s="10"/>
    </row>
    <row r="32" spans="2:17" x14ac:dyDescent="0.25">
      <c r="B32" s="90" t="s">
        <v>19</v>
      </c>
      <c r="C32" s="90" t="s">
        <v>118</v>
      </c>
      <c r="D32" s="90" t="s">
        <v>31</v>
      </c>
      <c r="E32" s="10"/>
      <c r="F32" s="6">
        <f t="shared" si="6"/>
        <v>3.2222222222222001</v>
      </c>
      <c r="G32" s="6">
        <f t="shared" si="4"/>
        <v>-12.310606999999999</v>
      </c>
      <c r="J32" s="90" t="s">
        <v>19</v>
      </c>
      <c r="K32" s="90" t="s">
        <v>118</v>
      </c>
      <c r="L32" s="90" t="s">
        <v>31</v>
      </c>
      <c r="M32" s="10"/>
      <c r="N32" s="6">
        <f t="shared" si="7"/>
        <v>3.2222222222222001</v>
      </c>
      <c r="O32" s="6">
        <f t="shared" si="5"/>
        <v>-12.191193999999999</v>
      </c>
      <c r="Q32" s="10"/>
    </row>
    <row r="33" spans="2:17" x14ac:dyDescent="0.25">
      <c r="B33" s="90">
        <v>2000000000</v>
      </c>
      <c r="C33" s="90">
        <v>-40.693981000000001</v>
      </c>
      <c r="D33" s="90">
        <v>-34.349533000000001</v>
      </c>
      <c r="E33" s="10"/>
      <c r="F33" s="6">
        <f t="shared" si="6"/>
        <v>4.4444444444444002</v>
      </c>
      <c r="G33" s="6">
        <f t="shared" si="4"/>
        <v>-11.917712999999999</v>
      </c>
      <c r="J33" s="90">
        <v>2000000000</v>
      </c>
      <c r="K33" s="90">
        <v>-47.780537000000002</v>
      </c>
      <c r="L33" s="90">
        <v>-38.120403000000003</v>
      </c>
      <c r="M33" s="10"/>
      <c r="N33" s="6">
        <f t="shared" si="7"/>
        <v>4.4444444444444002</v>
      </c>
      <c r="O33" s="6">
        <f t="shared" si="5"/>
        <v>-31.231676</v>
      </c>
      <c r="Q33" s="10"/>
    </row>
    <row r="34" spans="2:17" x14ac:dyDescent="0.25">
      <c r="B34" s="90">
        <v>3222222222.2221999</v>
      </c>
      <c r="C34" s="90">
        <v>-40.554924</v>
      </c>
      <c r="D34" s="90">
        <v>-33.786751000000002</v>
      </c>
      <c r="E34" s="10"/>
      <c r="F34" s="6">
        <f t="shared" si="6"/>
        <v>5.6666666666667007</v>
      </c>
      <c r="G34" s="6">
        <f t="shared" si="4"/>
        <v>-10.952684</v>
      </c>
      <c r="J34" s="90">
        <v>3222222222.2221999</v>
      </c>
      <c r="K34" s="90">
        <v>-44.201892999999998</v>
      </c>
      <c r="L34" s="90">
        <v>-36.166153000000001</v>
      </c>
      <c r="M34" s="10"/>
      <c r="N34" s="6">
        <f t="shared" si="7"/>
        <v>5.6666666666667007</v>
      </c>
      <c r="O34" s="6">
        <f t="shared" si="5"/>
        <v>-12.210979</v>
      </c>
      <c r="Q34" s="10"/>
    </row>
    <row r="35" spans="2:17" x14ac:dyDescent="0.25">
      <c r="B35" s="90">
        <v>4444444444.4443998</v>
      </c>
      <c r="C35" s="90">
        <v>-33.630431999999999</v>
      </c>
      <c r="D35" s="90">
        <v>-27.265256999999998</v>
      </c>
      <c r="E35" s="10"/>
      <c r="F35" s="6">
        <f t="shared" si="6"/>
        <v>6.8888888888888999</v>
      </c>
      <c r="G35" s="6">
        <f t="shared" si="4"/>
        <v>-10.018689999999999</v>
      </c>
      <c r="J35" s="90">
        <v>4444444444.4443998</v>
      </c>
      <c r="K35" s="90">
        <v>-38.963253000000002</v>
      </c>
      <c r="L35" s="90">
        <v>-30.970811999999999</v>
      </c>
      <c r="M35" s="10"/>
      <c r="N35" s="6">
        <f t="shared" si="7"/>
        <v>6.8888888888888999</v>
      </c>
      <c r="O35" s="6">
        <f t="shared" si="5"/>
        <v>-8.5856399999999997</v>
      </c>
      <c r="Q35" s="10"/>
    </row>
    <row r="36" spans="2:17" x14ac:dyDescent="0.25">
      <c r="B36" s="90">
        <v>5666666666.6667004</v>
      </c>
      <c r="C36" s="90">
        <v>-35.662750000000003</v>
      </c>
      <c r="D36" s="90">
        <v>-29.330086000000001</v>
      </c>
      <c r="E36" s="10"/>
      <c r="F36" s="6">
        <f t="shared" si="6"/>
        <v>8.1111111111111001</v>
      </c>
      <c r="G36" s="6">
        <f t="shared" si="4"/>
        <v>-9.4266480999999995</v>
      </c>
      <c r="J36" s="90">
        <v>5666666666.6667004</v>
      </c>
      <c r="K36" s="90">
        <v>-42.867640999999999</v>
      </c>
      <c r="L36" s="90">
        <v>-35.107914000000001</v>
      </c>
      <c r="M36" s="10"/>
      <c r="N36" s="6">
        <f t="shared" si="7"/>
        <v>8.1111111111111001</v>
      </c>
      <c r="O36" s="6">
        <f t="shared" si="5"/>
        <v>-7.8330935999999998</v>
      </c>
      <c r="Q36" s="10"/>
    </row>
    <row r="37" spans="2:17" x14ac:dyDescent="0.25">
      <c r="B37" s="90">
        <v>6888888888.8888998</v>
      </c>
      <c r="C37" s="90">
        <v>-32.918987000000001</v>
      </c>
      <c r="D37" s="90">
        <v>-26.853062000000001</v>
      </c>
      <c r="E37" s="10"/>
      <c r="F37" s="6">
        <f t="shared" si="6"/>
        <v>9.3333333333333002</v>
      </c>
      <c r="G37" s="6">
        <f t="shared" si="4"/>
        <v>-9.0691023000000008</v>
      </c>
      <c r="J37" s="90">
        <v>6888888888.8888998</v>
      </c>
      <c r="K37" s="90">
        <v>-44.101756999999999</v>
      </c>
      <c r="L37" s="90">
        <v>-36.554237000000001</v>
      </c>
      <c r="M37" s="10"/>
      <c r="N37" s="6">
        <f t="shared" si="7"/>
        <v>9.3333333333333002</v>
      </c>
      <c r="O37" s="6">
        <f t="shared" si="5"/>
        <v>-6.6806722000000001</v>
      </c>
      <c r="Q37" s="10"/>
    </row>
    <row r="38" spans="2:17" x14ac:dyDescent="0.25">
      <c r="B38" s="90">
        <v>8111111111.1111002</v>
      </c>
      <c r="C38" s="90">
        <v>-32.526511999999997</v>
      </c>
      <c r="D38" s="90">
        <v>-26.371994000000001</v>
      </c>
      <c r="E38" s="10"/>
      <c r="F38" s="6">
        <f t="shared" si="6"/>
        <v>10.555555555555999</v>
      </c>
      <c r="G38" s="6">
        <f t="shared" si="4"/>
        <v>-8.9398937000000007</v>
      </c>
      <c r="J38" s="90">
        <v>8111111111.1111002</v>
      </c>
      <c r="K38" s="90">
        <v>-43.705658</v>
      </c>
      <c r="L38" s="90">
        <v>-35.75338</v>
      </c>
      <c r="M38" s="10"/>
      <c r="N38" s="6">
        <f t="shared" si="7"/>
        <v>10.555555555555999</v>
      </c>
      <c r="O38" s="6">
        <f t="shared" si="5"/>
        <v>-7.2262839999999997</v>
      </c>
      <c r="Q38" s="10"/>
    </row>
    <row r="39" spans="2:17" x14ac:dyDescent="0.25">
      <c r="B39" s="90">
        <v>9333333333.3332996</v>
      </c>
      <c r="C39" s="90">
        <v>-29.803115999999999</v>
      </c>
      <c r="D39" s="90">
        <v>-23.047829</v>
      </c>
      <c r="E39" s="10"/>
      <c r="F39" s="6">
        <f t="shared" si="6"/>
        <v>11.777777777778001</v>
      </c>
      <c r="G39" s="6">
        <f t="shared" si="4"/>
        <v>-9.4939537000000005</v>
      </c>
      <c r="J39" s="90">
        <v>9333333333.3332996</v>
      </c>
      <c r="K39" s="90">
        <v>-45.084094999999998</v>
      </c>
      <c r="L39" s="90">
        <v>-36.804886000000003</v>
      </c>
      <c r="M39" s="10"/>
      <c r="N39" s="6">
        <f t="shared" si="7"/>
        <v>11.777777777778001</v>
      </c>
      <c r="O39" s="6">
        <f t="shared" si="5"/>
        <v>-7.9249824999999996</v>
      </c>
      <c r="Q39" s="10"/>
    </row>
    <row r="40" spans="2:17" x14ac:dyDescent="0.25">
      <c r="B40" s="90">
        <v>10555555555.556</v>
      </c>
      <c r="C40" s="90">
        <v>-30.081202000000001</v>
      </c>
      <c r="D40" s="90">
        <v>-23.486495999999999</v>
      </c>
      <c r="E40" s="10"/>
      <c r="F40" s="6">
        <f t="shared" si="6"/>
        <v>13</v>
      </c>
      <c r="G40" s="6">
        <f t="shared" si="4"/>
        <v>-9.9781884999999999</v>
      </c>
      <c r="J40" s="90">
        <v>10555555555.556</v>
      </c>
      <c r="K40" s="90">
        <v>-43.239845000000003</v>
      </c>
      <c r="L40" s="90">
        <v>-34.732719000000003</v>
      </c>
      <c r="M40" s="10"/>
      <c r="N40" s="6">
        <f t="shared" si="7"/>
        <v>13</v>
      </c>
      <c r="O40" s="6">
        <f t="shared" si="5"/>
        <v>-9.1231079000000008</v>
      </c>
      <c r="Q40" s="10"/>
    </row>
    <row r="41" spans="2:17" x14ac:dyDescent="0.25">
      <c r="B41" s="90">
        <v>11777777777.778</v>
      </c>
      <c r="C41" s="90">
        <v>-30.651828999999999</v>
      </c>
      <c r="D41" s="90">
        <v>-23.748058</v>
      </c>
      <c r="E41" s="10"/>
      <c r="F41" s="6">
        <f t="shared" si="6"/>
        <v>14.222222222221999</v>
      </c>
      <c r="G41" s="6">
        <f t="shared" si="4"/>
        <v>-10.04588</v>
      </c>
      <c r="J41" s="90">
        <v>11777777777.778</v>
      </c>
      <c r="K41" s="90">
        <v>-46.449584999999999</v>
      </c>
      <c r="L41" s="90">
        <v>-37.430233000000001</v>
      </c>
      <c r="M41" s="10"/>
      <c r="N41" s="6">
        <f t="shared" si="7"/>
        <v>14.222222222221999</v>
      </c>
      <c r="O41" s="6">
        <f t="shared" si="5"/>
        <v>-9.0740242000000002</v>
      </c>
      <c r="Q41" s="10"/>
    </row>
    <row r="42" spans="2:17" x14ac:dyDescent="0.25">
      <c r="B42" s="90">
        <v>13000000000</v>
      </c>
      <c r="C42" s="90">
        <v>-32.428570000000001</v>
      </c>
      <c r="D42" s="90">
        <v>-25.754335000000001</v>
      </c>
      <c r="E42" s="10"/>
      <c r="F42" s="6">
        <f t="shared" si="6"/>
        <v>15.444444444444001</v>
      </c>
      <c r="G42" s="6">
        <f t="shared" si="4"/>
        <v>-9.6636457</v>
      </c>
      <c r="J42" s="90">
        <v>13000000000</v>
      </c>
      <c r="K42" s="90">
        <v>-56.418018000000004</v>
      </c>
      <c r="L42" s="90">
        <v>-47.667332000000002</v>
      </c>
      <c r="M42" s="10"/>
      <c r="N42" s="6">
        <f t="shared" si="7"/>
        <v>15.444444444444001</v>
      </c>
      <c r="O42" s="6">
        <f t="shared" si="5"/>
        <v>-9.2180710000000001</v>
      </c>
      <c r="Q42" s="10"/>
    </row>
    <row r="43" spans="2:17" x14ac:dyDescent="0.25">
      <c r="B43" s="90">
        <v>14222222222.222</v>
      </c>
      <c r="C43" s="90">
        <v>-38.319096000000002</v>
      </c>
      <c r="D43" s="90">
        <v>-31.412939000000001</v>
      </c>
      <c r="E43" s="10"/>
      <c r="F43" s="6">
        <f t="shared" si="6"/>
        <v>16.666666666666998</v>
      </c>
      <c r="G43" s="6">
        <f t="shared" si="4"/>
        <v>-10.820728000000001</v>
      </c>
      <c r="J43" s="90">
        <v>14222222222.222</v>
      </c>
      <c r="K43" s="90">
        <v>-60.699523999999997</v>
      </c>
      <c r="L43" s="90">
        <v>-52.169674000000001</v>
      </c>
      <c r="M43" s="10"/>
      <c r="N43" s="6">
        <f t="shared" si="7"/>
        <v>16.666666666666998</v>
      </c>
      <c r="O43" s="6">
        <f t="shared" si="5"/>
        <v>-10.215261999999999</v>
      </c>
      <c r="Q43" s="10"/>
    </row>
    <row r="44" spans="2:17" x14ac:dyDescent="0.25">
      <c r="B44" s="90">
        <v>15444444444.444</v>
      </c>
      <c r="C44" s="90">
        <v>-37.983215000000001</v>
      </c>
      <c r="D44" s="90">
        <v>-30.625820000000001</v>
      </c>
      <c r="E44" s="10"/>
      <c r="F44" s="6">
        <f t="shared" si="6"/>
        <v>17.888888888888999</v>
      </c>
      <c r="G44" s="6">
        <f t="shared" si="4"/>
        <v>-12.787274999999999</v>
      </c>
      <c r="J44" s="90">
        <v>15444444444.444</v>
      </c>
      <c r="K44" s="90">
        <v>-46.964675999999997</v>
      </c>
      <c r="L44" s="90">
        <v>-38.088219000000002</v>
      </c>
      <c r="M44" s="10"/>
      <c r="N44" s="6">
        <f t="shared" si="7"/>
        <v>17.888888888888999</v>
      </c>
      <c r="O44" s="6">
        <f t="shared" si="5"/>
        <v>-12.618468999999999</v>
      </c>
      <c r="Q44" s="10"/>
    </row>
    <row r="45" spans="2:17" x14ac:dyDescent="0.25">
      <c r="B45" s="90">
        <v>16666666666.667</v>
      </c>
      <c r="C45" s="90">
        <v>-38.682887999999998</v>
      </c>
      <c r="D45" s="90">
        <v>-31.268419000000002</v>
      </c>
      <c r="E45" s="10"/>
      <c r="F45" s="6">
        <f t="shared" si="6"/>
        <v>19.111111111111001</v>
      </c>
      <c r="G45" s="6">
        <f t="shared" si="4"/>
        <v>-13.773057</v>
      </c>
      <c r="J45" s="90">
        <v>16666666666.667</v>
      </c>
      <c r="K45" s="90">
        <v>-44.754280000000001</v>
      </c>
      <c r="L45" s="90">
        <v>-35.702247999999997</v>
      </c>
      <c r="M45" s="10"/>
      <c r="N45" s="6">
        <f t="shared" si="7"/>
        <v>19.111111111111001</v>
      </c>
      <c r="O45" s="6">
        <f t="shared" si="5"/>
        <v>-12.486863</v>
      </c>
      <c r="Q45" s="10"/>
    </row>
    <row r="46" spans="2:17" x14ac:dyDescent="0.25">
      <c r="B46" s="90">
        <v>17888888888.889</v>
      </c>
      <c r="C46" s="90">
        <v>-37.432968000000002</v>
      </c>
      <c r="D46" s="90">
        <v>-29.872934000000001</v>
      </c>
      <c r="E46" s="10"/>
      <c r="F46" s="6">
        <f t="shared" si="6"/>
        <v>20.333333333333002</v>
      </c>
      <c r="G46" s="6">
        <f t="shared" si="4"/>
        <v>-13.323168000000001</v>
      </c>
      <c r="J46" s="90">
        <v>17888888888.889</v>
      </c>
      <c r="K46" s="90">
        <v>-46.619598000000003</v>
      </c>
      <c r="L46" s="90">
        <v>-37.234074</v>
      </c>
      <c r="M46" s="10"/>
      <c r="N46" s="6">
        <f t="shared" si="7"/>
        <v>20.333333333333002</v>
      </c>
      <c r="O46" s="6">
        <f t="shared" si="5"/>
        <v>-14.290106</v>
      </c>
      <c r="Q46" s="10"/>
    </row>
    <row r="47" spans="2:17" x14ac:dyDescent="0.25">
      <c r="B47" s="90">
        <v>19111111111.111</v>
      </c>
      <c r="C47" s="90">
        <v>-37.853045999999999</v>
      </c>
      <c r="D47" s="90">
        <v>-29.886709</v>
      </c>
      <c r="E47" s="10"/>
      <c r="F47" s="6">
        <f t="shared" si="6"/>
        <v>21.555555555556001</v>
      </c>
      <c r="G47" s="6">
        <f t="shared" si="4"/>
        <v>-12.233423999999999</v>
      </c>
      <c r="J47" s="90">
        <v>19111111111.111</v>
      </c>
      <c r="K47" s="90">
        <v>-47.488467999999997</v>
      </c>
      <c r="L47" s="90">
        <v>-36.376930000000002</v>
      </c>
      <c r="M47" s="10"/>
      <c r="N47" s="6">
        <f t="shared" si="7"/>
        <v>21.555555555556001</v>
      </c>
      <c r="O47" s="6">
        <f t="shared" si="5"/>
        <v>-14.094082999999999</v>
      </c>
      <c r="Q47" s="10"/>
    </row>
    <row r="48" spans="2:17" x14ac:dyDescent="0.25">
      <c r="B48" s="90">
        <v>20333333333.333</v>
      </c>
      <c r="C48" s="90">
        <v>-36.983597000000003</v>
      </c>
      <c r="D48" s="90">
        <v>-28.510467999999999</v>
      </c>
      <c r="E48" s="10"/>
      <c r="F48" s="6">
        <f t="shared" si="6"/>
        <v>22.777777777777999</v>
      </c>
      <c r="G48" s="6">
        <f t="shared" si="4"/>
        <v>-11.999022</v>
      </c>
      <c r="J48" s="90">
        <v>20333333333.333</v>
      </c>
      <c r="K48" s="90">
        <v>-43.255878000000003</v>
      </c>
      <c r="L48" s="90">
        <v>-32.735805999999997</v>
      </c>
      <c r="M48" s="10"/>
      <c r="N48" s="6">
        <f t="shared" si="7"/>
        <v>22.777777777777999</v>
      </c>
      <c r="O48" s="6">
        <f t="shared" si="5"/>
        <v>-13.487935999999999</v>
      </c>
      <c r="Q48" s="10"/>
    </row>
    <row r="49" spans="2:17" x14ac:dyDescent="0.25">
      <c r="B49" s="90">
        <v>21555555555.556</v>
      </c>
      <c r="C49" s="90">
        <v>-37.534694999999999</v>
      </c>
      <c r="D49" s="90">
        <v>-28.292169999999999</v>
      </c>
      <c r="E49" s="10"/>
      <c r="F49" s="6">
        <f t="shared" si="6"/>
        <v>24</v>
      </c>
      <c r="G49" s="6">
        <f t="shared" si="4"/>
        <v>-11.104276</v>
      </c>
      <c r="J49" s="90">
        <v>21555555555.556</v>
      </c>
      <c r="K49" s="90">
        <v>-41.547043000000002</v>
      </c>
      <c r="L49" s="90">
        <v>-31.186972000000001</v>
      </c>
      <c r="M49" s="10"/>
      <c r="N49" s="6">
        <f t="shared" si="7"/>
        <v>24</v>
      </c>
      <c r="O49" s="6">
        <f t="shared" si="5"/>
        <v>-11.973822999999999</v>
      </c>
      <c r="Q49" s="10"/>
    </row>
    <row r="50" spans="2:17" x14ac:dyDescent="0.25">
      <c r="B50" s="90">
        <v>22777777777.778</v>
      </c>
      <c r="C50" s="90">
        <v>-37.280586</v>
      </c>
      <c r="D50" s="90">
        <v>-27.585978000000001</v>
      </c>
      <c r="E50" s="10"/>
      <c r="F50" s="6" t="s">
        <v>21</v>
      </c>
      <c r="J50" s="90">
        <v>22777777777.778</v>
      </c>
      <c r="K50" s="90">
        <v>-38.628304</v>
      </c>
      <c r="L50" s="90">
        <v>-27.457228000000001</v>
      </c>
      <c r="M50" s="10"/>
      <c r="N50" s="6" t="s">
        <v>21</v>
      </c>
      <c r="Q50" s="10"/>
    </row>
    <row r="51" spans="2:17" x14ac:dyDescent="0.25">
      <c r="B51" s="90">
        <v>24000000000</v>
      </c>
      <c r="C51" s="90">
        <v>-35.328541000000001</v>
      </c>
      <c r="D51" s="90">
        <v>-25.070402000000001</v>
      </c>
      <c r="E51" s="10"/>
      <c r="J51" s="90">
        <v>24000000000</v>
      </c>
      <c r="K51" s="90">
        <v>-41.357661999999998</v>
      </c>
      <c r="L51" s="90">
        <v>-27.744233999999999</v>
      </c>
      <c r="M51" s="10"/>
      <c r="Q51" s="10"/>
    </row>
    <row r="52" spans="2:17" x14ac:dyDescent="0.25">
      <c r="B52" s="90" t="s">
        <v>21</v>
      </c>
      <c r="C52" s="90"/>
      <c r="D52" s="90"/>
      <c r="E52" s="8"/>
      <c r="J52" s="90" t="s">
        <v>21</v>
      </c>
      <c r="K52" s="90"/>
      <c r="L52" s="90"/>
      <c r="M52" s="8"/>
      <c r="Q52" s="8"/>
    </row>
    <row r="53" spans="2:17" x14ac:dyDescent="0.25">
      <c r="B53" s="90"/>
      <c r="C53" s="90"/>
      <c r="D53" s="90"/>
      <c r="E53" s="8"/>
      <c r="F53" s="6" t="s">
        <v>23</v>
      </c>
      <c r="J53" s="90"/>
      <c r="K53" s="90"/>
      <c r="L53" s="90"/>
      <c r="M53" s="8"/>
      <c r="N53" s="6" t="s">
        <v>23</v>
      </c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 t="shared" ref="G54:G73" si="8">D80</f>
        <v>1Rx4L dBc Log Mag(dB)</v>
      </c>
      <c r="H54" s="35">
        <v>1</v>
      </c>
      <c r="J54" s="90"/>
      <c r="K54" s="90"/>
      <c r="L54" s="90"/>
      <c r="M54" s="8"/>
      <c r="N54" s="6" t="s">
        <v>19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 t="shared" ref="F55:F73" si="10">B81/1000000000</f>
        <v>2</v>
      </c>
      <c r="G55" s="6">
        <f t="shared" si="8"/>
        <v>-80.420837000000006</v>
      </c>
      <c r="H55" s="36">
        <f>ABS(AVERAGE(G55:G73)-(H54-1)*5)</f>
        <v>37.675495736842109</v>
      </c>
      <c r="J55" s="90" t="s">
        <v>22</v>
      </c>
      <c r="K55" s="90"/>
      <c r="L55" s="90"/>
      <c r="M55" s="8"/>
      <c r="N55" s="6">
        <f t="shared" ref="N55:N73" si="11">J81/1000000000</f>
        <v>2</v>
      </c>
      <c r="O55" s="6">
        <f t="shared" si="9"/>
        <v>-47.165539000000003</v>
      </c>
      <c r="P55" s="36">
        <f>ABS(AVERAGE(O55:O73)-(P54-1)*5)</f>
        <v>40.553055631578957</v>
      </c>
      <c r="Q55" s="8"/>
    </row>
    <row r="56" spans="2:17" x14ac:dyDescent="0.25">
      <c r="B56" s="90" t="s">
        <v>19</v>
      </c>
      <c r="C56" s="90" t="s">
        <v>119</v>
      </c>
      <c r="D56" s="90" t="s">
        <v>32</v>
      </c>
      <c r="E56" s="8"/>
      <c r="F56" s="6">
        <f t="shared" si="10"/>
        <v>3.2222222222222001</v>
      </c>
      <c r="G56" s="6">
        <f t="shared" si="8"/>
        <v>-53.019675999999997</v>
      </c>
      <c r="J56" s="90" t="s">
        <v>19</v>
      </c>
      <c r="K56" s="90" t="s">
        <v>119</v>
      </c>
      <c r="L56" s="90" t="s">
        <v>32</v>
      </c>
      <c r="M56" s="8"/>
      <c r="N56" s="6">
        <f t="shared" si="11"/>
        <v>3.2222222222222001</v>
      </c>
      <c r="O56" s="6">
        <f t="shared" si="9"/>
        <v>-43.765976000000002</v>
      </c>
      <c r="Q56" s="8"/>
    </row>
    <row r="57" spans="2:17" x14ac:dyDescent="0.25">
      <c r="B57" s="90">
        <v>2000000000</v>
      </c>
      <c r="C57" s="90">
        <v>-61.562012000000003</v>
      </c>
      <c r="D57" s="90">
        <v>-55.217564000000003</v>
      </c>
      <c r="E57" s="8"/>
      <c r="F57" s="6">
        <f t="shared" si="10"/>
        <v>4.4444444444444002</v>
      </c>
      <c r="G57" s="6">
        <f t="shared" si="8"/>
        <v>-29.893229000000002</v>
      </c>
      <c r="J57" s="90">
        <v>2000000000</v>
      </c>
      <c r="K57" s="90">
        <v>-22.827991000000001</v>
      </c>
      <c r="L57" s="90">
        <v>-13.167857</v>
      </c>
      <c r="M57" s="8"/>
      <c r="N57" s="6">
        <f t="shared" si="11"/>
        <v>4.4444444444444002</v>
      </c>
      <c r="O57" s="6">
        <f t="shared" si="9"/>
        <v>-45.415421000000002</v>
      </c>
      <c r="Q57" s="8"/>
    </row>
    <row r="58" spans="2:17" x14ac:dyDescent="0.25">
      <c r="B58" s="90">
        <v>3222222222.2221999</v>
      </c>
      <c r="C58" s="90">
        <v>-19.078776999999999</v>
      </c>
      <c r="D58" s="90">
        <v>-12.310606999999999</v>
      </c>
      <c r="E58" s="8"/>
      <c r="F58" s="6">
        <f t="shared" si="10"/>
        <v>5.6666666666667007</v>
      </c>
      <c r="G58" s="6">
        <f t="shared" si="8"/>
        <v>-32.025635000000001</v>
      </c>
      <c r="J58" s="90">
        <v>3222222222.2221999</v>
      </c>
      <c r="K58" s="90">
        <v>-20.226934</v>
      </c>
      <c r="L58" s="90">
        <v>-12.191193999999999</v>
      </c>
      <c r="M58" s="8"/>
      <c r="N58" s="6">
        <f t="shared" si="11"/>
        <v>5.6666666666667007</v>
      </c>
      <c r="O58" s="6">
        <f t="shared" si="9"/>
        <v>-44.885567000000002</v>
      </c>
      <c r="Q58" s="8"/>
    </row>
    <row r="59" spans="2:17" x14ac:dyDescent="0.25">
      <c r="B59" s="90">
        <v>4444444444.4443998</v>
      </c>
      <c r="C59" s="90">
        <v>-18.282889999999998</v>
      </c>
      <c r="D59" s="90">
        <v>-11.917712999999999</v>
      </c>
      <c r="E59" s="8"/>
      <c r="F59" s="6">
        <f t="shared" si="10"/>
        <v>6.8888888888888999</v>
      </c>
      <c r="G59" s="6">
        <f t="shared" si="8"/>
        <v>-32.946472</v>
      </c>
      <c r="J59" s="90">
        <v>4444444444.4443998</v>
      </c>
      <c r="K59" s="90">
        <v>-39.224117</v>
      </c>
      <c r="L59" s="90">
        <v>-31.231676</v>
      </c>
      <c r="M59" s="8"/>
      <c r="N59" s="6">
        <f t="shared" si="11"/>
        <v>6.8888888888888999</v>
      </c>
      <c r="O59" s="6">
        <f t="shared" si="9"/>
        <v>-44.619061000000002</v>
      </c>
      <c r="Q59" s="8"/>
    </row>
    <row r="60" spans="2:17" x14ac:dyDescent="0.25">
      <c r="B60" s="90">
        <v>5666666666.6667004</v>
      </c>
      <c r="C60" s="90">
        <v>-17.285349</v>
      </c>
      <c r="D60" s="90">
        <v>-10.952684</v>
      </c>
      <c r="E60" s="8"/>
      <c r="F60" s="6">
        <f t="shared" si="10"/>
        <v>8.1111111111111001</v>
      </c>
      <c r="G60" s="6">
        <f t="shared" si="8"/>
        <v>-31.979863999999999</v>
      </c>
      <c r="J60" s="90">
        <v>5666666666.6667004</v>
      </c>
      <c r="K60" s="90">
        <v>-19.970703</v>
      </c>
      <c r="L60" s="90">
        <v>-12.210979</v>
      </c>
      <c r="M60" s="8"/>
      <c r="N60" s="6">
        <f t="shared" si="11"/>
        <v>8.1111111111111001</v>
      </c>
      <c r="O60" s="6">
        <f t="shared" si="9"/>
        <v>-43.411945000000003</v>
      </c>
      <c r="Q60" s="8"/>
    </row>
    <row r="61" spans="2:17" x14ac:dyDescent="0.25">
      <c r="B61" s="90">
        <v>6888888888.8888998</v>
      </c>
      <c r="C61" s="90">
        <v>-16.084613999999998</v>
      </c>
      <c r="D61" s="90">
        <v>-10.018689999999999</v>
      </c>
      <c r="E61" s="8"/>
      <c r="F61" s="6">
        <f t="shared" si="10"/>
        <v>9.3333333333333002</v>
      </c>
      <c r="G61" s="6">
        <f t="shared" si="8"/>
        <v>-28.601368000000001</v>
      </c>
      <c r="J61" s="90">
        <v>6888888888.8888998</v>
      </c>
      <c r="K61" s="90">
        <v>-16.133161999999999</v>
      </c>
      <c r="L61" s="90">
        <v>-8.5856399999999997</v>
      </c>
      <c r="M61" s="8"/>
      <c r="N61" s="6">
        <f t="shared" si="11"/>
        <v>9.3333333333333002</v>
      </c>
      <c r="O61" s="6">
        <f t="shared" si="9"/>
        <v>-44.193733000000002</v>
      </c>
      <c r="Q61" s="8"/>
    </row>
    <row r="62" spans="2:17" x14ac:dyDescent="0.25">
      <c r="B62" s="90">
        <v>8111111111.1111002</v>
      </c>
      <c r="C62" s="90">
        <v>-15.581167000000001</v>
      </c>
      <c r="D62" s="90">
        <v>-9.4266480999999995</v>
      </c>
      <c r="E62" s="8"/>
      <c r="F62" s="6">
        <f t="shared" si="10"/>
        <v>10.555555555555999</v>
      </c>
      <c r="G62" s="6">
        <f t="shared" si="8"/>
        <v>-30.326308999999998</v>
      </c>
      <c r="J62" s="90">
        <v>8111111111.1111002</v>
      </c>
      <c r="K62" s="90">
        <v>-15.785372000000001</v>
      </c>
      <c r="L62" s="90">
        <v>-7.8330935999999998</v>
      </c>
      <c r="M62" s="8"/>
      <c r="N62" s="6">
        <f t="shared" si="11"/>
        <v>10.555555555555999</v>
      </c>
      <c r="O62" s="6">
        <f t="shared" si="9"/>
        <v>-47.983806999999999</v>
      </c>
      <c r="Q62" s="8"/>
    </row>
    <row r="63" spans="2:17" x14ac:dyDescent="0.25">
      <c r="B63" s="90">
        <v>9333333333.3332996</v>
      </c>
      <c r="C63" s="90">
        <v>-15.824389999999999</v>
      </c>
      <c r="D63" s="90">
        <v>-9.0691023000000008</v>
      </c>
      <c r="E63" s="8"/>
      <c r="F63" s="6">
        <f t="shared" si="10"/>
        <v>11.777777777778001</v>
      </c>
      <c r="G63" s="6">
        <f t="shared" si="8"/>
        <v>-36.179985000000002</v>
      </c>
      <c r="J63" s="90">
        <v>9333333333.3332996</v>
      </c>
      <c r="K63" s="90">
        <v>-14.959884000000001</v>
      </c>
      <c r="L63" s="90">
        <v>-6.6806722000000001</v>
      </c>
      <c r="M63" s="8"/>
      <c r="N63" s="6">
        <f t="shared" si="11"/>
        <v>11.777777777778001</v>
      </c>
      <c r="O63" s="6">
        <f t="shared" si="9"/>
        <v>-44.960360999999999</v>
      </c>
      <c r="Q63" s="8"/>
    </row>
    <row r="64" spans="2:17" x14ac:dyDescent="0.25">
      <c r="B64" s="90">
        <v>10555555555.556</v>
      </c>
      <c r="C64" s="90">
        <v>-15.534598000000001</v>
      </c>
      <c r="D64" s="90">
        <v>-8.9398937000000007</v>
      </c>
      <c r="E64" s="8"/>
      <c r="F64" s="6">
        <f t="shared" si="10"/>
        <v>13</v>
      </c>
      <c r="G64" s="6">
        <f t="shared" si="8"/>
        <v>-43.307372999999998</v>
      </c>
      <c r="J64" s="90">
        <v>10555555555.556</v>
      </c>
      <c r="K64" s="90">
        <v>-15.733407</v>
      </c>
      <c r="L64" s="90">
        <v>-7.2262839999999997</v>
      </c>
      <c r="M64" s="8"/>
      <c r="N64" s="6">
        <f t="shared" si="11"/>
        <v>13</v>
      </c>
      <c r="O64" s="6">
        <f t="shared" si="9"/>
        <v>-42.925510000000003</v>
      </c>
      <c r="Q64" s="8"/>
    </row>
    <row r="65" spans="2:17" x14ac:dyDescent="0.25">
      <c r="B65" s="90">
        <v>11777777777.778</v>
      </c>
      <c r="C65" s="90">
        <v>-16.397724</v>
      </c>
      <c r="D65" s="90">
        <v>-9.4939537000000005</v>
      </c>
      <c r="E65" s="8"/>
      <c r="F65" s="6">
        <f t="shared" si="10"/>
        <v>14.222222222221999</v>
      </c>
      <c r="G65" s="6">
        <f t="shared" si="8"/>
        <v>-37.585296999999997</v>
      </c>
      <c r="J65" s="90">
        <v>11777777777.778</v>
      </c>
      <c r="K65" s="90">
        <v>-16.944331999999999</v>
      </c>
      <c r="L65" s="90">
        <v>-7.9249824999999996</v>
      </c>
      <c r="M65" s="8"/>
      <c r="N65" s="6">
        <f t="shared" si="11"/>
        <v>14.222222222221999</v>
      </c>
      <c r="O65" s="6">
        <f t="shared" si="9"/>
        <v>-41.104683000000001</v>
      </c>
      <c r="Q65" s="8"/>
    </row>
    <row r="66" spans="2:17" x14ac:dyDescent="0.25">
      <c r="B66" s="90">
        <v>13000000000</v>
      </c>
      <c r="C66" s="90">
        <v>-16.652419999999999</v>
      </c>
      <c r="D66" s="90">
        <v>-9.9781884999999999</v>
      </c>
      <c r="E66" s="8"/>
      <c r="F66" s="6">
        <f t="shared" si="10"/>
        <v>15.444444444444001</v>
      </c>
      <c r="G66" s="6">
        <f t="shared" si="8"/>
        <v>-34.222248</v>
      </c>
      <c r="J66" s="90">
        <v>13000000000</v>
      </c>
      <c r="K66" s="90">
        <v>-17.873795000000001</v>
      </c>
      <c r="L66" s="90">
        <v>-9.1231079000000008</v>
      </c>
      <c r="M66" s="8"/>
      <c r="N66" s="6">
        <f t="shared" si="11"/>
        <v>15.444444444444001</v>
      </c>
      <c r="O66" s="6">
        <f t="shared" si="9"/>
        <v>-34.968369000000003</v>
      </c>
      <c r="Q66" s="8"/>
    </row>
    <row r="67" spans="2:17" x14ac:dyDescent="0.25">
      <c r="B67" s="90">
        <v>14222222222.222</v>
      </c>
      <c r="C67" s="90">
        <v>-16.952036</v>
      </c>
      <c r="D67" s="90">
        <v>-10.04588</v>
      </c>
      <c r="E67" s="8"/>
      <c r="F67" s="6">
        <f t="shared" si="10"/>
        <v>16.666666666666998</v>
      </c>
      <c r="G67" s="6">
        <f t="shared" si="8"/>
        <v>-35.547835999999997</v>
      </c>
      <c r="J67" s="90">
        <v>14222222222.222</v>
      </c>
      <c r="K67" s="90">
        <v>-17.603874000000001</v>
      </c>
      <c r="L67" s="90">
        <v>-9.0740242000000002</v>
      </c>
      <c r="M67" s="8"/>
      <c r="N67" s="6">
        <f t="shared" si="11"/>
        <v>16.666666666666998</v>
      </c>
      <c r="O67" s="6">
        <f t="shared" si="9"/>
        <v>-36.033797999999997</v>
      </c>
      <c r="Q67" s="8"/>
    </row>
    <row r="68" spans="2:17" x14ac:dyDescent="0.25">
      <c r="B68" s="90">
        <v>15444444444.444</v>
      </c>
      <c r="C68" s="90">
        <v>-17.021038000000001</v>
      </c>
      <c r="D68" s="90">
        <v>-9.6636457</v>
      </c>
      <c r="E68" s="8"/>
      <c r="F68" s="6">
        <f t="shared" si="10"/>
        <v>17.888888888888999</v>
      </c>
      <c r="G68" s="6">
        <f t="shared" si="8"/>
        <v>-38.023121000000003</v>
      </c>
      <c r="J68" s="90">
        <v>15444444444.444</v>
      </c>
      <c r="K68" s="90">
        <v>-18.094528</v>
      </c>
      <c r="L68" s="90">
        <v>-9.2180710000000001</v>
      </c>
      <c r="M68" s="8"/>
      <c r="N68" s="6">
        <f t="shared" si="11"/>
        <v>17.888888888888999</v>
      </c>
      <c r="O68" s="6">
        <f t="shared" si="9"/>
        <v>-39.799762999999999</v>
      </c>
      <c r="Q68" s="8"/>
    </row>
    <row r="69" spans="2:17" x14ac:dyDescent="0.25">
      <c r="B69" s="90">
        <v>16666666666.667</v>
      </c>
      <c r="C69" s="90">
        <v>-18.235195000000001</v>
      </c>
      <c r="D69" s="90">
        <v>-10.820728000000001</v>
      </c>
      <c r="E69" s="8"/>
      <c r="F69" s="6">
        <f t="shared" si="10"/>
        <v>19.111111111111001</v>
      </c>
      <c r="G69" s="6">
        <f t="shared" si="8"/>
        <v>-35.409644999999998</v>
      </c>
      <c r="J69" s="90">
        <v>16666666666.667</v>
      </c>
      <c r="K69" s="90">
        <v>-19.267294</v>
      </c>
      <c r="L69" s="90">
        <v>-10.215261999999999</v>
      </c>
      <c r="M69" s="8"/>
      <c r="N69" s="6">
        <f t="shared" si="11"/>
        <v>19.111111111111001</v>
      </c>
      <c r="O69" s="6">
        <f t="shared" si="9"/>
        <v>-34.020266999999997</v>
      </c>
      <c r="Q69" s="8"/>
    </row>
    <row r="70" spans="2:17" x14ac:dyDescent="0.25">
      <c r="B70" s="90">
        <v>17888888888.889</v>
      </c>
      <c r="C70" s="90">
        <v>-20.347307000000001</v>
      </c>
      <c r="D70" s="90">
        <v>-12.787274999999999</v>
      </c>
      <c r="E70" s="8"/>
      <c r="F70" s="6">
        <f t="shared" si="10"/>
        <v>20.333333333333002</v>
      </c>
      <c r="G70" s="6">
        <f t="shared" si="8"/>
        <v>-33.366379000000002</v>
      </c>
      <c r="J70" s="90">
        <v>17888888888.889</v>
      </c>
      <c r="K70" s="90">
        <v>-22.003993999999999</v>
      </c>
      <c r="L70" s="90">
        <v>-12.618468999999999</v>
      </c>
      <c r="M70" s="8"/>
      <c r="N70" s="6">
        <f t="shared" si="11"/>
        <v>20.333333333333002</v>
      </c>
      <c r="O70" s="6">
        <f t="shared" si="9"/>
        <v>-33.628563</v>
      </c>
      <c r="Q70" s="8"/>
    </row>
    <row r="71" spans="2:17" x14ac:dyDescent="0.25">
      <c r="B71" s="90">
        <v>19111111111.111</v>
      </c>
      <c r="C71" s="90">
        <v>-21.739393</v>
      </c>
      <c r="D71" s="90">
        <v>-13.773057</v>
      </c>
      <c r="E71" s="8"/>
      <c r="F71" s="6">
        <f t="shared" si="10"/>
        <v>21.555555555556001</v>
      </c>
      <c r="G71" s="6">
        <f t="shared" si="8"/>
        <v>-32.810710999999998</v>
      </c>
      <c r="J71" s="90">
        <v>19111111111.111</v>
      </c>
      <c r="K71" s="90">
        <v>-23.598398</v>
      </c>
      <c r="L71" s="90">
        <v>-12.486863</v>
      </c>
      <c r="M71" s="8"/>
      <c r="N71" s="6">
        <f t="shared" si="11"/>
        <v>21.555555555556001</v>
      </c>
      <c r="O71" s="6">
        <f t="shared" si="9"/>
        <v>-36.328116999999999</v>
      </c>
      <c r="Q71" s="8"/>
    </row>
    <row r="72" spans="2:17" x14ac:dyDescent="0.25">
      <c r="B72" s="90">
        <v>20333333333.333</v>
      </c>
      <c r="C72" s="90">
        <v>-21.796296999999999</v>
      </c>
      <c r="D72" s="90">
        <v>-13.323168000000001</v>
      </c>
      <c r="E72" s="8"/>
      <c r="F72" s="6">
        <f t="shared" si="10"/>
        <v>22.777777777777999</v>
      </c>
      <c r="G72" s="6">
        <f t="shared" si="8"/>
        <v>-34.311625999999997</v>
      </c>
      <c r="J72" s="90">
        <v>20333333333.333</v>
      </c>
      <c r="K72" s="90">
        <v>-24.810179000000002</v>
      </c>
      <c r="L72" s="90">
        <v>-14.290106</v>
      </c>
      <c r="M72" s="8"/>
      <c r="N72" s="6">
        <f t="shared" si="11"/>
        <v>22.777777777777999</v>
      </c>
      <c r="O72" s="6">
        <f t="shared" si="9"/>
        <v>-32.515076000000001</v>
      </c>
      <c r="Q72" s="8"/>
    </row>
    <row r="73" spans="2:17" x14ac:dyDescent="0.25">
      <c r="B73" s="90">
        <v>21555555555.556</v>
      </c>
      <c r="C73" s="90">
        <v>-21.475951999999999</v>
      </c>
      <c r="D73" s="90">
        <v>-12.233423999999999</v>
      </c>
      <c r="E73" s="8"/>
      <c r="F73" s="6">
        <f t="shared" si="10"/>
        <v>24</v>
      </c>
      <c r="G73" s="6">
        <f t="shared" si="8"/>
        <v>-35.856808000000001</v>
      </c>
      <c r="J73" s="90">
        <v>21555555555.556</v>
      </c>
      <c r="K73" s="90">
        <v>-24.454155</v>
      </c>
      <c r="L73" s="90">
        <v>-14.094082999999999</v>
      </c>
      <c r="M73" s="8"/>
      <c r="N73" s="6">
        <f t="shared" si="11"/>
        <v>24</v>
      </c>
      <c r="O73" s="6">
        <f t="shared" si="9"/>
        <v>-32.782501000000003</v>
      </c>
      <c r="Q73" s="8"/>
    </row>
    <row r="74" spans="2:17" x14ac:dyDescent="0.25">
      <c r="B74" s="90">
        <v>22777777777.778</v>
      </c>
      <c r="C74" s="90">
        <v>-21.693629999999999</v>
      </c>
      <c r="D74" s="90">
        <v>-11.999022</v>
      </c>
      <c r="E74" s="8"/>
      <c r="F74" s="6" t="s">
        <v>21</v>
      </c>
      <c r="J74" s="90">
        <v>22777777777.778</v>
      </c>
      <c r="K74" s="90">
        <v>-24.659013999999999</v>
      </c>
      <c r="L74" s="90">
        <v>-13.487935999999999</v>
      </c>
      <c r="M74" s="8"/>
      <c r="N74" s="6" t="s">
        <v>21</v>
      </c>
      <c r="Q74" s="8"/>
    </row>
    <row r="75" spans="2:17" x14ac:dyDescent="0.25">
      <c r="B75" s="90">
        <v>24000000000</v>
      </c>
      <c r="C75" s="90">
        <v>-21.362413</v>
      </c>
      <c r="D75" s="90">
        <v>-11.104276</v>
      </c>
      <c r="J75" s="90">
        <v>24000000000</v>
      </c>
      <c r="K75" s="90">
        <v>-25.587250000000001</v>
      </c>
      <c r="L75" s="90">
        <v>-11.973822999999999</v>
      </c>
    </row>
    <row r="76" spans="2:17" x14ac:dyDescent="0.25">
      <c r="B76" s="90" t="s">
        <v>21</v>
      </c>
      <c r="C76" s="90"/>
      <c r="D76" s="90"/>
      <c r="J76" s="90" t="s">
        <v>21</v>
      </c>
      <c r="K76" s="90"/>
      <c r="L76" s="90"/>
    </row>
    <row r="77" spans="2:17" x14ac:dyDescent="0.25">
      <c r="B77" s="90"/>
      <c r="C77" s="90"/>
      <c r="D77" s="90"/>
      <c r="F77" s="6" t="s">
        <v>24</v>
      </c>
      <c r="J77" s="90"/>
      <c r="K77" s="90"/>
      <c r="L77" s="90"/>
      <c r="N77" s="6" t="s">
        <v>24</v>
      </c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2">D104</f>
        <v>1Rx5L dBc Log Mag(dB)</v>
      </c>
      <c r="H78" s="35">
        <v>1</v>
      </c>
      <c r="J78" s="90"/>
      <c r="K78" s="90"/>
      <c r="L78" s="90"/>
      <c r="N78" s="6" t="s">
        <v>19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s="90" t="s">
        <v>23</v>
      </c>
      <c r="C79" s="90"/>
      <c r="D79" s="90"/>
      <c r="F79" s="6">
        <f t="shared" ref="F79:F97" si="14">B105/1000000000</f>
        <v>2</v>
      </c>
      <c r="G79" s="6">
        <f t="shared" si="12"/>
        <v>-58.150683999999998</v>
      </c>
      <c r="H79" s="36">
        <f>ABS(AVERAGE(G79:G97)-(H78-1)*5)</f>
        <v>22.735531473684215</v>
      </c>
      <c r="J79" s="90" t="s">
        <v>23</v>
      </c>
      <c r="K79" s="90"/>
      <c r="L79" s="90"/>
      <c r="N79" s="6">
        <f t="shared" ref="N79:N97" si="15">J105/1000000000</f>
        <v>2</v>
      </c>
      <c r="O79" s="6">
        <f t="shared" si="13"/>
        <v>-30.930897000000002</v>
      </c>
      <c r="P79" s="36">
        <f>ABS(AVERAGE(O79:O97)-(P78-1)*5)</f>
        <v>15.782888289473686</v>
      </c>
    </row>
    <row r="80" spans="2:17" x14ac:dyDescent="0.25">
      <c r="B80" s="90" t="s">
        <v>19</v>
      </c>
      <c r="C80" s="90" t="s">
        <v>120</v>
      </c>
      <c r="D80" s="90" t="s">
        <v>33</v>
      </c>
      <c r="F80" s="6">
        <f t="shared" si="14"/>
        <v>3.2222222222222001</v>
      </c>
      <c r="G80" s="6">
        <f t="shared" si="12"/>
        <v>-40.462874999999997</v>
      </c>
      <c r="J80" s="90" t="s">
        <v>19</v>
      </c>
      <c r="K80" s="90" t="s">
        <v>120</v>
      </c>
      <c r="L80" s="90" t="s">
        <v>33</v>
      </c>
      <c r="N80" s="6">
        <f t="shared" si="15"/>
        <v>3.2222222222222001</v>
      </c>
      <c r="O80" s="6">
        <f t="shared" si="13"/>
        <v>-19.777338</v>
      </c>
    </row>
    <row r="81" spans="2:15" x14ac:dyDescent="0.25">
      <c r="B81" s="90">
        <v>2000000000</v>
      </c>
      <c r="C81" s="90">
        <v>-86.765288999999996</v>
      </c>
      <c r="D81" s="90">
        <v>-80.420837000000006</v>
      </c>
      <c r="F81" s="6">
        <f t="shared" si="14"/>
        <v>4.4444444444444002</v>
      </c>
      <c r="G81" s="6">
        <f t="shared" si="12"/>
        <v>-27.914042999999999</v>
      </c>
      <c r="J81" s="90">
        <v>2000000000</v>
      </c>
      <c r="K81" s="90">
        <v>-56.825671999999997</v>
      </c>
      <c r="L81" s="90">
        <v>-47.165539000000003</v>
      </c>
      <c r="N81" s="6">
        <f t="shared" si="15"/>
        <v>4.4444444444444002</v>
      </c>
      <c r="O81" s="6">
        <f t="shared" si="13"/>
        <v>-15.637117</v>
      </c>
    </row>
    <row r="82" spans="2:15" x14ac:dyDescent="0.25">
      <c r="B82" s="90">
        <v>3222222222.2221999</v>
      </c>
      <c r="C82" s="90">
        <v>-59.787846000000002</v>
      </c>
      <c r="D82" s="90">
        <v>-53.019675999999997</v>
      </c>
      <c r="F82" s="6">
        <f t="shared" si="14"/>
        <v>5.6666666666667007</v>
      </c>
      <c r="G82" s="6">
        <f t="shared" si="12"/>
        <v>-25.556743999999998</v>
      </c>
      <c r="J82" s="90">
        <v>3222222222.2221999</v>
      </c>
      <c r="K82" s="90">
        <v>-51.801715999999999</v>
      </c>
      <c r="L82" s="90">
        <v>-43.765976000000002</v>
      </c>
      <c r="N82" s="6">
        <f t="shared" si="15"/>
        <v>5.6666666666667007</v>
      </c>
      <c r="O82" s="6">
        <f t="shared" si="13"/>
        <v>-10.788772</v>
      </c>
    </row>
    <row r="83" spans="2:15" x14ac:dyDescent="0.25">
      <c r="B83" s="90">
        <v>4444444444.4443998</v>
      </c>
      <c r="C83" s="90">
        <v>-36.258408000000003</v>
      </c>
      <c r="D83" s="90">
        <v>-29.893229000000002</v>
      </c>
      <c r="F83" s="6">
        <f t="shared" si="14"/>
        <v>6.8888888888888999</v>
      </c>
      <c r="G83" s="6">
        <f t="shared" si="12"/>
        <v>-21.888914</v>
      </c>
      <c r="J83" s="90">
        <v>4444444444.4443998</v>
      </c>
      <c r="K83" s="90">
        <v>-53.407863999999996</v>
      </c>
      <c r="L83" s="90">
        <v>-45.415421000000002</v>
      </c>
      <c r="N83" s="6">
        <f t="shared" si="15"/>
        <v>6.8888888888888999</v>
      </c>
      <c r="O83" s="6">
        <f t="shared" si="13"/>
        <v>-10.338718999999999</v>
      </c>
    </row>
    <row r="84" spans="2:15" x14ac:dyDescent="0.25">
      <c r="B84" s="90">
        <v>5666666666.6667004</v>
      </c>
      <c r="C84" s="90">
        <v>-38.358294999999998</v>
      </c>
      <c r="D84" s="90">
        <v>-32.025635000000001</v>
      </c>
      <c r="F84" s="6">
        <f t="shared" si="14"/>
        <v>8.1111111111111001</v>
      </c>
      <c r="G84" s="6">
        <f t="shared" si="12"/>
        <v>-20.458096999999999</v>
      </c>
      <c r="J84" s="90">
        <v>5666666666.6667004</v>
      </c>
      <c r="K84" s="90">
        <v>-52.645294</v>
      </c>
      <c r="L84" s="90">
        <v>-44.885567000000002</v>
      </c>
      <c r="N84" s="6">
        <f t="shared" si="15"/>
        <v>8.1111111111111001</v>
      </c>
      <c r="O84" s="6">
        <f t="shared" si="13"/>
        <v>-9.4721775000000008</v>
      </c>
    </row>
    <row r="85" spans="2:15" x14ac:dyDescent="0.25">
      <c r="B85" s="90">
        <v>6888888888.8888998</v>
      </c>
      <c r="C85" s="90">
        <v>-39.012397999999997</v>
      </c>
      <c r="D85" s="90">
        <v>-32.946472</v>
      </c>
      <c r="F85" s="6">
        <f t="shared" si="14"/>
        <v>9.3333333333333002</v>
      </c>
      <c r="G85" s="6">
        <f t="shared" si="12"/>
        <v>-17.777944999999999</v>
      </c>
      <c r="J85" s="90">
        <v>6888888888.8888998</v>
      </c>
      <c r="K85" s="90">
        <v>-52.166580000000003</v>
      </c>
      <c r="L85" s="90">
        <v>-44.619061000000002</v>
      </c>
      <c r="N85" s="6">
        <f t="shared" si="15"/>
        <v>9.3333333333333002</v>
      </c>
      <c r="O85" s="6">
        <f t="shared" si="13"/>
        <v>-9.9331846000000006</v>
      </c>
    </row>
    <row r="86" spans="2:15" x14ac:dyDescent="0.25">
      <c r="B86" s="90">
        <v>8111111111.1111002</v>
      </c>
      <c r="C86" s="90">
        <v>-38.13438</v>
      </c>
      <c r="D86" s="90">
        <v>-31.979863999999999</v>
      </c>
      <c r="F86" s="6">
        <f t="shared" si="14"/>
        <v>10.555555555555999</v>
      </c>
      <c r="G86" s="6">
        <f t="shared" si="12"/>
        <v>-15.758238</v>
      </c>
      <c r="J86" s="90">
        <v>8111111111.1111002</v>
      </c>
      <c r="K86" s="90">
        <v>-51.364223000000003</v>
      </c>
      <c r="L86" s="90">
        <v>-43.411945000000003</v>
      </c>
      <c r="N86" s="6">
        <f t="shared" si="15"/>
        <v>10.555555555555999</v>
      </c>
      <c r="O86" s="6">
        <f t="shared" si="13"/>
        <v>-8.4218826</v>
      </c>
    </row>
    <row r="87" spans="2:15" x14ac:dyDescent="0.25">
      <c r="B87" s="90">
        <v>9333333333.3332996</v>
      </c>
      <c r="C87" s="90">
        <v>-35.356655000000003</v>
      </c>
      <c r="D87" s="90">
        <v>-28.601368000000001</v>
      </c>
      <c r="F87" s="6">
        <f t="shared" si="14"/>
        <v>11.777777777778001</v>
      </c>
      <c r="G87" s="6">
        <f t="shared" si="12"/>
        <v>-16.990030000000001</v>
      </c>
      <c r="J87" s="90">
        <v>9333333333.3332996</v>
      </c>
      <c r="K87" s="90">
        <v>-52.472946</v>
      </c>
      <c r="L87" s="90">
        <v>-44.193733000000002</v>
      </c>
      <c r="N87" s="6">
        <f t="shared" si="15"/>
        <v>11.777777777778001</v>
      </c>
      <c r="O87" s="6">
        <f t="shared" si="13"/>
        <v>-7.5905317999999999</v>
      </c>
    </row>
    <row r="88" spans="2:15" x14ac:dyDescent="0.25">
      <c r="B88" s="90">
        <v>10555555555.556</v>
      </c>
      <c r="C88" s="90">
        <v>-36.921013000000002</v>
      </c>
      <c r="D88" s="90">
        <v>-30.326308999999998</v>
      </c>
      <c r="F88" s="6">
        <f t="shared" si="14"/>
        <v>13</v>
      </c>
      <c r="G88" s="6">
        <f t="shared" si="12"/>
        <v>-16.516871999999999</v>
      </c>
      <c r="J88" s="90">
        <v>10555555555.556</v>
      </c>
      <c r="K88" s="90">
        <v>-56.490929000000001</v>
      </c>
      <c r="L88" s="90">
        <v>-47.983806999999999</v>
      </c>
      <c r="N88" s="6">
        <f t="shared" si="15"/>
        <v>13</v>
      </c>
      <c r="O88" s="6">
        <f t="shared" si="13"/>
        <v>-11.090092</v>
      </c>
    </row>
    <row r="89" spans="2:15" x14ac:dyDescent="0.25">
      <c r="B89" s="90">
        <v>11777777777.778</v>
      </c>
      <c r="C89" s="90">
        <v>-43.083754999999996</v>
      </c>
      <c r="D89" s="90">
        <v>-36.179985000000002</v>
      </c>
      <c r="F89" s="6">
        <f t="shared" si="14"/>
        <v>14.222222222221999</v>
      </c>
      <c r="G89" s="6">
        <f t="shared" si="12"/>
        <v>-14.311233</v>
      </c>
      <c r="J89" s="90">
        <v>11777777777.778</v>
      </c>
      <c r="K89" s="90">
        <v>-53.979709999999997</v>
      </c>
      <c r="L89" s="90">
        <v>-44.960360999999999</v>
      </c>
      <c r="N89" s="6">
        <f t="shared" si="15"/>
        <v>14.222222222221999</v>
      </c>
      <c r="O89" s="6">
        <f t="shared" si="13"/>
        <v>-19.023827000000001</v>
      </c>
    </row>
    <row r="90" spans="2:15" x14ac:dyDescent="0.25">
      <c r="B90" s="90">
        <v>13000000000</v>
      </c>
      <c r="C90" s="90">
        <v>-49.981605999999999</v>
      </c>
      <c r="D90" s="90">
        <v>-43.307372999999998</v>
      </c>
      <c r="F90" s="6">
        <f t="shared" si="14"/>
        <v>15.444444444444001</v>
      </c>
      <c r="G90" s="6">
        <f t="shared" si="12"/>
        <v>-17.213899999999999</v>
      </c>
      <c r="J90" s="90">
        <v>13000000000</v>
      </c>
      <c r="K90" s="90">
        <v>-51.676197000000002</v>
      </c>
      <c r="L90" s="90">
        <v>-42.925510000000003</v>
      </c>
      <c r="N90" s="6">
        <f t="shared" si="15"/>
        <v>15.444444444444001</v>
      </c>
      <c r="O90" s="6">
        <f t="shared" si="13"/>
        <v>-19.489258</v>
      </c>
    </row>
    <row r="91" spans="2:15" x14ac:dyDescent="0.25">
      <c r="B91" s="90">
        <v>14222222222.222</v>
      </c>
      <c r="C91" s="90">
        <v>-44.491450999999998</v>
      </c>
      <c r="D91" s="90">
        <v>-37.585296999999997</v>
      </c>
      <c r="F91" s="6">
        <f t="shared" si="14"/>
        <v>16.666666666666998</v>
      </c>
      <c r="G91" s="6">
        <f t="shared" si="12"/>
        <v>-19.124379999999999</v>
      </c>
      <c r="J91" s="90">
        <v>14222222222.222</v>
      </c>
      <c r="K91" s="90">
        <v>-49.634529000000001</v>
      </c>
      <c r="L91" s="90">
        <v>-41.104683000000001</v>
      </c>
      <c r="N91" s="6">
        <f t="shared" si="15"/>
        <v>16.666666666666998</v>
      </c>
      <c r="O91" s="6">
        <f t="shared" si="13"/>
        <v>-17.937048000000001</v>
      </c>
    </row>
    <row r="92" spans="2:15" x14ac:dyDescent="0.25">
      <c r="B92" s="90">
        <v>15444444444.444</v>
      </c>
      <c r="C92" s="90">
        <v>-41.579642999999997</v>
      </c>
      <c r="D92" s="90">
        <v>-34.222248</v>
      </c>
      <c r="F92" s="6">
        <f t="shared" si="14"/>
        <v>17.888888888888999</v>
      </c>
      <c r="G92" s="6">
        <f t="shared" si="12"/>
        <v>-18.265160000000002</v>
      </c>
      <c r="J92" s="90">
        <v>15444444444.444</v>
      </c>
      <c r="K92" s="90">
        <v>-43.844822000000001</v>
      </c>
      <c r="L92" s="90">
        <v>-34.968369000000003</v>
      </c>
      <c r="N92" s="6">
        <f t="shared" si="15"/>
        <v>17.888888888888999</v>
      </c>
      <c r="O92" s="6">
        <f t="shared" si="13"/>
        <v>-21.268173000000001</v>
      </c>
    </row>
    <row r="93" spans="2:15" x14ac:dyDescent="0.25">
      <c r="B93" s="90">
        <v>16666666666.667</v>
      </c>
      <c r="C93" s="90">
        <v>-42.962302999999999</v>
      </c>
      <c r="D93" s="90">
        <v>-35.547835999999997</v>
      </c>
      <c r="F93" s="6">
        <f t="shared" si="14"/>
        <v>19.111111111111001</v>
      </c>
      <c r="G93" s="6">
        <f t="shared" si="12"/>
        <v>-21.564879999999999</v>
      </c>
      <c r="J93" s="90">
        <v>16666666666.667</v>
      </c>
      <c r="K93" s="90">
        <v>-45.085830999999999</v>
      </c>
      <c r="L93" s="90">
        <v>-36.033797999999997</v>
      </c>
      <c r="N93" s="6">
        <f t="shared" si="15"/>
        <v>19.111111111111001</v>
      </c>
      <c r="O93" s="6">
        <f t="shared" si="13"/>
        <v>-23.550882000000001</v>
      </c>
    </row>
    <row r="94" spans="2:15" x14ac:dyDescent="0.25">
      <c r="B94" s="90">
        <v>17888888888.889</v>
      </c>
      <c r="C94" s="90">
        <v>-45.583153000000003</v>
      </c>
      <c r="D94" s="90">
        <v>-38.023121000000003</v>
      </c>
      <c r="F94" s="6">
        <f t="shared" si="14"/>
        <v>20.333333333333002</v>
      </c>
      <c r="G94" s="6">
        <f t="shared" si="12"/>
        <v>-27.753712</v>
      </c>
      <c r="J94" s="90">
        <v>17888888888.889</v>
      </c>
      <c r="K94" s="90">
        <v>-49.185287000000002</v>
      </c>
      <c r="L94" s="90">
        <v>-39.799762999999999</v>
      </c>
      <c r="N94" s="6">
        <f t="shared" si="15"/>
        <v>20.333333333333002</v>
      </c>
      <c r="O94" s="6">
        <f t="shared" si="13"/>
        <v>-18.551603</v>
      </c>
    </row>
    <row r="95" spans="2:15" x14ac:dyDescent="0.25">
      <c r="B95" s="90">
        <v>19111111111.111</v>
      </c>
      <c r="C95" s="90">
        <v>-43.375979999999998</v>
      </c>
      <c r="D95" s="90">
        <v>-35.409644999999998</v>
      </c>
      <c r="F95" s="6">
        <f t="shared" si="14"/>
        <v>21.555555555556001</v>
      </c>
      <c r="G95" s="6">
        <f t="shared" si="12"/>
        <v>-20.789660999999999</v>
      </c>
      <c r="J95" s="90">
        <v>19111111111.111</v>
      </c>
      <c r="K95" s="90">
        <v>-45.131802</v>
      </c>
      <c r="L95" s="90">
        <v>-34.020266999999997</v>
      </c>
      <c r="N95" s="6">
        <f t="shared" si="15"/>
        <v>21.555555555556001</v>
      </c>
      <c r="O95" s="6">
        <f t="shared" si="13"/>
        <v>-14.704656999999999</v>
      </c>
    </row>
    <row r="96" spans="2:15" x14ac:dyDescent="0.25">
      <c r="B96" s="90">
        <v>20333333333.333</v>
      </c>
      <c r="C96" s="90">
        <v>-41.839508000000002</v>
      </c>
      <c r="D96" s="90">
        <v>-33.366379000000002</v>
      </c>
      <c r="F96" s="6">
        <f t="shared" si="14"/>
        <v>22.777777777777999</v>
      </c>
      <c r="G96" s="6">
        <f t="shared" si="12"/>
        <v>-16.191267</v>
      </c>
      <c r="J96" s="90">
        <v>20333333333.333</v>
      </c>
      <c r="K96" s="90">
        <v>-44.148636000000003</v>
      </c>
      <c r="L96" s="90">
        <v>-33.628563</v>
      </c>
      <c r="N96" s="6">
        <f t="shared" si="15"/>
        <v>22.777777777777999</v>
      </c>
      <c r="O96" s="6">
        <f t="shared" si="13"/>
        <v>-15.832523</v>
      </c>
    </row>
    <row r="97" spans="2:16" x14ac:dyDescent="0.25">
      <c r="B97" s="90">
        <v>21555555555.556</v>
      </c>
      <c r="C97" s="90">
        <v>-42.053238</v>
      </c>
      <c r="D97" s="90">
        <v>-32.810710999999998</v>
      </c>
      <c r="F97" s="6">
        <f t="shared" si="14"/>
        <v>24</v>
      </c>
      <c r="G97" s="6">
        <f t="shared" si="12"/>
        <v>-15.286462999999999</v>
      </c>
      <c r="J97" s="90">
        <v>21555555555.556</v>
      </c>
      <c r="K97" s="90">
        <v>-46.688186999999999</v>
      </c>
      <c r="L97" s="90">
        <v>-36.328116999999999</v>
      </c>
      <c r="N97" s="6">
        <f t="shared" si="15"/>
        <v>24</v>
      </c>
      <c r="O97" s="6">
        <f t="shared" si="13"/>
        <v>-15.536194999999999</v>
      </c>
    </row>
    <row r="98" spans="2:16" x14ac:dyDescent="0.25">
      <c r="B98" s="90">
        <v>22777777777.778</v>
      </c>
      <c r="C98" s="90">
        <v>-44.006236999999999</v>
      </c>
      <c r="D98" s="90">
        <v>-34.311625999999997</v>
      </c>
      <c r="F98" s="6" t="s">
        <v>21</v>
      </c>
      <c r="J98" s="90">
        <v>22777777777.778</v>
      </c>
      <c r="K98" s="90">
        <v>-43.686152999999997</v>
      </c>
      <c r="L98" s="90">
        <v>-32.515076000000001</v>
      </c>
      <c r="N98" s="6" t="s">
        <v>21</v>
      </c>
    </row>
    <row r="99" spans="2:16" x14ac:dyDescent="0.25">
      <c r="B99" s="90">
        <v>24000000000</v>
      </c>
      <c r="C99" s="90">
        <v>-46.114944000000001</v>
      </c>
      <c r="D99" s="90">
        <v>-35.856808000000001</v>
      </c>
      <c r="J99" s="90">
        <v>24000000000</v>
      </c>
      <c r="K99" s="90">
        <v>-46.395927</v>
      </c>
      <c r="L99" s="90">
        <v>-32.782501000000003</v>
      </c>
    </row>
    <row r="100" spans="2:16" x14ac:dyDescent="0.25">
      <c r="B100" s="90" t="s">
        <v>21</v>
      </c>
      <c r="C100" s="90"/>
      <c r="D100" s="90"/>
      <c r="J100" s="90" t="s">
        <v>21</v>
      </c>
      <c r="K100" s="90"/>
      <c r="L100" s="90"/>
    </row>
    <row r="101" spans="2:16" x14ac:dyDescent="0.25">
      <c r="B101" s="90"/>
      <c r="C101" s="90"/>
      <c r="D101" s="90"/>
      <c r="F101" s="6" t="s">
        <v>25</v>
      </c>
      <c r="J101" s="90"/>
      <c r="K101" s="90"/>
      <c r="L101" s="90"/>
      <c r="N101" s="6" t="s">
        <v>25</v>
      </c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6">D128</f>
        <v>2Rx1L dBc Log Mag(dB)</v>
      </c>
      <c r="H102" s="35">
        <v>2</v>
      </c>
      <c r="J102" s="90"/>
      <c r="K102" s="90"/>
      <c r="L102" s="90"/>
      <c r="N102" s="6" t="s">
        <v>19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s="90" t="s">
        <v>24</v>
      </c>
      <c r="C103" s="90"/>
      <c r="D103" s="90"/>
      <c r="F103" s="6">
        <f t="shared" ref="F103:F121" si="18">B129/1000000000</f>
        <v>0.95450000000000002</v>
      </c>
      <c r="G103" s="6">
        <f t="shared" si="16"/>
        <v>-51.078415</v>
      </c>
      <c r="H103" s="36">
        <f>ABS(AVERAGE(G103:G121)-(H102-1)*5)</f>
        <v>52.604516578947369</v>
      </c>
      <c r="J103" s="90" t="s">
        <v>24</v>
      </c>
      <c r="K103" s="90"/>
      <c r="L103" s="90"/>
      <c r="N103" s="6">
        <f t="shared" ref="N103:N121" si="19">J129/1000000000</f>
        <v>0.95450000000000002</v>
      </c>
      <c r="O103" s="6">
        <f t="shared" si="17"/>
        <v>-54.565700999999997</v>
      </c>
      <c r="P103" s="36">
        <f>ABS(AVERAGE(O103:O121)-(P102-1)*5)</f>
        <v>51.241624473684212</v>
      </c>
    </row>
    <row r="104" spans="2:16" x14ac:dyDescent="0.25">
      <c r="B104" s="90" t="s">
        <v>19</v>
      </c>
      <c r="C104" s="90" t="s">
        <v>121</v>
      </c>
      <c r="D104" s="90" t="s">
        <v>254</v>
      </c>
      <c r="F104" s="6">
        <f t="shared" si="18"/>
        <v>1.5656111111111</v>
      </c>
      <c r="G104" s="6">
        <f t="shared" si="16"/>
        <v>-60.830925000000001</v>
      </c>
      <c r="J104" s="90" t="s">
        <v>19</v>
      </c>
      <c r="K104" s="90" t="s">
        <v>121</v>
      </c>
      <c r="L104" s="90" t="s">
        <v>254</v>
      </c>
      <c r="N104" s="6">
        <f t="shared" si="19"/>
        <v>1.5656111111111</v>
      </c>
      <c r="O104" s="6">
        <f t="shared" si="17"/>
        <v>-47.03754</v>
      </c>
    </row>
    <row r="105" spans="2:16" x14ac:dyDescent="0.25">
      <c r="B105" s="90">
        <v>2000000000</v>
      </c>
      <c r="C105" s="90">
        <v>-64.495131999999998</v>
      </c>
      <c r="D105" s="90">
        <v>-58.150683999999998</v>
      </c>
      <c r="F105" s="6">
        <f t="shared" si="18"/>
        <v>2.1767222222222</v>
      </c>
      <c r="G105" s="6">
        <f t="shared" si="16"/>
        <v>-41.767882999999998</v>
      </c>
      <c r="J105" s="90">
        <v>2000000000</v>
      </c>
      <c r="K105" s="90">
        <v>-40.591030000000003</v>
      </c>
      <c r="L105" s="90">
        <v>-30.930897000000002</v>
      </c>
      <c r="N105" s="6">
        <f t="shared" si="19"/>
        <v>2.1767222222222</v>
      </c>
      <c r="O105" s="6">
        <f t="shared" si="17"/>
        <v>-55.711143</v>
      </c>
    </row>
    <row r="106" spans="2:16" x14ac:dyDescent="0.25">
      <c r="B106" s="90">
        <v>3222222222.2221999</v>
      </c>
      <c r="C106" s="90">
        <v>-47.231045000000002</v>
      </c>
      <c r="D106" s="90">
        <v>-40.462874999999997</v>
      </c>
      <c r="F106" s="6">
        <f t="shared" si="18"/>
        <v>2.7878333333333001</v>
      </c>
      <c r="G106" s="6">
        <f t="shared" si="16"/>
        <v>-46.519168999999998</v>
      </c>
      <c r="J106" s="90">
        <v>3222222222.2221999</v>
      </c>
      <c r="K106" s="90">
        <v>-27.813079999999999</v>
      </c>
      <c r="L106" s="90">
        <v>-19.777338</v>
      </c>
      <c r="N106" s="6">
        <f t="shared" si="19"/>
        <v>2.7878333333333001</v>
      </c>
      <c r="O106" s="6">
        <f t="shared" si="17"/>
        <v>-57.432372999999998</v>
      </c>
    </row>
    <row r="107" spans="2:16" x14ac:dyDescent="0.25">
      <c r="B107" s="90">
        <v>4444444444.4443998</v>
      </c>
      <c r="C107" s="90">
        <v>-34.279221</v>
      </c>
      <c r="D107" s="90">
        <v>-27.914042999999999</v>
      </c>
      <c r="F107" s="6">
        <f t="shared" si="18"/>
        <v>3.3989444444443997</v>
      </c>
      <c r="G107" s="6">
        <f t="shared" si="16"/>
        <v>-55.657508999999997</v>
      </c>
      <c r="J107" s="90">
        <v>4444444444.4443998</v>
      </c>
      <c r="K107" s="90">
        <v>-23.629560000000001</v>
      </c>
      <c r="L107" s="90">
        <v>-15.637117</v>
      </c>
      <c r="N107" s="6">
        <f t="shared" si="19"/>
        <v>3.3989444444443997</v>
      </c>
      <c r="O107" s="6">
        <f t="shared" si="17"/>
        <v>-43.197631999999999</v>
      </c>
    </row>
    <row r="108" spans="2:16" x14ac:dyDescent="0.25">
      <c r="B108" s="90">
        <v>5666666666.6667004</v>
      </c>
      <c r="C108" s="90">
        <v>-31.889408</v>
      </c>
      <c r="D108" s="90">
        <v>-25.556743999999998</v>
      </c>
      <c r="F108" s="6">
        <f t="shared" si="18"/>
        <v>4.0100555555556001</v>
      </c>
      <c r="G108" s="6">
        <f t="shared" si="16"/>
        <v>-51.627296000000001</v>
      </c>
      <c r="J108" s="90">
        <v>5666666666.6667004</v>
      </c>
      <c r="K108" s="90">
        <v>-18.548496</v>
      </c>
      <c r="L108" s="90">
        <v>-10.788772</v>
      </c>
      <c r="N108" s="6">
        <f t="shared" si="19"/>
        <v>4.0100555555556001</v>
      </c>
      <c r="O108" s="6">
        <f t="shared" si="17"/>
        <v>-43.233584999999998</v>
      </c>
    </row>
    <row r="109" spans="2:16" x14ac:dyDescent="0.25">
      <c r="B109" s="90">
        <v>6888888888.8888998</v>
      </c>
      <c r="C109" s="90">
        <v>-27.954840000000001</v>
      </c>
      <c r="D109" s="90">
        <v>-21.888914</v>
      </c>
      <c r="F109" s="6">
        <f t="shared" si="18"/>
        <v>4.6211666666667002</v>
      </c>
      <c r="G109" s="6">
        <f t="shared" si="16"/>
        <v>-55.332649000000004</v>
      </c>
      <c r="J109" s="90">
        <v>6888888888.8888998</v>
      </c>
      <c r="K109" s="90">
        <v>-17.886240000000001</v>
      </c>
      <c r="L109" s="90">
        <v>-10.338718999999999</v>
      </c>
      <c r="N109" s="6">
        <f t="shared" si="19"/>
        <v>4.6211666666667002</v>
      </c>
      <c r="O109" s="6">
        <f t="shared" si="17"/>
        <v>-39.903739999999999</v>
      </c>
    </row>
    <row r="110" spans="2:16" x14ac:dyDescent="0.25">
      <c r="B110" s="90">
        <v>8111111111.1111002</v>
      </c>
      <c r="C110" s="90">
        <v>-26.612617</v>
      </c>
      <c r="D110" s="90">
        <v>-20.458096999999999</v>
      </c>
      <c r="F110" s="6">
        <f t="shared" si="18"/>
        <v>5.2322777777777993</v>
      </c>
      <c r="G110" s="6">
        <f t="shared" si="16"/>
        <v>-44.560192000000001</v>
      </c>
      <c r="J110" s="90">
        <v>8111111111.1111002</v>
      </c>
      <c r="K110" s="90">
        <v>-17.424455999999999</v>
      </c>
      <c r="L110" s="90">
        <v>-9.4721775000000008</v>
      </c>
      <c r="N110" s="6">
        <f t="shared" si="19"/>
        <v>5.2322777777777993</v>
      </c>
      <c r="O110" s="6">
        <f t="shared" si="17"/>
        <v>-35.758330999999998</v>
      </c>
    </row>
    <row r="111" spans="2:16" x14ac:dyDescent="0.25">
      <c r="B111" s="90">
        <v>9333333333.3332996</v>
      </c>
      <c r="C111" s="90">
        <v>-24.533234</v>
      </c>
      <c r="D111" s="90">
        <v>-17.777944999999999</v>
      </c>
      <c r="F111" s="6">
        <f t="shared" si="18"/>
        <v>5.8433888888888994</v>
      </c>
      <c r="G111" s="6">
        <f t="shared" si="16"/>
        <v>-52.175865000000002</v>
      </c>
      <c r="J111" s="90">
        <v>9333333333.3332996</v>
      </c>
      <c r="K111" s="90">
        <v>-18.212395000000001</v>
      </c>
      <c r="L111" s="90">
        <v>-9.9331846000000006</v>
      </c>
      <c r="N111" s="6">
        <f t="shared" si="19"/>
        <v>5.8433888888888994</v>
      </c>
      <c r="O111" s="6">
        <f t="shared" si="17"/>
        <v>-42.237105999999997</v>
      </c>
    </row>
    <row r="112" spans="2:16" x14ac:dyDescent="0.25">
      <c r="B112" s="90">
        <v>10555555555.556</v>
      </c>
      <c r="C112" s="90">
        <v>-22.352943</v>
      </c>
      <c r="D112" s="90">
        <v>-15.758238</v>
      </c>
      <c r="F112" s="6">
        <f t="shared" si="18"/>
        <v>6.4545000000000003</v>
      </c>
      <c r="G112" s="6">
        <f t="shared" si="16"/>
        <v>-54.923065000000001</v>
      </c>
      <c r="J112" s="90">
        <v>10555555555.556</v>
      </c>
      <c r="K112" s="90">
        <v>-16.929005</v>
      </c>
      <c r="L112" s="90">
        <v>-8.4218826</v>
      </c>
      <c r="N112" s="6">
        <f t="shared" si="19"/>
        <v>6.4545000000000003</v>
      </c>
      <c r="O112" s="6">
        <f t="shared" si="17"/>
        <v>-54.122065999999997</v>
      </c>
    </row>
    <row r="113" spans="2:16" x14ac:dyDescent="0.25">
      <c r="B113" s="90">
        <v>11777777777.778</v>
      </c>
      <c r="C113" s="90">
        <v>-23.893801</v>
      </c>
      <c r="D113" s="90">
        <v>-16.990030000000001</v>
      </c>
      <c r="F113" s="6">
        <f t="shared" si="18"/>
        <v>7.0656111111111004</v>
      </c>
      <c r="G113" s="6">
        <f t="shared" si="16"/>
        <v>-49.848053</v>
      </c>
      <c r="J113" s="90">
        <v>11777777777.778</v>
      </c>
      <c r="K113" s="90">
        <v>-16.609881999999999</v>
      </c>
      <c r="L113" s="90">
        <v>-7.5905317999999999</v>
      </c>
      <c r="N113" s="6">
        <f t="shared" si="19"/>
        <v>7.0656111111111004</v>
      </c>
      <c r="O113" s="6">
        <f t="shared" si="17"/>
        <v>-42.362876999999997</v>
      </c>
    </row>
    <row r="114" spans="2:16" x14ac:dyDescent="0.25">
      <c r="B114" s="90">
        <v>13000000000</v>
      </c>
      <c r="C114" s="90">
        <v>-23.191105</v>
      </c>
      <c r="D114" s="90">
        <v>-16.516871999999999</v>
      </c>
      <c r="F114" s="6">
        <f t="shared" si="18"/>
        <v>7.6767222222222005</v>
      </c>
      <c r="G114" s="6">
        <f t="shared" si="16"/>
        <v>-51.276629999999997</v>
      </c>
      <c r="J114" s="90">
        <v>13000000000</v>
      </c>
      <c r="K114" s="90">
        <v>-19.840778</v>
      </c>
      <c r="L114" s="90">
        <v>-11.090092</v>
      </c>
      <c r="N114" s="6">
        <f t="shared" si="19"/>
        <v>7.6767222222222005</v>
      </c>
      <c r="O114" s="6">
        <f t="shared" si="17"/>
        <v>-45.863917999999998</v>
      </c>
    </row>
    <row r="115" spans="2:16" x14ac:dyDescent="0.25">
      <c r="B115" s="90">
        <v>14222222222.222</v>
      </c>
      <c r="C115" s="90">
        <v>-21.217388</v>
      </c>
      <c r="D115" s="90">
        <v>-14.311233</v>
      </c>
      <c r="F115" s="6">
        <f t="shared" si="18"/>
        <v>8.2878333333332996</v>
      </c>
      <c r="G115" s="6">
        <f t="shared" si="16"/>
        <v>-68.259201000000004</v>
      </c>
      <c r="J115" s="90">
        <v>14222222222.222</v>
      </c>
      <c r="K115" s="90">
        <v>-27.553677</v>
      </c>
      <c r="L115" s="90">
        <v>-19.023827000000001</v>
      </c>
      <c r="N115" s="6">
        <f t="shared" si="19"/>
        <v>8.2878333333332996</v>
      </c>
      <c r="O115" s="6">
        <f t="shared" si="17"/>
        <v>-45.060127000000001</v>
      </c>
    </row>
    <row r="116" spans="2:16" x14ac:dyDescent="0.25">
      <c r="B116" s="90">
        <v>15444444444.444</v>
      </c>
      <c r="C116" s="90">
        <v>-24.571293000000001</v>
      </c>
      <c r="D116" s="90">
        <v>-17.213899999999999</v>
      </c>
      <c r="F116" s="6">
        <f t="shared" si="18"/>
        <v>8.8989444444444015</v>
      </c>
      <c r="G116" s="6">
        <f t="shared" si="16"/>
        <v>-47.988934</v>
      </c>
      <c r="J116" s="90">
        <v>15444444444.444</v>
      </c>
      <c r="K116" s="90">
        <v>-28.365713</v>
      </c>
      <c r="L116" s="90">
        <v>-19.489258</v>
      </c>
      <c r="N116" s="6">
        <f t="shared" si="19"/>
        <v>8.8989444444444015</v>
      </c>
      <c r="O116" s="6">
        <f t="shared" si="17"/>
        <v>-46.746422000000003</v>
      </c>
    </row>
    <row r="117" spans="2:16" x14ac:dyDescent="0.25">
      <c r="B117" s="90">
        <v>16666666666.667</v>
      </c>
      <c r="C117" s="90">
        <v>-26.538848999999999</v>
      </c>
      <c r="D117" s="90">
        <v>-19.124379999999999</v>
      </c>
      <c r="F117" s="6">
        <f t="shared" si="18"/>
        <v>9.5100555555555992</v>
      </c>
      <c r="G117" s="6">
        <f t="shared" si="16"/>
        <v>-39.207614999999997</v>
      </c>
      <c r="J117" s="90">
        <v>16666666666.667</v>
      </c>
      <c r="K117" s="90">
        <v>-26.989079</v>
      </c>
      <c r="L117" s="90">
        <v>-17.937048000000001</v>
      </c>
      <c r="N117" s="6">
        <f t="shared" si="19"/>
        <v>9.5100555555555992</v>
      </c>
      <c r="O117" s="6">
        <f t="shared" si="17"/>
        <v>-43.333903999999997</v>
      </c>
    </row>
    <row r="118" spans="2:16" x14ac:dyDescent="0.25">
      <c r="B118" s="90">
        <v>17888888888.889</v>
      </c>
      <c r="C118" s="90">
        <v>-25.825191</v>
      </c>
      <c r="D118" s="90">
        <v>-18.265160000000002</v>
      </c>
      <c r="F118" s="6">
        <f t="shared" si="18"/>
        <v>10.121166666666999</v>
      </c>
      <c r="G118" s="6">
        <f t="shared" si="16"/>
        <v>-36.578254999999999</v>
      </c>
      <c r="J118" s="90">
        <v>17888888888.889</v>
      </c>
      <c r="K118" s="90">
        <v>-30.653696</v>
      </c>
      <c r="L118" s="90">
        <v>-21.268173000000001</v>
      </c>
      <c r="N118" s="6">
        <f t="shared" si="19"/>
        <v>10.121166666666999</v>
      </c>
      <c r="O118" s="6">
        <f t="shared" si="17"/>
        <v>-43.354377999999997</v>
      </c>
    </row>
    <row r="119" spans="2:16" x14ac:dyDescent="0.25">
      <c r="B119" s="90">
        <v>19111111111.111</v>
      </c>
      <c r="C119" s="90">
        <v>-29.531217999999999</v>
      </c>
      <c r="D119" s="90">
        <v>-21.564879999999999</v>
      </c>
      <c r="F119" s="6">
        <f t="shared" si="18"/>
        <v>10.732277777778</v>
      </c>
      <c r="G119" s="6">
        <f t="shared" si="16"/>
        <v>-34.601643000000003</v>
      </c>
      <c r="J119" s="90">
        <v>19111111111.111</v>
      </c>
      <c r="K119" s="90">
        <v>-34.662418000000002</v>
      </c>
      <c r="L119" s="90">
        <v>-23.550882000000001</v>
      </c>
      <c r="N119" s="6">
        <f t="shared" si="19"/>
        <v>10.732277777778</v>
      </c>
      <c r="O119" s="6">
        <f t="shared" si="17"/>
        <v>-50.945121999999998</v>
      </c>
    </row>
    <row r="120" spans="2:16" x14ac:dyDescent="0.25">
      <c r="B120" s="90">
        <v>20333333333.333</v>
      </c>
      <c r="C120" s="90">
        <v>-36.226841</v>
      </c>
      <c r="D120" s="90">
        <v>-27.753712</v>
      </c>
      <c r="F120" s="6">
        <f t="shared" si="18"/>
        <v>11.343388888889001</v>
      </c>
      <c r="G120" s="6">
        <f t="shared" si="16"/>
        <v>-34.647511000000002</v>
      </c>
      <c r="J120" s="90">
        <v>20333333333.333</v>
      </c>
      <c r="K120" s="90">
        <v>-29.071676</v>
      </c>
      <c r="L120" s="90">
        <v>-18.551603</v>
      </c>
      <c r="N120" s="6">
        <f t="shared" si="19"/>
        <v>11.343388888889001</v>
      </c>
      <c r="O120" s="6">
        <f t="shared" si="17"/>
        <v>-41.133507000000002</v>
      </c>
    </row>
    <row r="121" spans="2:16" x14ac:dyDescent="0.25">
      <c r="B121" s="90">
        <v>21555555555.556</v>
      </c>
      <c r="C121" s="90">
        <v>-30.03219</v>
      </c>
      <c r="D121" s="90">
        <v>-20.789660999999999</v>
      </c>
      <c r="F121" s="6">
        <f t="shared" si="18"/>
        <v>11.954499999999999</v>
      </c>
      <c r="G121" s="6">
        <f t="shared" si="16"/>
        <v>-27.605004999999998</v>
      </c>
      <c r="J121" s="90">
        <v>21555555555.556</v>
      </c>
      <c r="K121" s="90">
        <v>-25.064727999999999</v>
      </c>
      <c r="L121" s="90">
        <v>-14.704656999999999</v>
      </c>
      <c r="N121" s="6">
        <f t="shared" si="19"/>
        <v>11.954499999999999</v>
      </c>
      <c r="O121" s="6">
        <f t="shared" si="17"/>
        <v>-46.591392999999997</v>
      </c>
    </row>
    <row r="122" spans="2:16" x14ac:dyDescent="0.25">
      <c r="B122" s="90">
        <v>22777777777.778</v>
      </c>
      <c r="C122" s="90">
        <v>-25.885874000000001</v>
      </c>
      <c r="D122" s="90">
        <v>-16.191267</v>
      </c>
      <c r="F122" s="6" t="s">
        <v>21</v>
      </c>
      <c r="J122" s="90">
        <v>22777777777.778</v>
      </c>
      <c r="K122" s="90">
        <v>-27.003601</v>
      </c>
      <c r="L122" s="90">
        <v>-15.832523</v>
      </c>
      <c r="N122" s="6" t="s">
        <v>21</v>
      </c>
    </row>
    <row r="123" spans="2:16" x14ac:dyDescent="0.25">
      <c r="B123" s="90">
        <v>24000000000</v>
      </c>
      <c r="C123" s="90">
        <v>-25.544599999999999</v>
      </c>
      <c r="D123" s="90">
        <v>-15.286462999999999</v>
      </c>
      <c r="J123" s="90">
        <v>24000000000</v>
      </c>
      <c r="K123" s="90">
        <v>-29.149622000000001</v>
      </c>
      <c r="L123" s="90">
        <v>-15.536194999999999</v>
      </c>
    </row>
    <row r="124" spans="2:16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6" x14ac:dyDescent="0.25">
      <c r="B125" s="90"/>
      <c r="C125" s="90"/>
      <c r="D125" s="90"/>
      <c r="F125" s="6" t="s">
        <v>35</v>
      </c>
      <c r="J125" s="90"/>
      <c r="K125" s="90"/>
      <c r="L125" s="90"/>
      <c r="N125" s="6" t="s">
        <v>35</v>
      </c>
    </row>
    <row r="126" spans="2:16" ht="15.75" x14ac:dyDescent="0.25">
      <c r="B126" s="90"/>
      <c r="C126" s="90"/>
      <c r="D126" s="90"/>
      <c r="F126" s="6" t="s">
        <v>19</v>
      </c>
      <c r="G126" s="6" t="str">
        <f t="shared" ref="G126:G145" si="20">D152</f>
        <v>2Rx2L dBc Log Mag(dB)</v>
      </c>
      <c r="H126" s="35">
        <v>2</v>
      </c>
      <c r="J126" s="90"/>
      <c r="K126" s="90"/>
      <c r="L126" s="90"/>
      <c r="N126" s="6" t="s">
        <v>19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s="90" t="s">
        <v>25</v>
      </c>
      <c r="C127" s="90"/>
      <c r="D127" s="90"/>
      <c r="F127" s="6">
        <f t="shared" ref="F127:F145" si="22">B153/1000000000</f>
        <v>1.9544999999999999</v>
      </c>
      <c r="G127" s="6">
        <f t="shared" si="20"/>
        <v>-68.748221999999998</v>
      </c>
      <c r="H127" s="36">
        <f>ABS(AVERAGE(G127:G145)-(H126-1)*5)</f>
        <v>67.68649657894737</v>
      </c>
      <c r="J127" s="90" t="s">
        <v>25</v>
      </c>
      <c r="K127" s="90"/>
      <c r="L127" s="90"/>
      <c r="N127" s="6">
        <f t="shared" ref="N127:N145" si="23">J153/1000000000</f>
        <v>1.9544999999999999</v>
      </c>
      <c r="O127" s="6">
        <f t="shared" si="21"/>
        <v>-80.146568000000002</v>
      </c>
      <c r="P127" s="36">
        <f>ABS(AVERAGE(O127:O145)-(P126-1)*5)</f>
        <v>73.617289368421055</v>
      </c>
    </row>
    <row r="128" spans="2:16" x14ac:dyDescent="0.25">
      <c r="B128" s="90" t="s">
        <v>19</v>
      </c>
      <c r="C128" s="90" t="s">
        <v>122</v>
      </c>
      <c r="D128" s="90" t="s">
        <v>34</v>
      </c>
      <c r="F128" s="6">
        <f t="shared" si="22"/>
        <v>3.1767222222222</v>
      </c>
      <c r="G128" s="6">
        <f t="shared" si="20"/>
        <v>-54.982258000000002</v>
      </c>
      <c r="J128" s="90" t="s">
        <v>19</v>
      </c>
      <c r="K128" s="90" t="s">
        <v>122</v>
      </c>
      <c r="L128" s="90" t="s">
        <v>34</v>
      </c>
      <c r="N128" s="6">
        <f t="shared" si="23"/>
        <v>3.1767222222222</v>
      </c>
      <c r="O128" s="6">
        <f t="shared" si="21"/>
        <v>-69.006561000000005</v>
      </c>
    </row>
    <row r="129" spans="2:15" x14ac:dyDescent="0.25">
      <c r="B129" s="90">
        <v>954500000</v>
      </c>
      <c r="C129" s="90">
        <v>-57.422863</v>
      </c>
      <c r="D129" s="90">
        <v>-51.078415</v>
      </c>
      <c r="F129" s="6">
        <f t="shared" si="22"/>
        <v>4.3989444444443997</v>
      </c>
      <c r="G129" s="6">
        <f t="shared" si="20"/>
        <v>-57.899067000000002</v>
      </c>
      <c r="J129" s="90">
        <v>954500000</v>
      </c>
      <c r="K129" s="90">
        <v>-64.225837999999996</v>
      </c>
      <c r="L129" s="90">
        <v>-54.565700999999997</v>
      </c>
      <c r="N129" s="6">
        <f t="shared" si="23"/>
        <v>4.3989444444443997</v>
      </c>
      <c r="O129" s="6">
        <f t="shared" si="21"/>
        <v>-66.522919000000002</v>
      </c>
    </row>
    <row r="130" spans="2:15" x14ac:dyDescent="0.25">
      <c r="B130" s="90">
        <v>1565611111.1111</v>
      </c>
      <c r="C130" s="90">
        <v>-67.599097999999998</v>
      </c>
      <c r="D130" s="90">
        <v>-60.830925000000001</v>
      </c>
      <c r="F130" s="6">
        <f t="shared" si="22"/>
        <v>5.6211666666667002</v>
      </c>
      <c r="G130" s="6">
        <f t="shared" si="20"/>
        <v>-61.221558000000002</v>
      </c>
      <c r="J130" s="90">
        <v>1565611111.1111</v>
      </c>
      <c r="K130" s="90">
        <v>-55.073284000000001</v>
      </c>
      <c r="L130" s="90">
        <v>-47.03754</v>
      </c>
      <c r="N130" s="6">
        <f t="shared" si="23"/>
        <v>5.6211666666667002</v>
      </c>
      <c r="O130" s="6">
        <f t="shared" si="21"/>
        <v>-74.558837999999994</v>
      </c>
    </row>
    <row r="131" spans="2:15" x14ac:dyDescent="0.25">
      <c r="B131" s="90">
        <v>2176722222.2221999</v>
      </c>
      <c r="C131" s="90">
        <v>-48.13306</v>
      </c>
      <c r="D131" s="90">
        <v>-41.767882999999998</v>
      </c>
      <c r="F131" s="6">
        <f t="shared" si="22"/>
        <v>6.8433888888888994</v>
      </c>
      <c r="G131" s="6">
        <f t="shared" si="20"/>
        <v>-69.312377999999995</v>
      </c>
      <c r="J131" s="90">
        <v>2176722222.2221999</v>
      </c>
      <c r="K131" s="90">
        <v>-63.703586999999999</v>
      </c>
      <c r="L131" s="90">
        <v>-55.711143</v>
      </c>
      <c r="N131" s="6">
        <f t="shared" si="23"/>
        <v>6.8433888888888994</v>
      </c>
      <c r="O131" s="6">
        <f t="shared" si="21"/>
        <v>-73.737105999999997</v>
      </c>
    </row>
    <row r="132" spans="2:15" x14ac:dyDescent="0.25">
      <c r="B132" s="90">
        <v>2787833333.3333001</v>
      </c>
      <c r="C132" s="90">
        <v>-52.851832999999999</v>
      </c>
      <c r="D132" s="90">
        <v>-46.519168999999998</v>
      </c>
      <c r="F132" s="6">
        <f t="shared" si="22"/>
        <v>8.0656111111110995</v>
      </c>
      <c r="G132" s="6">
        <f t="shared" si="20"/>
        <v>-78.270813000000004</v>
      </c>
      <c r="J132" s="90">
        <v>2787833333.3333001</v>
      </c>
      <c r="K132" s="90">
        <v>-65.192100999999994</v>
      </c>
      <c r="L132" s="90">
        <v>-57.432372999999998</v>
      </c>
      <c r="N132" s="6">
        <f t="shared" si="23"/>
        <v>8.0656111111110995</v>
      </c>
      <c r="O132" s="6">
        <f t="shared" si="21"/>
        <v>-76.973145000000002</v>
      </c>
    </row>
    <row r="133" spans="2:15" x14ac:dyDescent="0.25">
      <c r="B133" s="90">
        <v>3398944444.4443998</v>
      </c>
      <c r="C133" s="90">
        <v>-61.723433999999997</v>
      </c>
      <c r="D133" s="90">
        <v>-55.657508999999997</v>
      </c>
      <c r="F133" s="6">
        <f t="shared" si="22"/>
        <v>9.2878333333332996</v>
      </c>
      <c r="G133" s="6">
        <f t="shared" si="20"/>
        <v>-70.613808000000006</v>
      </c>
      <c r="J133" s="90">
        <v>3398944444.4443998</v>
      </c>
      <c r="K133" s="90">
        <v>-50.745151999999997</v>
      </c>
      <c r="L133" s="90">
        <v>-43.197631999999999</v>
      </c>
      <c r="N133" s="6">
        <f t="shared" si="23"/>
        <v>9.2878333333332996</v>
      </c>
      <c r="O133" s="6">
        <f t="shared" si="21"/>
        <v>-63.499966000000001</v>
      </c>
    </row>
    <row r="134" spans="2:15" x14ac:dyDescent="0.25">
      <c r="B134" s="90">
        <v>4010055555.5556002</v>
      </c>
      <c r="C134" s="90">
        <v>-57.781815000000002</v>
      </c>
      <c r="D134" s="90">
        <v>-51.627296000000001</v>
      </c>
      <c r="F134" s="6">
        <f t="shared" si="22"/>
        <v>10.510055555555999</v>
      </c>
      <c r="G134" s="6">
        <f t="shared" si="20"/>
        <v>-71.303122999999999</v>
      </c>
      <c r="J134" s="90">
        <v>4010055555.5556002</v>
      </c>
      <c r="K134" s="90">
        <v>-51.185867000000002</v>
      </c>
      <c r="L134" s="90">
        <v>-43.233584999999998</v>
      </c>
      <c r="N134" s="6">
        <f t="shared" si="23"/>
        <v>10.510055555555999</v>
      </c>
      <c r="O134" s="6">
        <f t="shared" si="21"/>
        <v>-61.790100000000002</v>
      </c>
    </row>
    <row r="135" spans="2:15" x14ac:dyDescent="0.25">
      <c r="B135" s="90">
        <v>4621166666.6667004</v>
      </c>
      <c r="C135" s="90">
        <v>-62.087940000000003</v>
      </c>
      <c r="D135" s="90">
        <v>-55.332649000000004</v>
      </c>
      <c r="F135" s="6">
        <f t="shared" si="22"/>
        <v>11.732277777778</v>
      </c>
      <c r="G135" s="6">
        <f t="shared" si="20"/>
        <v>-66.976280000000003</v>
      </c>
      <c r="J135" s="90">
        <v>4621166666.6667004</v>
      </c>
      <c r="K135" s="90">
        <v>-48.182949000000001</v>
      </c>
      <c r="L135" s="90">
        <v>-39.903739999999999</v>
      </c>
      <c r="N135" s="6">
        <f t="shared" si="23"/>
        <v>11.732277777778</v>
      </c>
      <c r="O135" s="6">
        <f t="shared" si="21"/>
        <v>-78.010338000000004</v>
      </c>
    </row>
    <row r="136" spans="2:15" x14ac:dyDescent="0.25">
      <c r="B136" s="90">
        <v>5232277777.7777996</v>
      </c>
      <c r="C136" s="90">
        <v>-51.154896000000001</v>
      </c>
      <c r="D136" s="90">
        <v>-44.560192000000001</v>
      </c>
      <c r="F136" s="6">
        <f t="shared" si="22"/>
        <v>12.954499999999999</v>
      </c>
      <c r="G136" s="6">
        <f t="shared" si="20"/>
        <v>-64.006584000000004</v>
      </c>
      <c r="J136" s="90">
        <v>5232277777.7777996</v>
      </c>
      <c r="K136" s="90">
        <v>-44.265456999999998</v>
      </c>
      <c r="L136" s="90">
        <v>-35.758330999999998</v>
      </c>
      <c r="N136" s="6">
        <f t="shared" si="23"/>
        <v>12.954499999999999</v>
      </c>
      <c r="O136" s="6">
        <f t="shared" si="21"/>
        <v>-62.486649</v>
      </c>
    </row>
    <row r="137" spans="2:15" x14ac:dyDescent="0.25">
      <c r="B137" s="90">
        <v>5843388888.8888998</v>
      </c>
      <c r="C137" s="90">
        <v>-59.079636000000001</v>
      </c>
      <c r="D137" s="90">
        <v>-52.175865000000002</v>
      </c>
      <c r="F137" s="6">
        <f t="shared" si="22"/>
        <v>14.176722222222001</v>
      </c>
      <c r="G137" s="6">
        <f t="shared" si="20"/>
        <v>-69.795829999999995</v>
      </c>
      <c r="J137" s="90">
        <v>5843388888.8888998</v>
      </c>
      <c r="K137" s="90">
        <v>-51.256458000000002</v>
      </c>
      <c r="L137" s="90">
        <v>-42.237105999999997</v>
      </c>
      <c r="N137" s="6">
        <f t="shared" si="23"/>
        <v>14.176722222222001</v>
      </c>
      <c r="O137" s="6">
        <f t="shared" si="21"/>
        <v>-67.779808000000003</v>
      </c>
    </row>
    <row r="138" spans="2:15" x14ac:dyDescent="0.25">
      <c r="B138" s="90">
        <v>6454500000</v>
      </c>
      <c r="C138" s="90">
        <v>-61.597293999999998</v>
      </c>
      <c r="D138" s="90">
        <v>-54.923065000000001</v>
      </c>
      <c r="F138" s="6">
        <f t="shared" si="22"/>
        <v>15.398944444444</v>
      </c>
      <c r="G138" s="6">
        <f t="shared" si="20"/>
        <v>-63.891258000000001</v>
      </c>
      <c r="J138" s="90">
        <v>6454500000</v>
      </c>
      <c r="K138" s="90">
        <v>-62.872753000000003</v>
      </c>
      <c r="L138" s="90">
        <v>-54.122065999999997</v>
      </c>
      <c r="N138" s="6">
        <f t="shared" si="23"/>
        <v>15.398944444444</v>
      </c>
      <c r="O138" s="6">
        <f t="shared" si="21"/>
        <v>-65.346160999999995</v>
      </c>
    </row>
    <row r="139" spans="2:15" x14ac:dyDescent="0.25">
      <c r="B139" s="90">
        <v>7065611111.1111002</v>
      </c>
      <c r="C139" s="90">
        <v>-56.754210999999998</v>
      </c>
      <c r="D139" s="90">
        <v>-49.848053</v>
      </c>
      <c r="F139" s="6">
        <f t="shared" si="22"/>
        <v>16.621166666667001</v>
      </c>
      <c r="G139" s="6">
        <f t="shared" si="20"/>
        <v>-60.880001</v>
      </c>
      <c r="J139" s="90">
        <v>7065611111.1111002</v>
      </c>
      <c r="K139" s="90">
        <v>-50.892722999999997</v>
      </c>
      <c r="L139" s="90">
        <v>-42.362876999999997</v>
      </c>
      <c r="N139" s="6">
        <f t="shared" si="23"/>
        <v>16.621166666667001</v>
      </c>
      <c r="O139" s="6">
        <f t="shared" si="21"/>
        <v>-63.111953999999997</v>
      </c>
    </row>
    <row r="140" spans="2:15" x14ac:dyDescent="0.25">
      <c r="B140" s="90">
        <v>7676722222.2222004</v>
      </c>
      <c r="C140" s="90">
        <v>-58.634025999999999</v>
      </c>
      <c r="D140" s="90">
        <v>-51.276629999999997</v>
      </c>
      <c r="F140" s="6">
        <f t="shared" si="22"/>
        <v>17.843388888888999</v>
      </c>
      <c r="G140" s="6">
        <f t="shared" si="20"/>
        <v>-61.107525000000003</v>
      </c>
      <c r="J140" s="90">
        <v>7676722222.2222004</v>
      </c>
      <c r="K140" s="90">
        <v>-54.740375999999998</v>
      </c>
      <c r="L140" s="90">
        <v>-45.863917999999998</v>
      </c>
      <c r="N140" s="6">
        <f t="shared" si="23"/>
        <v>17.843388888888999</v>
      </c>
      <c r="O140" s="6">
        <f t="shared" si="21"/>
        <v>-60.239403000000003</v>
      </c>
    </row>
    <row r="141" spans="2:15" x14ac:dyDescent="0.25">
      <c r="B141" s="90">
        <v>8287833333.3332996</v>
      </c>
      <c r="C141" s="90">
        <v>-75.673668000000006</v>
      </c>
      <c r="D141" s="90">
        <v>-68.259201000000004</v>
      </c>
      <c r="F141" s="6">
        <f t="shared" si="22"/>
        <v>19.065611111111</v>
      </c>
      <c r="G141" s="6">
        <f t="shared" si="20"/>
        <v>-55.940117000000001</v>
      </c>
      <c r="J141" s="90">
        <v>8287833333.3332996</v>
      </c>
      <c r="K141" s="90">
        <v>-54.112155999999999</v>
      </c>
      <c r="L141" s="90">
        <v>-45.060127000000001</v>
      </c>
      <c r="N141" s="6">
        <f t="shared" si="23"/>
        <v>19.065611111111</v>
      </c>
      <c r="O141" s="6">
        <f t="shared" si="21"/>
        <v>-70.874358999999998</v>
      </c>
    </row>
    <row r="142" spans="2:15" x14ac:dyDescent="0.25">
      <c r="B142" s="90">
        <v>8898944444.4444008</v>
      </c>
      <c r="C142" s="90">
        <v>-55.548965000000003</v>
      </c>
      <c r="D142" s="90">
        <v>-47.988934</v>
      </c>
      <c r="F142" s="6">
        <f t="shared" si="22"/>
        <v>20.287833333333001</v>
      </c>
      <c r="G142" s="6">
        <f t="shared" si="20"/>
        <v>-54.497630999999998</v>
      </c>
      <c r="J142" s="90">
        <v>8898944444.4444008</v>
      </c>
      <c r="K142" s="90">
        <v>-56.131946999999997</v>
      </c>
      <c r="L142" s="90">
        <v>-46.746422000000003</v>
      </c>
      <c r="N142" s="6">
        <f t="shared" si="23"/>
        <v>20.287833333333001</v>
      </c>
      <c r="O142" s="6">
        <f t="shared" si="21"/>
        <v>-64.156730999999994</v>
      </c>
    </row>
    <row r="143" spans="2:15" x14ac:dyDescent="0.25">
      <c r="B143" s="90">
        <v>9510055555.5555992</v>
      </c>
      <c r="C143" s="90">
        <v>-47.173954000000002</v>
      </c>
      <c r="D143" s="90">
        <v>-39.207614999999997</v>
      </c>
      <c r="F143" s="6">
        <f t="shared" si="22"/>
        <v>21.510055555556001</v>
      </c>
      <c r="G143" s="6">
        <f t="shared" si="20"/>
        <v>-56.614792000000001</v>
      </c>
      <c r="J143" s="90">
        <v>9510055555.5555992</v>
      </c>
      <c r="K143" s="90">
        <v>-54.445442</v>
      </c>
      <c r="L143" s="90">
        <v>-43.333903999999997</v>
      </c>
      <c r="N143" s="6">
        <f t="shared" si="23"/>
        <v>21.510055555556001</v>
      </c>
      <c r="O143" s="6">
        <f t="shared" si="21"/>
        <v>-72.482872</v>
      </c>
    </row>
    <row r="144" spans="2:15" x14ac:dyDescent="0.25">
      <c r="B144" s="90">
        <v>10121166666.667</v>
      </c>
      <c r="C144" s="90">
        <v>-45.051383999999999</v>
      </c>
      <c r="D144" s="90">
        <v>-36.578254999999999</v>
      </c>
      <c r="F144" s="6">
        <f t="shared" si="22"/>
        <v>22.732277777777998</v>
      </c>
      <c r="G144" s="6">
        <f t="shared" si="20"/>
        <v>-51.973145000000002</v>
      </c>
      <c r="J144" s="90">
        <v>10121166666.667</v>
      </c>
      <c r="K144" s="90">
        <v>-53.874451000000001</v>
      </c>
      <c r="L144" s="90">
        <v>-43.354377999999997</v>
      </c>
      <c r="N144" s="6">
        <f t="shared" si="23"/>
        <v>22.732277777777998</v>
      </c>
      <c r="O144" s="6">
        <f t="shared" si="21"/>
        <v>-67.187897000000007</v>
      </c>
    </row>
    <row r="145" spans="2:16" x14ac:dyDescent="0.25">
      <c r="B145" s="90">
        <v>10732277777.778</v>
      </c>
      <c r="C145" s="90">
        <v>-43.844166000000001</v>
      </c>
      <c r="D145" s="90">
        <v>-34.601643000000003</v>
      </c>
      <c r="F145" s="6">
        <f t="shared" si="22"/>
        <v>23.954499999999999</v>
      </c>
      <c r="G145" s="6">
        <f t="shared" si="20"/>
        <v>-53.009045</v>
      </c>
      <c r="J145" s="90">
        <v>10732277777.778</v>
      </c>
      <c r="K145" s="90">
        <v>-61.305194999999998</v>
      </c>
      <c r="L145" s="90">
        <v>-50.945121999999998</v>
      </c>
      <c r="N145" s="6">
        <f t="shared" si="23"/>
        <v>23.954499999999999</v>
      </c>
      <c r="O145" s="6">
        <f t="shared" si="21"/>
        <v>-65.817122999999995</v>
      </c>
    </row>
    <row r="146" spans="2:16" x14ac:dyDescent="0.25">
      <c r="B146" s="90">
        <v>11343388888.889</v>
      </c>
      <c r="C146" s="90">
        <v>-44.342120999999999</v>
      </c>
      <c r="D146" s="90">
        <v>-34.647511000000002</v>
      </c>
      <c r="F146" s="6" t="s">
        <v>21</v>
      </c>
      <c r="J146" s="90">
        <v>11343388888.889</v>
      </c>
      <c r="K146" s="90">
        <v>-52.304585000000003</v>
      </c>
      <c r="L146" s="90">
        <v>-41.133507000000002</v>
      </c>
      <c r="N146" s="6" t="s">
        <v>21</v>
      </c>
    </row>
    <row r="147" spans="2:16" x14ac:dyDescent="0.25">
      <c r="B147" s="90">
        <v>11954500000</v>
      </c>
      <c r="C147" s="90">
        <v>-37.863143999999998</v>
      </c>
      <c r="D147" s="90">
        <v>-27.605004999999998</v>
      </c>
      <c r="J147" s="90">
        <v>11954500000</v>
      </c>
      <c r="K147" s="90">
        <v>-60.204819000000001</v>
      </c>
      <c r="L147" s="90">
        <v>-46.591392999999997</v>
      </c>
    </row>
    <row r="148" spans="2:16" x14ac:dyDescent="0.25">
      <c r="B148" s="90" t="s">
        <v>21</v>
      </c>
      <c r="C148" s="90"/>
      <c r="D148" s="90"/>
      <c r="J148" s="90" t="s">
        <v>21</v>
      </c>
      <c r="K148" s="90"/>
      <c r="L148" s="90"/>
    </row>
    <row r="149" spans="2:16" x14ac:dyDescent="0.25">
      <c r="B149" s="90"/>
      <c r="C149" s="90"/>
      <c r="D149" s="90"/>
      <c r="F149" s="6" t="s">
        <v>37</v>
      </c>
      <c r="J149" s="90"/>
      <c r="K149" s="90"/>
      <c r="L149" s="90"/>
      <c r="N149" s="6" t="s">
        <v>37</v>
      </c>
    </row>
    <row r="150" spans="2:16" ht="15.75" x14ac:dyDescent="0.25">
      <c r="B150" s="90"/>
      <c r="C150" s="90"/>
      <c r="D150" s="90"/>
      <c r="F150" s="6" t="s">
        <v>19</v>
      </c>
      <c r="G150" s="6" t="str">
        <f t="shared" ref="G150:G169" si="24">D176</f>
        <v>2Rx3L dBc Log Mag(dB)</v>
      </c>
      <c r="H150" s="35">
        <v>2</v>
      </c>
      <c r="J150" s="90"/>
      <c r="K150" s="90"/>
      <c r="L150" s="90"/>
      <c r="N150" s="6" t="s">
        <v>19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s="90" t="s">
        <v>35</v>
      </c>
      <c r="C151" s="90"/>
      <c r="D151" s="90"/>
      <c r="F151" s="6">
        <f t="shared" ref="F151:F169" si="26">B177/1000000000</f>
        <v>2</v>
      </c>
      <c r="G151" s="6">
        <f t="shared" si="24"/>
        <v>-42.205134999999999</v>
      </c>
      <c r="H151" s="36">
        <f>ABS(AVERAGE(G151:G169)-(H150-1)*5)</f>
        <v>59.804232947368426</v>
      </c>
      <c r="J151" s="90" t="s">
        <v>35</v>
      </c>
      <c r="K151" s="90"/>
      <c r="L151" s="90"/>
      <c r="N151" s="6">
        <f t="shared" ref="N151:N169" si="27">J177/1000000000</f>
        <v>2</v>
      </c>
      <c r="O151" s="6">
        <f t="shared" si="25"/>
        <v>-50.550353999999999</v>
      </c>
      <c r="P151" s="36">
        <f>ABS(AVERAGE(O151:O169)-(P150-1)*5)</f>
        <v>55.942876368421047</v>
      </c>
    </row>
    <row r="152" spans="2:16" x14ac:dyDescent="0.25">
      <c r="B152" s="90" t="s">
        <v>19</v>
      </c>
      <c r="C152" s="90" t="s">
        <v>109</v>
      </c>
      <c r="D152" s="90" t="s">
        <v>36</v>
      </c>
      <c r="F152" s="6">
        <f t="shared" si="26"/>
        <v>3.2222222222222001</v>
      </c>
      <c r="G152" s="6">
        <f t="shared" si="24"/>
        <v>-41.229778000000003</v>
      </c>
      <c r="J152" s="90" t="s">
        <v>19</v>
      </c>
      <c r="K152" s="90" t="s">
        <v>109</v>
      </c>
      <c r="L152" s="90" t="s">
        <v>36</v>
      </c>
      <c r="N152" s="6">
        <f t="shared" si="27"/>
        <v>3.2222222222222001</v>
      </c>
      <c r="O152" s="6">
        <f t="shared" si="25"/>
        <v>-49.54842</v>
      </c>
    </row>
    <row r="153" spans="2:16" x14ac:dyDescent="0.25">
      <c r="B153" s="90">
        <v>1954500000</v>
      </c>
      <c r="C153" s="90">
        <v>-75.092674000000002</v>
      </c>
      <c r="D153" s="90">
        <v>-68.748221999999998</v>
      </c>
      <c r="F153" s="6">
        <f t="shared" si="26"/>
        <v>4.4444444444444002</v>
      </c>
      <c r="G153" s="6">
        <f t="shared" si="24"/>
        <v>-41.251246999999999</v>
      </c>
      <c r="J153" s="90">
        <v>1954500000</v>
      </c>
      <c r="K153" s="90">
        <v>-89.806702000000001</v>
      </c>
      <c r="L153" s="90">
        <v>-80.146568000000002</v>
      </c>
      <c r="N153" s="6">
        <f t="shared" si="27"/>
        <v>4.4444444444444002</v>
      </c>
      <c r="O153" s="6">
        <f t="shared" si="25"/>
        <v>-45.891407000000001</v>
      </c>
    </row>
    <row r="154" spans="2:16" x14ac:dyDescent="0.25">
      <c r="B154" s="90">
        <v>3176722222.2221999</v>
      </c>
      <c r="C154" s="90">
        <v>-61.750430999999999</v>
      </c>
      <c r="D154" s="90">
        <v>-54.982258000000002</v>
      </c>
      <c r="F154" s="6">
        <f t="shared" si="26"/>
        <v>5.6666666666667007</v>
      </c>
      <c r="G154" s="6">
        <f t="shared" si="24"/>
        <v>-47.074317999999998</v>
      </c>
      <c r="J154" s="90">
        <v>3176722222.2221999</v>
      </c>
      <c r="K154" s="90">
        <v>-77.042304999999999</v>
      </c>
      <c r="L154" s="90">
        <v>-69.006561000000005</v>
      </c>
      <c r="N154" s="6">
        <f t="shared" si="27"/>
        <v>5.6666666666667007</v>
      </c>
      <c r="O154" s="6">
        <f t="shared" si="25"/>
        <v>-39.634681999999998</v>
      </c>
    </row>
    <row r="155" spans="2:16" x14ac:dyDescent="0.25">
      <c r="B155" s="90">
        <v>4398944444.4443998</v>
      </c>
      <c r="C155" s="90">
        <v>-64.264244000000005</v>
      </c>
      <c r="D155" s="90">
        <v>-57.899067000000002</v>
      </c>
      <c r="F155" s="6">
        <f t="shared" si="26"/>
        <v>6.8888888888888999</v>
      </c>
      <c r="G155" s="6">
        <f t="shared" si="24"/>
        <v>-46.918014999999997</v>
      </c>
      <c r="J155" s="90">
        <v>4398944444.4443998</v>
      </c>
      <c r="K155" s="90">
        <v>-74.515358000000006</v>
      </c>
      <c r="L155" s="90">
        <v>-66.522919000000002</v>
      </c>
      <c r="N155" s="6">
        <f t="shared" si="27"/>
        <v>6.8888888888888999</v>
      </c>
      <c r="O155" s="6">
        <f t="shared" si="25"/>
        <v>-51.942340999999999</v>
      </c>
    </row>
    <row r="156" spans="2:16" x14ac:dyDescent="0.25">
      <c r="B156" s="90">
        <v>5621166666.6667004</v>
      </c>
      <c r="C156" s="90">
        <v>-67.554221999999996</v>
      </c>
      <c r="D156" s="90">
        <v>-61.221558000000002</v>
      </c>
      <c r="F156" s="6">
        <f t="shared" si="26"/>
        <v>8.1111111111111001</v>
      </c>
      <c r="G156" s="6">
        <f t="shared" si="24"/>
        <v>-43.127116999999998</v>
      </c>
      <c r="J156" s="90">
        <v>5621166666.6667004</v>
      </c>
      <c r="K156" s="90">
        <v>-82.318565000000007</v>
      </c>
      <c r="L156" s="90">
        <v>-74.558837999999994</v>
      </c>
      <c r="N156" s="6">
        <f t="shared" si="27"/>
        <v>8.1111111111111001</v>
      </c>
      <c r="O156" s="6">
        <f t="shared" si="25"/>
        <v>-66.329223999999996</v>
      </c>
    </row>
    <row r="157" spans="2:16" x14ac:dyDescent="0.25">
      <c r="B157" s="90">
        <v>6843388888.8888998</v>
      </c>
      <c r="C157" s="90">
        <v>-75.378304</v>
      </c>
      <c r="D157" s="90">
        <v>-69.312377999999995</v>
      </c>
      <c r="F157" s="6">
        <f t="shared" si="26"/>
        <v>9.3333333333333002</v>
      </c>
      <c r="G157" s="6">
        <f t="shared" si="24"/>
        <v>-58.844887</v>
      </c>
      <c r="J157" s="90">
        <v>6843388888.8888998</v>
      </c>
      <c r="K157" s="90">
        <v>-81.284621999999999</v>
      </c>
      <c r="L157" s="90">
        <v>-73.737105999999997</v>
      </c>
      <c r="N157" s="6">
        <f t="shared" si="27"/>
        <v>9.3333333333333002</v>
      </c>
      <c r="O157" s="6">
        <f t="shared" si="25"/>
        <v>-56.120651000000002</v>
      </c>
    </row>
    <row r="158" spans="2:16" x14ac:dyDescent="0.25">
      <c r="B158" s="90">
        <v>8065611111.1111002</v>
      </c>
      <c r="C158" s="90">
        <v>-84.425331</v>
      </c>
      <c r="D158" s="90">
        <v>-78.270813000000004</v>
      </c>
      <c r="F158" s="6">
        <f t="shared" si="26"/>
        <v>10.555555555555999</v>
      </c>
      <c r="G158" s="6">
        <f t="shared" si="24"/>
        <v>-52.743167999999997</v>
      </c>
      <c r="J158" s="90">
        <v>8065611111.1111002</v>
      </c>
      <c r="K158" s="90">
        <v>-84.925422999999995</v>
      </c>
      <c r="L158" s="90">
        <v>-76.973145000000002</v>
      </c>
      <c r="N158" s="6">
        <f t="shared" si="27"/>
        <v>10.555555555555999</v>
      </c>
      <c r="O158" s="6">
        <f t="shared" si="25"/>
        <v>-56.613746999999996</v>
      </c>
    </row>
    <row r="159" spans="2:16" x14ac:dyDescent="0.25">
      <c r="B159" s="90">
        <v>9287833333.3332996</v>
      </c>
      <c r="C159" s="90">
        <v>-77.369095000000002</v>
      </c>
      <c r="D159" s="90">
        <v>-70.613808000000006</v>
      </c>
      <c r="F159" s="6">
        <f t="shared" si="26"/>
        <v>11.777777777778001</v>
      </c>
      <c r="G159" s="6">
        <f t="shared" si="24"/>
        <v>-58.432158999999999</v>
      </c>
      <c r="J159" s="90">
        <v>9287833333.3332996</v>
      </c>
      <c r="K159" s="90">
        <v>-71.779174999999995</v>
      </c>
      <c r="L159" s="90">
        <v>-63.499966000000001</v>
      </c>
      <c r="N159" s="6">
        <f t="shared" si="27"/>
        <v>11.777777777778001</v>
      </c>
      <c r="O159" s="6">
        <f t="shared" si="25"/>
        <v>-56.248249000000001</v>
      </c>
    </row>
    <row r="160" spans="2:16" x14ac:dyDescent="0.25">
      <c r="B160" s="90">
        <v>10510055555.556</v>
      </c>
      <c r="C160" s="90">
        <v>-77.897827000000007</v>
      </c>
      <c r="D160" s="90">
        <v>-71.303122999999999</v>
      </c>
      <c r="F160" s="6">
        <f t="shared" si="26"/>
        <v>13</v>
      </c>
      <c r="G160" s="6">
        <f t="shared" si="24"/>
        <v>-56.040661</v>
      </c>
      <c r="J160" s="90">
        <v>10510055555.556</v>
      </c>
      <c r="K160" s="90">
        <v>-70.297218000000001</v>
      </c>
      <c r="L160" s="90">
        <v>-61.790100000000002</v>
      </c>
      <c r="N160" s="6">
        <f t="shared" si="27"/>
        <v>13</v>
      </c>
      <c r="O160" s="6">
        <f t="shared" si="25"/>
        <v>-51.316048000000002</v>
      </c>
    </row>
    <row r="161" spans="2:16" x14ac:dyDescent="0.25">
      <c r="B161" s="90">
        <v>11732277777.778</v>
      </c>
      <c r="C161" s="90">
        <v>-73.880050999999995</v>
      </c>
      <c r="D161" s="90">
        <v>-66.976280000000003</v>
      </c>
      <c r="F161" s="6">
        <f t="shared" si="26"/>
        <v>14.222222222221999</v>
      </c>
      <c r="G161" s="6">
        <f t="shared" si="24"/>
        <v>-66.107910000000004</v>
      </c>
      <c r="J161" s="90">
        <v>11732277777.778</v>
      </c>
      <c r="K161" s="90">
        <v>-87.029694000000006</v>
      </c>
      <c r="L161" s="90">
        <v>-78.010338000000004</v>
      </c>
      <c r="N161" s="6">
        <f t="shared" si="27"/>
        <v>14.222222222221999</v>
      </c>
      <c r="O161" s="6">
        <f t="shared" si="25"/>
        <v>-54.514544999999998</v>
      </c>
    </row>
    <row r="162" spans="2:16" x14ac:dyDescent="0.25">
      <c r="B162" s="90">
        <v>12954500000</v>
      </c>
      <c r="C162" s="90">
        <v>-70.680817000000005</v>
      </c>
      <c r="D162" s="90">
        <v>-64.006584000000004</v>
      </c>
      <c r="F162" s="6">
        <f t="shared" si="26"/>
        <v>15.444444444444001</v>
      </c>
      <c r="G162" s="6">
        <f t="shared" si="24"/>
        <v>-59.231133</v>
      </c>
      <c r="J162" s="90">
        <v>12954500000</v>
      </c>
      <c r="K162" s="90">
        <v>-71.237335000000002</v>
      </c>
      <c r="L162" s="90">
        <v>-62.486649</v>
      </c>
      <c r="N162" s="6">
        <f t="shared" si="27"/>
        <v>15.444444444444001</v>
      </c>
      <c r="O162" s="6">
        <f t="shared" si="25"/>
        <v>-52.383952999999998</v>
      </c>
    </row>
    <row r="163" spans="2:16" x14ac:dyDescent="0.25">
      <c r="B163" s="90">
        <v>14176722222.222</v>
      </c>
      <c r="C163" s="90">
        <v>-76.701988</v>
      </c>
      <c r="D163" s="90">
        <v>-69.795829999999995</v>
      </c>
      <c r="F163" s="6">
        <f t="shared" si="26"/>
        <v>16.666666666666998</v>
      </c>
      <c r="G163" s="6">
        <f t="shared" si="24"/>
        <v>-56.218327000000002</v>
      </c>
      <c r="J163" s="90">
        <v>14176722222.222</v>
      </c>
      <c r="K163" s="90">
        <v>-76.309653999999995</v>
      </c>
      <c r="L163" s="90">
        <v>-67.779808000000003</v>
      </c>
      <c r="N163" s="6">
        <f t="shared" si="27"/>
        <v>16.666666666666998</v>
      </c>
      <c r="O163" s="6">
        <f t="shared" si="25"/>
        <v>-46.274532000000001</v>
      </c>
    </row>
    <row r="164" spans="2:16" x14ac:dyDescent="0.25">
      <c r="B164" s="90">
        <v>15398944444.444</v>
      </c>
      <c r="C164" s="90">
        <v>-71.248649999999998</v>
      </c>
      <c r="D164" s="90">
        <v>-63.891258000000001</v>
      </c>
      <c r="F164" s="6">
        <f t="shared" si="26"/>
        <v>17.888888888888999</v>
      </c>
      <c r="G164" s="6">
        <f t="shared" si="24"/>
        <v>-58.726092999999999</v>
      </c>
      <c r="J164" s="90">
        <v>15398944444.444</v>
      </c>
      <c r="K164" s="90">
        <v>-74.222617999999997</v>
      </c>
      <c r="L164" s="90">
        <v>-65.346160999999995</v>
      </c>
      <c r="N164" s="6">
        <f t="shared" si="27"/>
        <v>17.888888888888999</v>
      </c>
      <c r="O164" s="6">
        <f t="shared" si="25"/>
        <v>-44.341797</v>
      </c>
    </row>
    <row r="165" spans="2:16" x14ac:dyDescent="0.25">
      <c r="B165" s="90">
        <v>16621166666.667</v>
      </c>
      <c r="C165" s="90">
        <v>-68.294464000000005</v>
      </c>
      <c r="D165" s="90">
        <v>-60.880001</v>
      </c>
      <c r="F165" s="6">
        <f t="shared" si="26"/>
        <v>19.111111111111001</v>
      </c>
      <c r="G165" s="6">
        <f t="shared" si="24"/>
        <v>-57.678443999999999</v>
      </c>
      <c r="J165" s="90">
        <v>16621166666.667</v>
      </c>
      <c r="K165" s="90">
        <v>-72.163985999999994</v>
      </c>
      <c r="L165" s="90">
        <v>-63.111953999999997</v>
      </c>
      <c r="N165" s="6">
        <f t="shared" si="27"/>
        <v>19.111111111111001</v>
      </c>
      <c r="O165" s="6">
        <f t="shared" si="25"/>
        <v>-53.238357999999998</v>
      </c>
    </row>
    <row r="166" spans="2:16" x14ac:dyDescent="0.25">
      <c r="B166" s="90">
        <v>17843388888.889</v>
      </c>
      <c r="C166" s="90">
        <v>-68.667557000000002</v>
      </c>
      <c r="D166" s="90">
        <v>-61.107525000000003</v>
      </c>
      <c r="F166" s="6">
        <f t="shared" si="26"/>
        <v>20.333333333333002</v>
      </c>
      <c r="G166" s="6">
        <f t="shared" si="24"/>
        <v>-60.082253000000001</v>
      </c>
      <c r="J166" s="90">
        <v>17843388888.889</v>
      </c>
      <c r="K166" s="90">
        <v>-69.624931000000004</v>
      </c>
      <c r="L166" s="90">
        <v>-60.239403000000003</v>
      </c>
      <c r="N166" s="6">
        <f t="shared" si="27"/>
        <v>20.333333333333002</v>
      </c>
      <c r="O166" s="6">
        <f t="shared" si="25"/>
        <v>-46.780135999999999</v>
      </c>
    </row>
    <row r="167" spans="2:16" x14ac:dyDescent="0.25">
      <c r="B167" s="90">
        <v>19065611111.111</v>
      </c>
      <c r="C167" s="90">
        <v>-63.906452000000002</v>
      </c>
      <c r="D167" s="90">
        <v>-55.940117000000001</v>
      </c>
      <c r="F167" s="6">
        <f t="shared" si="26"/>
        <v>21.555555555556001</v>
      </c>
      <c r="G167" s="6">
        <f t="shared" si="24"/>
        <v>-62.310909000000002</v>
      </c>
      <c r="J167" s="90">
        <v>19065611111.111</v>
      </c>
      <c r="K167" s="90">
        <v>-81.985900999999998</v>
      </c>
      <c r="L167" s="90">
        <v>-70.874358999999998</v>
      </c>
      <c r="N167" s="6">
        <f t="shared" si="27"/>
        <v>21.555555555556001</v>
      </c>
      <c r="O167" s="6">
        <f t="shared" si="25"/>
        <v>-45.057578999999997</v>
      </c>
    </row>
    <row r="168" spans="2:16" x14ac:dyDescent="0.25">
      <c r="B168" s="90">
        <v>20287833333.333</v>
      </c>
      <c r="C168" s="90">
        <v>-62.970759999999999</v>
      </c>
      <c r="D168" s="90">
        <v>-54.497630999999998</v>
      </c>
      <c r="F168" s="6">
        <f t="shared" si="26"/>
        <v>22.777777777777999</v>
      </c>
      <c r="G168" s="6">
        <f t="shared" si="24"/>
        <v>-62.243991999999999</v>
      </c>
      <c r="J168" s="90">
        <v>20287833333.333</v>
      </c>
      <c r="K168" s="90">
        <v>-74.676804000000004</v>
      </c>
      <c r="L168" s="90">
        <v>-64.156730999999994</v>
      </c>
      <c r="N168" s="6">
        <f t="shared" si="27"/>
        <v>22.777777777777999</v>
      </c>
      <c r="O168" s="6">
        <f t="shared" si="25"/>
        <v>-47.926571000000003</v>
      </c>
    </row>
    <row r="169" spans="2:16" x14ac:dyDescent="0.25">
      <c r="B169" s="90">
        <v>21510055555.556</v>
      </c>
      <c r="C169" s="90">
        <v>-65.857322999999994</v>
      </c>
      <c r="D169" s="90">
        <v>-56.614792000000001</v>
      </c>
      <c r="F169" s="6">
        <f t="shared" si="26"/>
        <v>24</v>
      </c>
      <c r="G169" s="6">
        <f t="shared" si="24"/>
        <v>-70.814880000000002</v>
      </c>
      <c r="J169" s="90">
        <v>21510055555.556</v>
      </c>
      <c r="K169" s="90">
        <v>-82.842940999999996</v>
      </c>
      <c r="L169" s="90">
        <v>-72.482872</v>
      </c>
      <c r="N169" s="6">
        <f t="shared" si="27"/>
        <v>24</v>
      </c>
      <c r="O169" s="6">
        <f t="shared" si="25"/>
        <v>-53.202057000000003</v>
      </c>
    </row>
    <row r="170" spans="2:16" x14ac:dyDescent="0.25">
      <c r="B170" s="90">
        <v>22732277777.778</v>
      </c>
      <c r="C170" s="90">
        <v>-61.667751000000003</v>
      </c>
      <c r="D170" s="90">
        <v>-51.973145000000002</v>
      </c>
      <c r="F170" s="6" t="s">
        <v>21</v>
      </c>
      <c r="J170" s="90">
        <v>22732277777.778</v>
      </c>
      <c r="K170" s="90">
        <v>-78.358977999999993</v>
      </c>
      <c r="L170" s="90">
        <v>-67.187897000000007</v>
      </c>
      <c r="N170" s="6" t="s">
        <v>21</v>
      </c>
    </row>
    <row r="171" spans="2:16" x14ac:dyDescent="0.25">
      <c r="B171" s="90">
        <v>23954500000</v>
      </c>
      <c r="C171" s="90">
        <v>-63.267184999999998</v>
      </c>
      <c r="D171" s="90">
        <v>-53.009045</v>
      </c>
      <c r="J171" s="90">
        <v>23954500000</v>
      </c>
      <c r="K171" s="90">
        <v>-79.430549999999997</v>
      </c>
      <c r="L171" s="90">
        <v>-65.817122999999995</v>
      </c>
    </row>
    <row r="172" spans="2:16" x14ac:dyDescent="0.25">
      <c r="B172" s="90" t="s">
        <v>21</v>
      </c>
      <c r="C172" s="90"/>
      <c r="D172" s="90"/>
      <c r="J172" s="90" t="s">
        <v>21</v>
      </c>
      <c r="K172" s="90"/>
      <c r="L172" s="90"/>
    </row>
    <row r="173" spans="2:16" x14ac:dyDescent="0.25">
      <c r="B173" s="90"/>
      <c r="C173" s="90"/>
      <c r="D173" s="90"/>
      <c r="F173" s="6" t="s">
        <v>39</v>
      </c>
      <c r="J173" s="90"/>
      <c r="K173" s="90"/>
      <c r="L173" s="90"/>
      <c r="N173" s="6" t="s">
        <v>39</v>
      </c>
    </row>
    <row r="174" spans="2:16" ht="15.75" x14ac:dyDescent="0.25">
      <c r="B174" s="90"/>
      <c r="C174" s="90"/>
      <c r="D174" s="90"/>
      <c r="F174" s="6" t="s">
        <v>19</v>
      </c>
      <c r="G174" s="6" t="str">
        <f t="shared" ref="G174:G193" si="28">D200</f>
        <v>2Rx4L dBc Log Mag(dB)</v>
      </c>
      <c r="H174" s="35">
        <v>2</v>
      </c>
      <c r="J174" s="90"/>
      <c r="K174" s="90"/>
      <c r="L174" s="90"/>
      <c r="N174" s="6" t="s">
        <v>19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s="90" t="s">
        <v>37</v>
      </c>
      <c r="C175" s="90"/>
      <c r="D175" s="90"/>
      <c r="F175" s="6">
        <f t="shared" ref="F175:F193" si="30">B201/1000000000</f>
        <v>2</v>
      </c>
      <c r="G175" s="6">
        <f t="shared" si="28"/>
        <v>-44.601661999999997</v>
      </c>
      <c r="H175" s="36">
        <f>ABS(AVERAGE(G175:G193)-(H174-1)*5)</f>
        <v>70.256924368421039</v>
      </c>
      <c r="J175" s="90" t="s">
        <v>37</v>
      </c>
      <c r="K175" s="90"/>
      <c r="L175" s="90"/>
      <c r="N175" s="6">
        <f t="shared" ref="N175:N193" si="31">J201/1000000000</f>
        <v>2</v>
      </c>
      <c r="O175" s="6">
        <f t="shared" si="29"/>
        <v>-67.855919</v>
      </c>
      <c r="P175" s="36">
        <f>ABS(AVERAGE(O175:O193)-(P174-1)*5)</f>
        <v>74.443796473684202</v>
      </c>
    </row>
    <row r="176" spans="2:16" x14ac:dyDescent="0.25">
      <c r="B176" s="90" t="s">
        <v>19</v>
      </c>
      <c r="C176" s="90" t="s">
        <v>123</v>
      </c>
      <c r="D176" s="90" t="s">
        <v>38</v>
      </c>
      <c r="F176" s="6">
        <f t="shared" si="30"/>
        <v>3.2222222222222001</v>
      </c>
      <c r="G176" s="6">
        <f t="shared" si="28"/>
        <v>-50.747185000000002</v>
      </c>
      <c r="J176" s="90" t="s">
        <v>19</v>
      </c>
      <c r="K176" s="90" t="s">
        <v>123</v>
      </c>
      <c r="L176" s="90" t="s">
        <v>38</v>
      </c>
      <c r="N176" s="6">
        <f t="shared" si="31"/>
        <v>3.2222222222222001</v>
      </c>
      <c r="O176" s="6">
        <f t="shared" si="29"/>
        <v>-54.105441999999996</v>
      </c>
    </row>
    <row r="177" spans="2:15" x14ac:dyDescent="0.25">
      <c r="B177" s="90">
        <v>2000000000</v>
      </c>
      <c r="C177" s="90">
        <v>-48.549582999999998</v>
      </c>
      <c r="D177" s="90">
        <v>-42.205134999999999</v>
      </c>
      <c r="F177" s="6">
        <f t="shared" si="30"/>
        <v>4.4444444444444002</v>
      </c>
      <c r="G177" s="6">
        <f t="shared" si="28"/>
        <v>-69.194839000000002</v>
      </c>
      <c r="J177" s="90">
        <v>2000000000</v>
      </c>
      <c r="K177" s="90">
        <v>-60.210487000000001</v>
      </c>
      <c r="L177" s="90">
        <v>-50.550353999999999</v>
      </c>
      <c r="N177" s="6">
        <f t="shared" si="31"/>
        <v>4.4444444444444002</v>
      </c>
      <c r="O177" s="6">
        <f t="shared" si="29"/>
        <v>-60.576129999999999</v>
      </c>
    </row>
    <row r="178" spans="2:15" x14ac:dyDescent="0.25">
      <c r="B178" s="90">
        <v>3222222222.2221999</v>
      </c>
      <c r="C178" s="90">
        <v>-47.997951999999998</v>
      </c>
      <c r="D178" s="90">
        <v>-41.229778000000003</v>
      </c>
      <c r="F178" s="6">
        <f t="shared" si="30"/>
        <v>5.6666666666667007</v>
      </c>
      <c r="G178" s="6">
        <f t="shared" si="28"/>
        <v>-68.502814999999998</v>
      </c>
      <c r="J178" s="90">
        <v>3222222222.2221999</v>
      </c>
      <c r="K178" s="90">
        <v>-57.584159999999997</v>
      </c>
      <c r="L178" s="90">
        <v>-49.54842</v>
      </c>
      <c r="N178" s="6">
        <f t="shared" si="31"/>
        <v>5.6666666666667007</v>
      </c>
      <c r="O178" s="6">
        <f t="shared" si="29"/>
        <v>-68.509956000000003</v>
      </c>
    </row>
    <row r="179" spans="2:15" x14ac:dyDescent="0.25">
      <c r="B179" s="90">
        <v>4444444444.4443998</v>
      </c>
      <c r="C179" s="90">
        <v>-47.616425</v>
      </c>
      <c r="D179" s="90">
        <v>-41.251246999999999</v>
      </c>
      <c r="F179" s="6">
        <f t="shared" si="30"/>
        <v>6.8888888888888999</v>
      </c>
      <c r="G179" s="6">
        <f t="shared" si="28"/>
        <v>-64.526366999999993</v>
      </c>
      <c r="J179" s="90">
        <v>4444444444.4443998</v>
      </c>
      <c r="K179" s="90">
        <v>-53.883850000000002</v>
      </c>
      <c r="L179" s="90">
        <v>-45.891407000000001</v>
      </c>
      <c r="N179" s="6">
        <f t="shared" si="31"/>
        <v>6.8888888888888999</v>
      </c>
      <c r="O179" s="6">
        <f t="shared" si="29"/>
        <v>-68.511688000000007</v>
      </c>
    </row>
    <row r="180" spans="2:15" x14ac:dyDescent="0.25">
      <c r="B180" s="90">
        <v>5666666666.6667004</v>
      </c>
      <c r="C180" s="90">
        <v>-53.406981999999999</v>
      </c>
      <c r="D180" s="90">
        <v>-47.074317999999998</v>
      </c>
      <c r="F180" s="6">
        <f t="shared" si="30"/>
        <v>8.1111111111111001</v>
      </c>
      <c r="G180" s="6">
        <f t="shared" si="28"/>
        <v>-67.272757999999996</v>
      </c>
      <c r="J180" s="90">
        <v>5666666666.6667004</v>
      </c>
      <c r="K180" s="90">
        <v>-47.394409000000003</v>
      </c>
      <c r="L180" s="90">
        <v>-39.634681999999998</v>
      </c>
      <c r="N180" s="6">
        <f t="shared" si="31"/>
        <v>8.1111111111111001</v>
      </c>
      <c r="O180" s="6">
        <f t="shared" si="29"/>
        <v>-63.017581999999997</v>
      </c>
    </row>
    <row r="181" spans="2:15" x14ac:dyDescent="0.25">
      <c r="B181" s="90">
        <v>6888888888.8888998</v>
      </c>
      <c r="C181" s="90">
        <v>-52.983936</v>
      </c>
      <c r="D181" s="90">
        <v>-46.918014999999997</v>
      </c>
      <c r="F181" s="6">
        <f t="shared" si="30"/>
        <v>9.3333333333333002</v>
      </c>
      <c r="G181" s="6">
        <f t="shared" si="28"/>
        <v>-58.187064999999997</v>
      </c>
      <c r="J181" s="90">
        <v>6888888888.8888998</v>
      </c>
      <c r="K181" s="90">
        <v>-59.489860999999998</v>
      </c>
      <c r="L181" s="90">
        <v>-51.942340999999999</v>
      </c>
      <c r="N181" s="6">
        <f t="shared" si="31"/>
        <v>9.3333333333333002</v>
      </c>
      <c r="O181" s="6">
        <f t="shared" si="29"/>
        <v>-64.431922999999998</v>
      </c>
    </row>
    <row r="182" spans="2:15" x14ac:dyDescent="0.25">
      <c r="B182" s="90">
        <v>8111111111.1111002</v>
      </c>
      <c r="C182" s="90">
        <v>-49.281635000000001</v>
      </c>
      <c r="D182" s="90">
        <v>-43.127116999999998</v>
      </c>
      <c r="F182" s="6">
        <f t="shared" si="30"/>
        <v>10.555555555555999</v>
      </c>
      <c r="G182" s="6">
        <f t="shared" si="28"/>
        <v>-55.905563000000001</v>
      </c>
      <c r="J182" s="90">
        <v>8111111111.1111002</v>
      </c>
      <c r="K182" s="90">
        <v>-74.281502000000003</v>
      </c>
      <c r="L182" s="90">
        <v>-66.329223999999996</v>
      </c>
      <c r="N182" s="6">
        <f t="shared" si="31"/>
        <v>10.555555555555999</v>
      </c>
      <c r="O182" s="6">
        <f t="shared" si="29"/>
        <v>-69.568061999999998</v>
      </c>
    </row>
    <row r="183" spans="2:15" x14ac:dyDescent="0.25">
      <c r="B183" s="90">
        <v>9333333333.3332996</v>
      </c>
      <c r="C183" s="90">
        <v>-65.600173999999996</v>
      </c>
      <c r="D183" s="90">
        <v>-58.844887</v>
      </c>
      <c r="F183" s="6">
        <f t="shared" si="30"/>
        <v>11.777777777778001</v>
      </c>
      <c r="G183" s="6">
        <f t="shared" si="28"/>
        <v>-62.767384</v>
      </c>
      <c r="J183" s="90">
        <v>9333333333.3332996</v>
      </c>
      <c r="K183" s="90">
        <v>-64.399863999999994</v>
      </c>
      <c r="L183" s="90">
        <v>-56.120651000000002</v>
      </c>
      <c r="N183" s="6">
        <f t="shared" si="31"/>
        <v>11.777777777778001</v>
      </c>
      <c r="O183" s="6">
        <f t="shared" si="29"/>
        <v>-75.704741999999996</v>
      </c>
    </row>
    <row r="184" spans="2:15" x14ac:dyDescent="0.25">
      <c r="B184" s="90">
        <v>10555555555.556</v>
      </c>
      <c r="C184" s="90">
        <v>-59.337871999999997</v>
      </c>
      <c r="D184" s="90">
        <v>-52.743167999999997</v>
      </c>
      <c r="F184" s="6">
        <f t="shared" si="30"/>
        <v>13</v>
      </c>
      <c r="G184" s="6">
        <f t="shared" si="28"/>
        <v>-70.965393000000006</v>
      </c>
      <c r="J184" s="90">
        <v>10555555555.556</v>
      </c>
      <c r="K184" s="90">
        <v>-65.120872000000006</v>
      </c>
      <c r="L184" s="90">
        <v>-56.613746999999996</v>
      </c>
      <c r="N184" s="6">
        <f t="shared" si="31"/>
        <v>13</v>
      </c>
      <c r="O184" s="6">
        <f t="shared" si="29"/>
        <v>-76.085662999999997</v>
      </c>
    </row>
    <row r="185" spans="2:15" x14ac:dyDescent="0.25">
      <c r="B185" s="90">
        <v>11777777777.778</v>
      </c>
      <c r="C185" s="90">
        <v>-65.335930000000005</v>
      </c>
      <c r="D185" s="90">
        <v>-58.432158999999999</v>
      </c>
      <c r="F185" s="6">
        <f t="shared" si="30"/>
        <v>14.222222222221999</v>
      </c>
      <c r="G185" s="6">
        <f t="shared" si="28"/>
        <v>-71.630050999999995</v>
      </c>
      <c r="J185" s="90">
        <v>11777777777.778</v>
      </c>
      <c r="K185" s="90">
        <v>-65.267600999999999</v>
      </c>
      <c r="L185" s="90">
        <v>-56.248249000000001</v>
      </c>
      <c r="N185" s="6">
        <f t="shared" si="31"/>
        <v>14.222222222221999</v>
      </c>
      <c r="O185" s="6">
        <f t="shared" si="29"/>
        <v>-85.516006000000004</v>
      </c>
    </row>
    <row r="186" spans="2:15" x14ac:dyDescent="0.25">
      <c r="B186" s="90">
        <v>13000000000</v>
      </c>
      <c r="C186" s="90">
        <v>-62.714889999999997</v>
      </c>
      <c r="D186" s="90">
        <v>-56.040661</v>
      </c>
      <c r="F186" s="6">
        <f t="shared" si="30"/>
        <v>15.444444444444001</v>
      </c>
      <c r="G186" s="6">
        <f t="shared" si="28"/>
        <v>-73.520515000000003</v>
      </c>
      <c r="J186" s="90">
        <v>13000000000</v>
      </c>
      <c r="K186" s="90">
        <v>-60.066733999999997</v>
      </c>
      <c r="L186" s="90">
        <v>-51.316048000000002</v>
      </c>
      <c r="N186" s="6">
        <f t="shared" si="31"/>
        <v>15.444444444444001</v>
      </c>
      <c r="O186" s="6">
        <f t="shared" si="29"/>
        <v>-80.192543000000001</v>
      </c>
    </row>
    <row r="187" spans="2:15" x14ac:dyDescent="0.25">
      <c r="B187" s="90">
        <v>14222222222.222</v>
      </c>
      <c r="C187" s="90">
        <v>-73.014069000000006</v>
      </c>
      <c r="D187" s="90">
        <v>-66.107910000000004</v>
      </c>
      <c r="F187" s="6">
        <f t="shared" si="30"/>
        <v>16.666666666666998</v>
      </c>
      <c r="G187" s="6">
        <f t="shared" si="28"/>
        <v>-68.792052999999996</v>
      </c>
      <c r="J187" s="90">
        <v>14222222222.222</v>
      </c>
      <c r="K187" s="90">
        <v>-63.044392000000002</v>
      </c>
      <c r="L187" s="90">
        <v>-54.514544999999998</v>
      </c>
      <c r="N187" s="6">
        <f t="shared" si="31"/>
        <v>16.666666666666998</v>
      </c>
      <c r="O187" s="6">
        <f t="shared" si="29"/>
        <v>-85.015311999999994</v>
      </c>
    </row>
    <row r="188" spans="2:15" x14ac:dyDescent="0.25">
      <c r="B188" s="90">
        <v>15444444444.444</v>
      </c>
      <c r="C188" s="90">
        <v>-66.588524000000007</v>
      </c>
      <c r="D188" s="90">
        <v>-59.231133</v>
      </c>
      <c r="F188" s="6">
        <f t="shared" si="30"/>
        <v>17.888888888888999</v>
      </c>
      <c r="G188" s="6">
        <f t="shared" si="28"/>
        <v>-71.217467999999997</v>
      </c>
      <c r="J188" s="90">
        <v>15444444444.444</v>
      </c>
      <c r="K188" s="90">
        <v>-61.26041</v>
      </c>
      <c r="L188" s="90">
        <v>-52.383952999999998</v>
      </c>
      <c r="N188" s="6">
        <f t="shared" si="31"/>
        <v>17.888888888888999</v>
      </c>
      <c r="O188" s="6">
        <f t="shared" si="29"/>
        <v>-67.125991999999997</v>
      </c>
    </row>
    <row r="189" spans="2:15" x14ac:dyDescent="0.25">
      <c r="B189" s="90">
        <v>16666666666.667</v>
      </c>
      <c r="C189" s="90">
        <v>-63.632796999999997</v>
      </c>
      <c r="D189" s="90">
        <v>-56.218327000000002</v>
      </c>
      <c r="F189" s="6">
        <f t="shared" si="30"/>
        <v>19.111111111111001</v>
      </c>
      <c r="G189" s="6">
        <f t="shared" si="28"/>
        <v>-68.045272999999995</v>
      </c>
      <c r="J189" s="90">
        <v>16666666666.667</v>
      </c>
      <c r="K189" s="90">
        <v>-55.326565000000002</v>
      </c>
      <c r="L189" s="90">
        <v>-46.274532000000001</v>
      </c>
      <c r="N189" s="6">
        <f t="shared" si="31"/>
        <v>19.111111111111001</v>
      </c>
      <c r="O189" s="6">
        <f t="shared" si="29"/>
        <v>-64.476951999999997</v>
      </c>
    </row>
    <row r="190" spans="2:15" x14ac:dyDescent="0.25">
      <c r="B190" s="90">
        <v>17888888888.889</v>
      </c>
      <c r="C190" s="90">
        <v>-66.286124999999998</v>
      </c>
      <c r="D190" s="90">
        <v>-58.726092999999999</v>
      </c>
      <c r="F190" s="6">
        <f t="shared" si="30"/>
        <v>20.333333333333002</v>
      </c>
      <c r="G190" s="6">
        <f t="shared" si="28"/>
        <v>-67.410690000000002</v>
      </c>
      <c r="J190" s="90">
        <v>17888888888.889</v>
      </c>
      <c r="K190" s="90">
        <v>-53.727322000000001</v>
      </c>
      <c r="L190" s="90">
        <v>-44.341797</v>
      </c>
      <c r="N190" s="6">
        <f t="shared" si="31"/>
        <v>20.333333333333002</v>
      </c>
      <c r="O190" s="6">
        <f t="shared" si="29"/>
        <v>-64.029151999999996</v>
      </c>
    </row>
    <row r="191" spans="2:15" x14ac:dyDescent="0.25">
      <c r="B191" s="90">
        <v>19111111111.111</v>
      </c>
      <c r="C191" s="90">
        <v>-65.644783000000004</v>
      </c>
      <c r="D191" s="90">
        <v>-57.678443999999999</v>
      </c>
      <c r="F191" s="6">
        <f t="shared" si="30"/>
        <v>21.555555555556001</v>
      </c>
      <c r="G191" s="6">
        <f t="shared" si="28"/>
        <v>-64.657866999999996</v>
      </c>
      <c r="J191" s="90">
        <v>19111111111.111</v>
      </c>
      <c r="K191" s="90">
        <v>-64.349891999999997</v>
      </c>
      <c r="L191" s="90">
        <v>-53.238357999999998</v>
      </c>
      <c r="N191" s="6">
        <f t="shared" si="31"/>
        <v>21.555555555556001</v>
      </c>
      <c r="O191" s="6">
        <f t="shared" si="29"/>
        <v>-68.022270000000006</v>
      </c>
    </row>
    <row r="192" spans="2:15" x14ac:dyDescent="0.25">
      <c r="B192" s="90">
        <v>20333333333.333</v>
      </c>
      <c r="C192" s="90">
        <v>-68.555381999999994</v>
      </c>
      <c r="D192" s="90">
        <v>-60.082253000000001</v>
      </c>
      <c r="F192" s="6">
        <f t="shared" si="30"/>
        <v>22.777777777777999</v>
      </c>
      <c r="G192" s="6">
        <f t="shared" si="28"/>
        <v>-70.537284999999997</v>
      </c>
      <c r="J192" s="90">
        <v>20333333333.333</v>
      </c>
      <c r="K192" s="90">
        <v>-57.300209000000002</v>
      </c>
      <c r="L192" s="90">
        <v>-46.780135999999999</v>
      </c>
      <c r="N192" s="6">
        <f t="shared" si="31"/>
        <v>22.777777777777999</v>
      </c>
      <c r="O192" s="6">
        <f t="shared" si="29"/>
        <v>-65.494079999999997</v>
      </c>
    </row>
    <row r="193" spans="2:16" x14ac:dyDescent="0.25">
      <c r="B193" s="90">
        <v>21555555555.556</v>
      </c>
      <c r="C193" s="90">
        <v>-71.553436000000005</v>
      </c>
      <c r="D193" s="90">
        <v>-62.310909000000002</v>
      </c>
      <c r="F193" s="6">
        <f t="shared" si="30"/>
        <v>24</v>
      </c>
      <c r="G193" s="6">
        <f t="shared" si="28"/>
        <v>-71.399330000000006</v>
      </c>
      <c r="J193" s="90">
        <v>21555555555.556</v>
      </c>
      <c r="K193" s="90">
        <v>-55.417648</v>
      </c>
      <c r="L193" s="90">
        <v>-45.057578999999997</v>
      </c>
      <c r="N193" s="6">
        <f t="shared" si="31"/>
        <v>24</v>
      </c>
      <c r="O193" s="6">
        <f t="shared" si="29"/>
        <v>-71.192718999999997</v>
      </c>
    </row>
    <row r="194" spans="2:16" x14ac:dyDescent="0.25">
      <c r="B194" s="90">
        <v>22777777777.778</v>
      </c>
      <c r="C194" s="90">
        <v>-71.938598999999996</v>
      </c>
      <c r="D194" s="90">
        <v>-62.243991999999999</v>
      </c>
      <c r="F194" s="6" t="s">
        <v>21</v>
      </c>
      <c r="J194" s="90">
        <v>22777777777.778</v>
      </c>
      <c r="K194" s="90">
        <v>-59.097648999999997</v>
      </c>
      <c r="L194" s="90">
        <v>-47.926571000000003</v>
      </c>
      <c r="N194" s="6" t="s">
        <v>21</v>
      </c>
    </row>
    <row r="195" spans="2:16" x14ac:dyDescent="0.25">
      <c r="B195" s="90">
        <v>24000000000</v>
      </c>
      <c r="C195" s="90">
        <v>-81.073013000000003</v>
      </c>
      <c r="D195" s="90">
        <v>-70.814880000000002</v>
      </c>
      <c r="J195" s="90">
        <v>24000000000</v>
      </c>
      <c r="K195" s="90">
        <v>-66.815483</v>
      </c>
      <c r="L195" s="90">
        <v>-53.202057000000003</v>
      </c>
    </row>
    <row r="196" spans="2:16" x14ac:dyDescent="0.25">
      <c r="B196" s="90" t="s">
        <v>21</v>
      </c>
      <c r="C196" s="90"/>
      <c r="D196" s="90"/>
      <c r="J196" s="90" t="s">
        <v>21</v>
      </c>
      <c r="K196" s="90"/>
      <c r="L196" s="90"/>
    </row>
    <row r="197" spans="2:16" x14ac:dyDescent="0.25">
      <c r="B197" s="90"/>
      <c r="C197" s="90"/>
      <c r="D197" s="90"/>
      <c r="F197" s="6" t="s">
        <v>41</v>
      </c>
      <c r="J197" s="90"/>
      <c r="K197" s="90"/>
      <c r="L197" s="90"/>
      <c r="N197" s="6" t="s">
        <v>41</v>
      </c>
    </row>
    <row r="198" spans="2:16" ht="15.75" x14ac:dyDescent="0.25">
      <c r="B198" s="90"/>
      <c r="C198" s="90"/>
      <c r="D198" s="90"/>
      <c r="F198" s="6" t="s">
        <v>19</v>
      </c>
      <c r="G198" s="6" t="str">
        <f t="shared" ref="G198:G217" si="32">D224</f>
        <v>2Rx5L dBc Log Mag(dB)</v>
      </c>
      <c r="H198" s="35">
        <v>2</v>
      </c>
      <c r="J198" s="90"/>
      <c r="K198" s="90"/>
      <c r="L198" s="90"/>
      <c r="N198" s="6" t="s">
        <v>19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s="90" t="s">
        <v>39</v>
      </c>
      <c r="C199" s="90"/>
      <c r="D199" s="90"/>
      <c r="F199" s="6">
        <f t="shared" ref="F199:F217" si="34">B225/1000000000</f>
        <v>2</v>
      </c>
      <c r="G199" s="6">
        <f t="shared" si="32"/>
        <v>-52.810799000000003</v>
      </c>
      <c r="H199" s="36">
        <f>ABS(AVERAGE(G199:G217)-(H198-1)*5)</f>
        <v>59.484274473684216</v>
      </c>
      <c r="J199" s="90" t="s">
        <v>39</v>
      </c>
      <c r="K199" s="90"/>
      <c r="L199" s="90"/>
      <c r="N199" s="6">
        <f t="shared" ref="N199:N217" si="35">J225/1000000000</f>
        <v>2</v>
      </c>
      <c r="O199" s="6">
        <f t="shared" si="33"/>
        <v>-41.614348999999997</v>
      </c>
      <c r="P199" s="36">
        <f>ABS(AVERAGE(O199:O217)-(P198-1)*5)</f>
        <v>53.307618789473679</v>
      </c>
    </row>
    <row r="200" spans="2:16" x14ac:dyDescent="0.25">
      <c r="B200" s="90" t="s">
        <v>19</v>
      </c>
      <c r="C200" s="90" t="s">
        <v>124</v>
      </c>
      <c r="D200" s="90" t="s">
        <v>40</v>
      </c>
      <c r="F200" s="6">
        <f t="shared" si="34"/>
        <v>3.2222222222222001</v>
      </c>
      <c r="G200" s="6">
        <f t="shared" si="32"/>
        <v>-43.720669000000001</v>
      </c>
      <c r="J200" s="90" t="s">
        <v>19</v>
      </c>
      <c r="K200" s="90" t="s">
        <v>124</v>
      </c>
      <c r="L200" s="90" t="s">
        <v>40</v>
      </c>
      <c r="N200" s="6">
        <f t="shared" si="35"/>
        <v>3.2222222222222001</v>
      </c>
      <c r="O200" s="6">
        <f t="shared" si="33"/>
        <v>-40.514102999999999</v>
      </c>
    </row>
    <row r="201" spans="2:16" x14ac:dyDescent="0.25">
      <c r="B201" s="90">
        <v>2000000000</v>
      </c>
      <c r="C201" s="90">
        <v>-50.946109999999997</v>
      </c>
      <c r="D201" s="90">
        <v>-44.601661999999997</v>
      </c>
      <c r="F201" s="6">
        <f t="shared" si="34"/>
        <v>4.4444444444444002</v>
      </c>
      <c r="G201" s="6">
        <f t="shared" si="32"/>
        <v>-49.996814999999998</v>
      </c>
      <c r="J201" s="90">
        <v>2000000000</v>
      </c>
      <c r="K201" s="90">
        <v>-77.516052000000002</v>
      </c>
      <c r="L201" s="90">
        <v>-67.855919</v>
      </c>
      <c r="N201" s="6">
        <f t="shared" si="35"/>
        <v>4.4444444444444002</v>
      </c>
      <c r="O201" s="6">
        <f t="shared" si="33"/>
        <v>-46.865025000000003</v>
      </c>
    </row>
    <row r="202" spans="2:16" x14ac:dyDescent="0.25">
      <c r="B202" s="90">
        <v>3222222222.2221999</v>
      </c>
      <c r="C202" s="90">
        <v>-57.515357999999999</v>
      </c>
      <c r="D202" s="90">
        <v>-50.747185000000002</v>
      </c>
      <c r="F202" s="6">
        <f t="shared" si="34"/>
        <v>5.6666666666667007</v>
      </c>
      <c r="G202" s="6">
        <f t="shared" si="32"/>
        <v>-47.154186000000003</v>
      </c>
      <c r="J202" s="90">
        <v>3222222222.2221999</v>
      </c>
      <c r="K202" s="90">
        <v>-62.141182000000001</v>
      </c>
      <c r="L202" s="90">
        <v>-54.105441999999996</v>
      </c>
      <c r="N202" s="6">
        <f t="shared" si="35"/>
        <v>5.6666666666667007</v>
      </c>
      <c r="O202" s="6">
        <f t="shared" si="33"/>
        <v>-39.597363000000001</v>
      </c>
    </row>
    <row r="203" spans="2:16" x14ac:dyDescent="0.25">
      <c r="B203" s="90">
        <v>4444444444.4443998</v>
      </c>
      <c r="C203" s="90">
        <v>-75.560012999999998</v>
      </c>
      <c r="D203" s="90">
        <v>-69.194839000000002</v>
      </c>
      <c r="F203" s="6">
        <f t="shared" si="34"/>
        <v>6.8888888888888999</v>
      </c>
      <c r="G203" s="6">
        <f t="shared" si="32"/>
        <v>-57.950443</v>
      </c>
      <c r="J203" s="90">
        <v>4444444444.4443998</v>
      </c>
      <c r="K203" s="90">
        <v>-68.568573000000001</v>
      </c>
      <c r="L203" s="90">
        <v>-60.576129999999999</v>
      </c>
      <c r="N203" s="6">
        <f t="shared" si="35"/>
        <v>6.8888888888888999</v>
      </c>
      <c r="O203" s="6">
        <f t="shared" si="33"/>
        <v>-38.877918000000001</v>
      </c>
    </row>
    <row r="204" spans="2:16" x14ac:dyDescent="0.25">
      <c r="B204" s="90">
        <v>5666666666.6667004</v>
      </c>
      <c r="C204" s="90">
        <v>-74.835480000000004</v>
      </c>
      <c r="D204" s="90">
        <v>-68.502814999999998</v>
      </c>
      <c r="F204" s="6">
        <f t="shared" si="34"/>
        <v>8.1111111111111001</v>
      </c>
      <c r="G204" s="6">
        <f t="shared" si="32"/>
        <v>-57.378982999999998</v>
      </c>
      <c r="J204" s="90">
        <v>5666666666.6667004</v>
      </c>
      <c r="K204" s="90">
        <v>-76.269676000000004</v>
      </c>
      <c r="L204" s="90">
        <v>-68.509956000000003</v>
      </c>
      <c r="N204" s="6">
        <f t="shared" si="35"/>
        <v>8.1111111111111001</v>
      </c>
      <c r="O204" s="6">
        <f t="shared" si="33"/>
        <v>-36.763882000000002</v>
      </c>
    </row>
    <row r="205" spans="2:16" x14ac:dyDescent="0.25">
      <c r="B205" s="90">
        <v>6888888888.8888998</v>
      </c>
      <c r="C205" s="90">
        <v>-70.592292999999998</v>
      </c>
      <c r="D205" s="90">
        <v>-64.526366999999993</v>
      </c>
      <c r="F205" s="6">
        <f t="shared" si="34"/>
        <v>9.3333333333333002</v>
      </c>
      <c r="G205" s="6">
        <f t="shared" si="32"/>
        <v>-55.811024000000003</v>
      </c>
      <c r="J205" s="90">
        <v>6888888888.8888998</v>
      </c>
      <c r="K205" s="90">
        <v>-76.059203999999994</v>
      </c>
      <c r="L205" s="90">
        <v>-68.511688000000007</v>
      </c>
      <c r="N205" s="6">
        <f t="shared" si="35"/>
        <v>9.3333333333333002</v>
      </c>
      <c r="O205" s="6">
        <f t="shared" si="33"/>
        <v>-38.152068999999997</v>
      </c>
    </row>
    <row r="206" spans="2:16" x14ac:dyDescent="0.25">
      <c r="B206" s="90">
        <v>8111111111.1111002</v>
      </c>
      <c r="C206" s="90">
        <v>-73.427277000000004</v>
      </c>
      <c r="D206" s="90">
        <v>-67.272757999999996</v>
      </c>
      <c r="F206" s="6">
        <f t="shared" si="34"/>
        <v>10.555555555555999</v>
      </c>
      <c r="G206" s="6">
        <f t="shared" si="32"/>
        <v>-50.309387000000001</v>
      </c>
      <c r="J206" s="90">
        <v>8111111111.1111002</v>
      </c>
      <c r="K206" s="90">
        <v>-70.969855999999993</v>
      </c>
      <c r="L206" s="90">
        <v>-63.017581999999997</v>
      </c>
      <c r="N206" s="6">
        <f t="shared" si="35"/>
        <v>10.555555555555999</v>
      </c>
      <c r="O206" s="6">
        <f t="shared" si="33"/>
        <v>-39.158133999999997</v>
      </c>
    </row>
    <row r="207" spans="2:16" x14ac:dyDescent="0.25">
      <c r="B207" s="90">
        <v>9333333333.3332996</v>
      </c>
      <c r="C207" s="90">
        <v>-64.942352</v>
      </c>
      <c r="D207" s="90">
        <v>-58.187064999999997</v>
      </c>
      <c r="F207" s="6">
        <f t="shared" si="34"/>
        <v>11.777777777778001</v>
      </c>
      <c r="G207" s="6">
        <f t="shared" si="32"/>
        <v>-44.974865000000001</v>
      </c>
      <c r="J207" s="90">
        <v>9333333333.3332996</v>
      </c>
      <c r="K207" s="90">
        <v>-72.711135999999996</v>
      </c>
      <c r="L207" s="90">
        <v>-64.431922999999998</v>
      </c>
      <c r="N207" s="6">
        <f t="shared" si="35"/>
        <v>11.777777777778001</v>
      </c>
      <c r="O207" s="6">
        <f t="shared" si="33"/>
        <v>-51.431870000000004</v>
      </c>
    </row>
    <row r="208" spans="2:16" x14ac:dyDescent="0.25">
      <c r="B208" s="90">
        <v>10555555555.556</v>
      </c>
      <c r="C208" s="90">
        <v>-62.500270999999998</v>
      </c>
      <c r="D208" s="90">
        <v>-55.905563000000001</v>
      </c>
      <c r="F208" s="6">
        <f t="shared" si="34"/>
        <v>13</v>
      </c>
      <c r="G208" s="6">
        <f t="shared" si="32"/>
        <v>-44.132747999999999</v>
      </c>
      <c r="J208" s="90">
        <v>10555555555.556</v>
      </c>
      <c r="K208" s="90">
        <v>-78.075187999999997</v>
      </c>
      <c r="L208" s="90">
        <v>-69.568061999999998</v>
      </c>
      <c r="N208" s="6">
        <f t="shared" si="35"/>
        <v>13</v>
      </c>
      <c r="O208" s="6">
        <f t="shared" si="33"/>
        <v>-49.182636000000002</v>
      </c>
    </row>
    <row r="209" spans="2:16" x14ac:dyDescent="0.25">
      <c r="B209" s="90">
        <v>11777777777.778</v>
      </c>
      <c r="C209" s="90">
        <v>-69.671158000000005</v>
      </c>
      <c r="D209" s="90">
        <v>-62.767384</v>
      </c>
      <c r="F209" s="6">
        <f t="shared" si="34"/>
        <v>14.222222222221999</v>
      </c>
      <c r="G209" s="6">
        <f t="shared" si="32"/>
        <v>-45.345398000000003</v>
      </c>
      <c r="J209" s="90">
        <v>11777777777.778</v>
      </c>
      <c r="K209" s="90">
        <v>-84.724091000000001</v>
      </c>
      <c r="L209" s="90">
        <v>-75.704741999999996</v>
      </c>
      <c r="N209" s="6">
        <f t="shared" si="35"/>
        <v>14.222222222221999</v>
      </c>
      <c r="O209" s="6">
        <f t="shared" si="33"/>
        <v>-47.727310000000003</v>
      </c>
    </row>
    <row r="210" spans="2:16" x14ac:dyDescent="0.25">
      <c r="B210" s="90">
        <v>13000000000</v>
      </c>
      <c r="C210" s="90">
        <v>-77.639626000000007</v>
      </c>
      <c r="D210" s="90">
        <v>-70.965393000000006</v>
      </c>
      <c r="F210" s="6">
        <f t="shared" si="34"/>
        <v>15.444444444444001</v>
      </c>
      <c r="G210" s="6">
        <f t="shared" si="32"/>
        <v>-58.886772000000001</v>
      </c>
      <c r="J210" s="90">
        <v>13000000000</v>
      </c>
      <c r="K210" s="90">
        <v>-84.836357000000007</v>
      </c>
      <c r="L210" s="90">
        <v>-76.085662999999997</v>
      </c>
      <c r="N210" s="6">
        <f t="shared" si="35"/>
        <v>15.444444444444001</v>
      </c>
      <c r="O210" s="6">
        <f t="shared" si="33"/>
        <v>-50.987526000000003</v>
      </c>
    </row>
    <row r="211" spans="2:16" x14ac:dyDescent="0.25">
      <c r="B211" s="90">
        <v>14222222222.222</v>
      </c>
      <c r="C211" s="90">
        <v>-78.536208999999999</v>
      </c>
      <c r="D211" s="90">
        <v>-71.630050999999995</v>
      </c>
      <c r="F211" s="6">
        <f t="shared" si="34"/>
        <v>16.666666666666998</v>
      </c>
      <c r="G211" s="6">
        <f t="shared" si="32"/>
        <v>-57.164921</v>
      </c>
      <c r="J211" s="90">
        <v>14222222222.222</v>
      </c>
      <c r="K211" s="90">
        <v>-94.045852999999994</v>
      </c>
      <c r="L211" s="90">
        <v>-85.516006000000004</v>
      </c>
      <c r="N211" s="6">
        <f t="shared" si="35"/>
        <v>16.666666666666998</v>
      </c>
      <c r="O211" s="6">
        <f t="shared" si="33"/>
        <v>-53.901943000000003</v>
      </c>
    </row>
    <row r="212" spans="2:16" x14ac:dyDescent="0.25">
      <c r="B212" s="90">
        <v>15444444444.444</v>
      </c>
      <c r="C212" s="90">
        <v>-80.877906999999993</v>
      </c>
      <c r="D212" s="90">
        <v>-73.520515000000003</v>
      </c>
      <c r="F212" s="6">
        <f t="shared" si="34"/>
        <v>17.888888888888999</v>
      </c>
      <c r="G212" s="6">
        <f t="shared" si="32"/>
        <v>-66.852005000000005</v>
      </c>
      <c r="J212" s="90">
        <v>15444444444.444</v>
      </c>
      <c r="K212" s="90">
        <v>-89.069000000000003</v>
      </c>
      <c r="L212" s="90">
        <v>-80.192543000000001</v>
      </c>
      <c r="N212" s="6">
        <f t="shared" si="35"/>
        <v>17.888888888888999</v>
      </c>
      <c r="O212" s="6">
        <f t="shared" si="33"/>
        <v>-71.055976999999999</v>
      </c>
    </row>
    <row r="213" spans="2:16" x14ac:dyDescent="0.25">
      <c r="B213" s="90">
        <v>16666666666.667</v>
      </c>
      <c r="C213" s="90">
        <v>-76.206519999999998</v>
      </c>
      <c r="D213" s="90">
        <v>-68.792052999999996</v>
      </c>
      <c r="F213" s="6">
        <f t="shared" si="34"/>
        <v>19.111111111111001</v>
      </c>
      <c r="G213" s="6">
        <f t="shared" si="32"/>
        <v>-69.357437000000004</v>
      </c>
      <c r="J213" s="90">
        <v>16666666666.667</v>
      </c>
      <c r="K213" s="90">
        <v>-94.067345000000003</v>
      </c>
      <c r="L213" s="90">
        <v>-85.015311999999994</v>
      </c>
      <c r="N213" s="6">
        <f t="shared" si="35"/>
        <v>19.111111111111001</v>
      </c>
      <c r="O213" s="6">
        <f t="shared" si="33"/>
        <v>-61.319575999999998</v>
      </c>
    </row>
    <row r="214" spans="2:16" x14ac:dyDescent="0.25">
      <c r="B214" s="90">
        <v>17888888888.889</v>
      </c>
      <c r="C214" s="90">
        <v>-78.777495999999999</v>
      </c>
      <c r="D214" s="90">
        <v>-71.217467999999997</v>
      </c>
      <c r="F214" s="6">
        <f t="shared" si="34"/>
        <v>20.333333333333002</v>
      </c>
      <c r="G214" s="6">
        <f t="shared" si="32"/>
        <v>-63.243492000000003</v>
      </c>
      <c r="J214" s="90">
        <v>17888888888.889</v>
      </c>
      <c r="K214" s="90">
        <v>-76.511520000000004</v>
      </c>
      <c r="L214" s="90">
        <v>-67.125991999999997</v>
      </c>
      <c r="N214" s="6">
        <f t="shared" si="35"/>
        <v>20.333333333333002</v>
      </c>
      <c r="O214" s="6">
        <f t="shared" si="33"/>
        <v>-52.872188999999999</v>
      </c>
    </row>
    <row r="215" spans="2:16" x14ac:dyDescent="0.25">
      <c r="B215" s="90">
        <v>19111111111.111</v>
      </c>
      <c r="C215" s="90">
        <v>-76.011604000000005</v>
      </c>
      <c r="D215" s="90">
        <v>-68.045272999999995</v>
      </c>
      <c r="F215" s="6">
        <f t="shared" si="34"/>
        <v>21.555555555556001</v>
      </c>
      <c r="G215" s="6">
        <f t="shared" si="32"/>
        <v>-59.465941999999998</v>
      </c>
      <c r="J215" s="90">
        <v>19111111111.111</v>
      </c>
      <c r="K215" s="90">
        <v>-75.588486000000003</v>
      </c>
      <c r="L215" s="90">
        <v>-64.476951999999997</v>
      </c>
      <c r="N215" s="6">
        <f t="shared" si="35"/>
        <v>21.555555555556001</v>
      </c>
      <c r="O215" s="6">
        <f t="shared" si="33"/>
        <v>-50.058689000000001</v>
      </c>
    </row>
    <row r="216" spans="2:16" x14ac:dyDescent="0.25">
      <c r="B216" s="90">
        <v>20333333333.333</v>
      </c>
      <c r="C216" s="90">
        <v>-75.88382</v>
      </c>
      <c r="D216" s="90">
        <v>-67.410690000000002</v>
      </c>
      <c r="F216" s="6">
        <f t="shared" si="34"/>
        <v>22.777777777777999</v>
      </c>
      <c r="G216" s="6">
        <f t="shared" si="32"/>
        <v>-55.443413</v>
      </c>
      <c r="J216" s="90">
        <v>20333333333.333</v>
      </c>
      <c r="K216" s="90">
        <v>-74.549225000000007</v>
      </c>
      <c r="L216" s="90">
        <v>-64.029151999999996</v>
      </c>
      <c r="N216" s="6">
        <f t="shared" si="35"/>
        <v>22.777777777777999</v>
      </c>
      <c r="O216" s="6">
        <f t="shared" si="33"/>
        <v>-52.955078</v>
      </c>
    </row>
    <row r="217" spans="2:16" x14ac:dyDescent="0.25">
      <c r="B217" s="90">
        <v>21555555555.556</v>
      </c>
      <c r="C217" s="90">
        <v>-73.900390999999999</v>
      </c>
      <c r="D217" s="90">
        <v>-64.657866999999996</v>
      </c>
      <c r="F217" s="6">
        <f t="shared" si="34"/>
        <v>24</v>
      </c>
      <c r="G217" s="6">
        <f t="shared" si="32"/>
        <v>-55.201915999999997</v>
      </c>
      <c r="J217" s="90">
        <v>21555555555.556</v>
      </c>
      <c r="K217" s="90">
        <v>-78.382346999999996</v>
      </c>
      <c r="L217" s="90">
        <v>-68.022270000000006</v>
      </c>
      <c r="N217" s="6">
        <f t="shared" si="35"/>
        <v>24</v>
      </c>
      <c r="O217" s="6">
        <f t="shared" si="33"/>
        <v>-54.80912</v>
      </c>
    </row>
    <row r="218" spans="2:16" x14ac:dyDescent="0.25">
      <c r="B218" s="90">
        <v>22777777777.778</v>
      </c>
      <c r="C218" s="90">
        <v>-80.231894999999994</v>
      </c>
      <c r="D218" s="90">
        <v>-70.537284999999997</v>
      </c>
      <c r="F218" s="6" t="s">
        <v>21</v>
      </c>
      <c r="J218" s="90">
        <v>22777777777.778</v>
      </c>
      <c r="K218" s="90">
        <v>-76.665154000000001</v>
      </c>
      <c r="L218" s="90">
        <v>-65.494079999999997</v>
      </c>
      <c r="N218" s="6" t="s">
        <v>21</v>
      </c>
    </row>
    <row r="219" spans="2:16" x14ac:dyDescent="0.25">
      <c r="B219" s="90">
        <v>24000000000</v>
      </c>
      <c r="C219" s="90">
        <v>-81.657471000000001</v>
      </c>
      <c r="D219" s="90">
        <v>-71.399330000000006</v>
      </c>
      <c r="J219" s="90">
        <v>24000000000</v>
      </c>
      <c r="K219" s="90">
        <v>-84.806145000000001</v>
      </c>
      <c r="L219" s="90">
        <v>-71.192718999999997</v>
      </c>
    </row>
    <row r="220" spans="2:16" x14ac:dyDescent="0.25">
      <c r="B220" s="90" t="s">
        <v>21</v>
      </c>
      <c r="C220" s="90"/>
      <c r="D220" s="90"/>
      <c r="J220" s="90" t="s">
        <v>21</v>
      </c>
      <c r="K220" s="90"/>
      <c r="L220" s="90"/>
    </row>
    <row r="221" spans="2:16" x14ac:dyDescent="0.25">
      <c r="B221" s="90"/>
      <c r="C221" s="90"/>
      <c r="D221" s="90"/>
      <c r="F221" s="6" t="s">
        <v>43</v>
      </c>
      <c r="J221" s="90"/>
      <c r="K221" s="90"/>
      <c r="L221" s="90"/>
      <c r="N221" s="6" t="s">
        <v>43</v>
      </c>
    </row>
    <row r="222" spans="2:16" ht="15.75" x14ac:dyDescent="0.25">
      <c r="B222" s="90"/>
      <c r="C222" s="90"/>
      <c r="D222" s="90"/>
      <c r="F222" s="6" t="s">
        <v>19</v>
      </c>
      <c r="G222" s="6" t="str">
        <f t="shared" ref="G222:G241" si="36">D248</f>
        <v>3Rx1L dBc Log Mag(dB)</v>
      </c>
      <c r="H222" s="35">
        <v>3</v>
      </c>
      <c r="J222" s="90"/>
      <c r="K222" s="90"/>
      <c r="L222" s="90"/>
      <c r="N222" s="6" t="s">
        <v>19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s="90" t="s">
        <v>41</v>
      </c>
      <c r="C223" s="90"/>
      <c r="D223" s="90"/>
      <c r="F223" s="6">
        <f t="shared" ref="F223:F241" si="38">B249/1000000000</f>
        <v>0.69699999999999995</v>
      </c>
      <c r="G223" s="6">
        <f t="shared" si="36"/>
        <v>-54.187927000000002</v>
      </c>
      <c r="H223" s="36">
        <f>ABS(AVERAGE(G223:G241)-(H222-1)*15)</f>
        <v>71.521894947368423</v>
      </c>
      <c r="J223" s="90" t="s">
        <v>41</v>
      </c>
      <c r="K223" s="90"/>
      <c r="L223" s="90"/>
      <c r="N223" s="6">
        <f t="shared" ref="N223:N241" si="39">J249/1000000000</f>
        <v>0.69699999999999995</v>
      </c>
      <c r="O223" s="6">
        <f t="shared" si="37"/>
        <v>-87.242194999999995</v>
      </c>
      <c r="P223" s="36">
        <f>ABS(AVERAGE(O223:O241)-(P222-1)*15)</f>
        <v>81.249753842105264</v>
      </c>
    </row>
    <row r="224" spans="2:16" x14ac:dyDescent="0.25">
      <c r="B224" s="90" t="s">
        <v>19</v>
      </c>
      <c r="C224" s="90" t="s">
        <v>125</v>
      </c>
      <c r="D224" s="90" t="s">
        <v>42</v>
      </c>
      <c r="F224" s="6">
        <f t="shared" si="38"/>
        <v>1.1044074074074</v>
      </c>
      <c r="G224" s="6">
        <f t="shared" si="36"/>
        <v>-53.795631</v>
      </c>
      <c r="J224" s="90" t="s">
        <v>19</v>
      </c>
      <c r="K224" s="90" t="s">
        <v>125</v>
      </c>
      <c r="L224" s="90" t="s">
        <v>42</v>
      </c>
      <c r="N224" s="6">
        <f t="shared" si="39"/>
        <v>1.1044074074074</v>
      </c>
      <c r="O224" s="6">
        <f t="shared" si="37"/>
        <v>-75.325798000000006</v>
      </c>
    </row>
    <row r="225" spans="2:15" x14ac:dyDescent="0.25">
      <c r="B225" s="90">
        <v>2000000000</v>
      </c>
      <c r="C225" s="90">
        <v>-59.155247000000003</v>
      </c>
      <c r="D225" s="90">
        <v>-52.810799000000003</v>
      </c>
      <c r="F225" s="6">
        <f t="shared" si="38"/>
        <v>1.5118148148148001</v>
      </c>
      <c r="G225" s="6">
        <f t="shared" si="36"/>
        <v>-49.767021</v>
      </c>
      <c r="J225" s="90">
        <v>2000000000</v>
      </c>
      <c r="K225" s="90">
        <v>-51.274482999999996</v>
      </c>
      <c r="L225" s="90">
        <v>-41.614348999999997</v>
      </c>
      <c r="N225" s="6">
        <f t="shared" si="39"/>
        <v>1.5118148148148001</v>
      </c>
      <c r="O225" s="6">
        <f t="shared" si="37"/>
        <v>-64.895156999999998</v>
      </c>
    </row>
    <row r="226" spans="2:15" x14ac:dyDescent="0.25">
      <c r="B226" s="90">
        <v>3222222222.2221999</v>
      </c>
      <c r="C226" s="90">
        <v>-50.488838000000001</v>
      </c>
      <c r="D226" s="90">
        <v>-43.720669000000001</v>
      </c>
      <c r="F226" s="6">
        <f t="shared" si="38"/>
        <v>1.9192222222222</v>
      </c>
      <c r="G226" s="6">
        <f t="shared" si="36"/>
        <v>-41.449424999999998</v>
      </c>
      <c r="J226" s="90">
        <v>3222222222.2221999</v>
      </c>
      <c r="K226" s="90">
        <v>-48.549847</v>
      </c>
      <c r="L226" s="90">
        <v>-40.514102999999999</v>
      </c>
      <c r="N226" s="6">
        <f t="shared" si="39"/>
        <v>1.9192222222222</v>
      </c>
      <c r="O226" s="6">
        <f t="shared" si="37"/>
        <v>-59.043754999999997</v>
      </c>
    </row>
    <row r="227" spans="2:15" x14ac:dyDescent="0.25">
      <c r="B227" s="90">
        <v>4444444444.4443998</v>
      </c>
      <c r="C227" s="90">
        <v>-56.361992000000001</v>
      </c>
      <c r="D227" s="90">
        <v>-49.996814999999998</v>
      </c>
      <c r="F227" s="6">
        <f t="shared" si="38"/>
        <v>2.3266296296296001</v>
      </c>
      <c r="G227" s="6">
        <f t="shared" si="36"/>
        <v>-40.717368999999998</v>
      </c>
      <c r="J227" s="90">
        <v>4444444444.4443998</v>
      </c>
      <c r="K227" s="90">
        <v>-54.857467999999997</v>
      </c>
      <c r="L227" s="90">
        <v>-46.865025000000003</v>
      </c>
      <c r="N227" s="6">
        <f t="shared" si="39"/>
        <v>2.3266296296296001</v>
      </c>
      <c r="O227" s="6">
        <f t="shared" si="37"/>
        <v>-54.121941</v>
      </c>
    </row>
    <row r="228" spans="2:15" x14ac:dyDescent="0.25">
      <c r="B228" s="90">
        <v>5666666666.6667004</v>
      </c>
      <c r="C228" s="90">
        <v>-53.486851000000001</v>
      </c>
      <c r="D228" s="90">
        <v>-47.154186000000003</v>
      </c>
      <c r="F228" s="6">
        <f t="shared" si="38"/>
        <v>2.734037037037</v>
      </c>
      <c r="G228" s="6">
        <f t="shared" si="36"/>
        <v>-63.88982</v>
      </c>
      <c r="J228" s="90">
        <v>5666666666.6667004</v>
      </c>
      <c r="K228" s="90">
        <v>-47.357086000000002</v>
      </c>
      <c r="L228" s="90">
        <v>-39.597363000000001</v>
      </c>
      <c r="N228" s="6">
        <f t="shared" si="39"/>
        <v>2.734037037037</v>
      </c>
      <c r="O228" s="6">
        <f t="shared" si="37"/>
        <v>-65.112128999999996</v>
      </c>
    </row>
    <row r="229" spans="2:15" x14ac:dyDescent="0.25">
      <c r="B229" s="90">
        <v>6888888888.8888998</v>
      </c>
      <c r="C229" s="90">
        <v>-64.016364999999993</v>
      </c>
      <c r="D229" s="90">
        <v>-57.950443</v>
      </c>
      <c r="F229" s="6">
        <f t="shared" si="38"/>
        <v>3.1414444444443999</v>
      </c>
      <c r="G229" s="6">
        <f t="shared" si="36"/>
        <v>-39.023299999999999</v>
      </c>
      <c r="J229" s="90">
        <v>6888888888.8888998</v>
      </c>
      <c r="K229" s="90">
        <v>-46.425438</v>
      </c>
      <c r="L229" s="90">
        <v>-38.877918000000001</v>
      </c>
      <c r="N229" s="6">
        <f t="shared" si="39"/>
        <v>3.1414444444443999</v>
      </c>
      <c r="O229" s="6">
        <f t="shared" si="37"/>
        <v>-49.148197000000003</v>
      </c>
    </row>
    <row r="230" spans="2:15" x14ac:dyDescent="0.25">
      <c r="B230" s="90">
        <v>8111111111.1111002</v>
      </c>
      <c r="C230" s="90">
        <v>-63.533501000000001</v>
      </c>
      <c r="D230" s="90">
        <v>-57.378982999999998</v>
      </c>
      <c r="F230" s="6">
        <f t="shared" si="38"/>
        <v>3.5488518518519001</v>
      </c>
      <c r="G230" s="6">
        <f t="shared" si="36"/>
        <v>-39.199818</v>
      </c>
      <c r="J230" s="90">
        <v>8111111111.1111002</v>
      </c>
      <c r="K230" s="90">
        <v>-44.716160000000002</v>
      </c>
      <c r="L230" s="90">
        <v>-36.763882000000002</v>
      </c>
      <c r="N230" s="6">
        <f t="shared" si="39"/>
        <v>3.5488518518519001</v>
      </c>
      <c r="O230" s="6">
        <f t="shared" si="37"/>
        <v>-44.482078999999999</v>
      </c>
    </row>
    <row r="231" spans="2:15" x14ac:dyDescent="0.25">
      <c r="B231" s="90">
        <v>9333333333.3332996</v>
      </c>
      <c r="C231" s="90">
        <v>-62.566310999999999</v>
      </c>
      <c r="D231" s="90">
        <v>-55.811024000000003</v>
      </c>
      <c r="F231" s="6">
        <f t="shared" si="38"/>
        <v>3.9562592592593004</v>
      </c>
      <c r="G231" s="6">
        <f t="shared" si="36"/>
        <v>-36.130710999999998</v>
      </c>
      <c r="J231" s="90">
        <v>9333333333.3332996</v>
      </c>
      <c r="K231" s="90">
        <v>-46.431282000000003</v>
      </c>
      <c r="L231" s="90">
        <v>-38.152068999999997</v>
      </c>
      <c r="N231" s="6">
        <f t="shared" si="39"/>
        <v>3.9562592592593004</v>
      </c>
      <c r="O231" s="6">
        <f t="shared" si="37"/>
        <v>-48.253971</v>
      </c>
    </row>
    <row r="232" spans="2:15" x14ac:dyDescent="0.25">
      <c r="B232" s="90">
        <v>10555555555.556</v>
      </c>
      <c r="C232" s="90">
        <v>-56.904091000000001</v>
      </c>
      <c r="D232" s="90">
        <v>-50.309387000000001</v>
      </c>
      <c r="F232" s="6">
        <f t="shared" si="38"/>
        <v>4.3636666666667008</v>
      </c>
      <c r="G232" s="6">
        <f t="shared" si="36"/>
        <v>-39.076759000000003</v>
      </c>
      <c r="J232" s="90">
        <v>10555555555.556</v>
      </c>
      <c r="K232" s="90">
        <v>-47.665260000000004</v>
      </c>
      <c r="L232" s="90">
        <v>-39.158133999999997</v>
      </c>
      <c r="N232" s="6">
        <f t="shared" si="39"/>
        <v>4.3636666666667008</v>
      </c>
      <c r="O232" s="6">
        <f t="shared" si="37"/>
        <v>-47.043297000000003</v>
      </c>
    </row>
    <row r="233" spans="2:15" x14ac:dyDescent="0.25">
      <c r="B233" s="90">
        <v>11777777777.778</v>
      </c>
      <c r="C233" s="90">
        <v>-51.878635000000003</v>
      </c>
      <c r="D233" s="90">
        <v>-44.974865000000001</v>
      </c>
      <c r="F233" s="6">
        <f t="shared" si="38"/>
        <v>4.7710740740740993</v>
      </c>
      <c r="G233" s="6">
        <f t="shared" si="36"/>
        <v>-38.547260000000001</v>
      </c>
      <c r="J233" s="90">
        <v>11777777777.778</v>
      </c>
      <c r="K233" s="90">
        <v>-60.451217999999997</v>
      </c>
      <c r="L233" s="90">
        <v>-51.431870000000004</v>
      </c>
      <c r="N233" s="6">
        <f t="shared" si="39"/>
        <v>4.7710740740740993</v>
      </c>
      <c r="O233" s="6">
        <f t="shared" si="37"/>
        <v>-45.680213999999999</v>
      </c>
    </row>
    <row r="234" spans="2:15" x14ac:dyDescent="0.25">
      <c r="B234" s="90">
        <v>13000000000</v>
      </c>
      <c r="C234" s="90">
        <v>-50.806980000000003</v>
      </c>
      <c r="D234" s="90">
        <v>-44.132747999999999</v>
      </c>
      <c r="F234" s="6">
        <f t="shared" si="38"/>
        <v>5.1784814814814997</v>
      </c>
      <c r="G234" s="6">
        <f t="shared" si="36"/>
        <v>-39.483333999999999</v>
      </c>
      <c r="J234" s="90">
        <v>13000000000</v>
      </c>
      <c r="K234" s="90">
        <v>-57.933323000000001</v>
      </c>
      <c r="L234" s="90">
        <v>-49.182636000000002</v>
      </c>
      <c r="N234" s="6">
        <f t="shared" si="39"/>
        <v>5.1784814814814997</v>
      </c>
      <c r="O234" s="6">
        <f t="shared" si="37"/>
        <v>-44.341208999999999</v>
      </c>
    </row>
    <row r="235" spans="2:15" x14ac:dyDescent="0.25">
      <c r="B235" s="90">
        <v>14222222222.222</v>
      </c>
      <c r="C235" s="90">
        <v>-52.251556000000001</v>
      </c>
      <c r="D235" s="90">
        <v>-45.345398000000003</v>
      </c>
      <c r="F235" s="6">
        <f t="shared" si="38"/>
        <v>5.5858888888889</v>
      </c>
      <c r="G235" s="6">
        <f t="shared" si="36"/>
        <v>-37.025826000000002</v>
      </c>
      <c r="J235" s="90">
        <v>14222222222.222</v>
      </c>
      <c r="K235" s="90">
        <v>-56.257156000000002</v>
      </c>
      <c r="L235" s="90">
        <v>-47.727310000000003</v>
      </c>
      <c r="N235" s="6">
        <f t="shared" si="39"/>
        <v>5.5858888888889</v>
      </c>
      <c r="O235" s="6">
        <f t="shared" si="37"/>
        <v>-43.769931999999997</v>
      </c>
    </row>
    <row r="236" spans="2:15" x14ac:dyDescent="0.25">
      <c r="B236" s="90">
        <v>15444444444.444</v>
      </c>
      <c r="C236" s="90">
        <v>-66.244163999999998</v>
      </c>
      <c r="D236" s="90">
        <v>-58.886772000000001</v>
      </c>
      <c r="F236" s="6">
        <f t="shared" si="38"/>
        <v>5.9932962962963003</v>
      </c>
      <c r="G236" s="6">
        <f t="shared" si="36"/>
        <v>-37.719982000000002</v>
      </c>
      <c r="J236" s="90">
        <v>15444444444.444</v>
      </c>
      <c r="K236" s="90">
        <v>-59.863982999999998</v>
      </c>
      <c r="L236" s="90">
        <v>-50.987526000000003</v>
      </c>
      <c r="N236" s="6">
        <f t="shared" si="39"/>
        <v>5.9932962962963003</v>
      </c>
      <c r="O236" s="6">
        <f t="shared" si="37"/>
        <v>-41.48563</v>
      </c>
    </row>
    <row r="237" spans="2:15" x14ac:dyDescent="0.25">
      <c r="B237" s="90">
        <v>16666666666.667</v>
      </c>
      <c r="C237" s="90">
        <v>-64.579391000000001</v>
      </c>
      <c r="D237" s="90">
        <v>-57.164921</v>
      </c>
      <c r="F237" s="6">
        <f t="shared" si="38"/>
        <v>6.4007037037036998</v>
      </c>
      <c r="G237" s="6">
        <f t="shared" si="36"/>
        <v>-34.224845999999999</v>
      </c>
      <c r="J237" s="90">
        <v>16666666666.667</v>
      </c>
      <c r="K237" s="90">
        <v>-62.953972</v>
      </c>
      <c r="L237" s="90">
        <v>-53.901943000000003</v>
      </c>
      <c r="N237" s="6">
        <f t="shared" si="39"/>
        <v>6.4007037037036998</v>
      </c>
      <c r="O237" s="6">
        <f t="shared" si="37"/>
        <v>-39.784739999999999</v>
      </c>
    </row>
    <row r="238" spans="2:15" x14ac:dyDescent="0.25">
      <c r="B238" s="90">
        <v>17888888888.889</v>
      </c>
      <c r="C238" s="90">
        <v>-74.412041000000002</v>
      </c>
      <c r="D238" s="90">
        <v>-66.852005000000005</v>
      </c>
      <c r="F238" s="6">
        <f t="shared" si="38"/>
        <v>6.8081111111111001</v>
      </c>
      <c r="G238" s="6">
        <f t="shared" si="36"/>
        <v>-37.238373000000003</v>
      </c>
      <c r="J238" s="90">
        <v>17888888888.889</v>
      </c>
      <c r="K238" s="90">
        <v>-80.441505000000006</v>
      </c>
      <c r="L238" s="90">
        <v>-71.055976999999999</v>
      </c>
      <c r="N238" s="6">
        <f t="shared" si="39"/>
        <v>6.8081111111111001</v>
      </c>
      <c r="O238" s="6">
        <f t="shared" si="37"/>
        <v>-40.432845999999998</v>
      </c>
    </row>
    <row r="239" spans="2:15" x14ac:dyDescent="0.25">
      <c r="B239" s="90">
        <v>19111111111.111</v>
      </c>
      <c r="C239" s="90">
        <v>-77.323768999999999</v>
      </c>
      <c r="D239" s="90">
        <v>-69.357437000000004</v>
      </c>
      <c r="F239" s="6">
        <f t="shared" si="38"/>
        <v>7.2155185185185005</v>
      </c>
      <c r="G239" s="6">
        <f t="shared" si="36"/>
        <v>-40.798800999999997</v>
      </c>
      <c r="J239" s="90">
        <v>19111111111.111</v>
      </c>
      <c r="K239" s="90">
        <v>-72.431113999999994</v>
      </c>
      <c r="L239" s="90">
        <v>-61.319575999999998</v>
      </c>
      <c r="N239" s="6">
        <f t="shared" si="39"/>
        <v>7.2155185185185005</v>
      </c>
      <c r="O239" s="6">
        <f t="shared" si="37"/>
        <v>-40.570084000000001</v>
      </c>
    </row>
    <row r="240" spans="2:15" x14ac:dyDescent="0.25">
      <c r="B240" s="90">
        <v>20333333333.333</v>
      </c>
      <c r="C240" s="90">
        <v>-71.716621000000004</v>
      </c>
      <c r="D240" s="90">
        <v>-63.243492000000003</v>
      </c>
      <c r="F240" s="6">
        <f t="shared" si="38"/>
        <v>7.6229259259259008</v>
      </c>
      <c r="G240" s="6">
        <f t="shared" si="36"/>
        <v>-40.089343999999997</v>
      </c>
      <c r="J240" s="90">
        <v>20333333333.333</v>
      </c>
      <c r="K240" s="90">
        <v>-63.392262000000002</v>
      </c>
      <c r="L240" s="90">
        <v>-52.872188999999999</v>
      </c>
      <c r="N240" s="6">
        <f t="shared" si="39"/>
        <v>7.6229259259259008</v>
      </c>
      <c r="O240" s="6">
        <f t="shared" si="37"/>
        <v>-40.710383999999998</v>
      </c>
    </row>
    <row r="241" spans="2:16" x14ac:dyDescent="0.25">
      <c r="B241" s="90">
        <v>21555555555.556</v>
      </c>
      <c r="C241" s="90">
        <v>-68.708466000000001</v>
      </c>
      <c r="D241" s="90">
        <v>-59.465941999999998</v>
      </c>
      <c r="F241" s="6">
        <f t="shared" si="38"/>
        <v>8.0303333333332994</v>
      </c>
      <c r="G241" s="6">
        <f t="shared" si="36"/>
        <v>-26.550457000000002</v>
      </c>
      <c r="J241" s="90">
        <v>21555555555.556</v>
      </c>
      <c r="K241" s="90">
        <v>-60.418762000000001</v>
      </c>
      <c r="L241" s="90">
        <v>-50.058689000000001</v>
      </c>
      <c r="N241" s="6">
        <f t="shared" si="39"/>
        <v>8.0303333333332994</v>
      </c>
      <c r="O241" s="6">
        <f t="shared" si="37"/>
        <v>-42.301765000000003</v>
      </c>
    </row>
    <row r="242" spans="2:16" x14ac:dyDescent="0.25">
      <c r="B242" s="90">
        <v>22777777777.778</v>
      </c>
      <c r="C242" s="90">
        <v>-65.138023000000004</v>
      </c>
      <c r="D242" s="90">
        <v>-55.443413</v>
      </c>
      <c r="F242" s="6" t="s">
        <v>21</v>
      </c>
      <c r="J242" s="90">
        <v>22777777777.778</v>
      </c>
      <c r="K242" s="90">
        <v>-64.126159999999999</v>
      </c>
      <c r="L242" s="90">
        <v>-52.955078</v>
      </c>
      <c r="N242" s="6" t="s">
        <v>21</v>
      </c>
    </row>
    <row r="243" spans="2:16" x14ac:dyDescent="0.25">
      <c r="B243" s="90">
        <v>24000000000</v>
      </c>
      <c r="C243" s="90">
        <v>-65.460052000000005</v>
      </c>
      <c r="D243" s="90">
        <v>-55.201915999999997</v>
      </c>
      <c r="J243" s="90">
        <v>24000000000</v>
      </c>
      <c r="K243" s="90">
        <v>-68.422545999999997</v>
      </c>
      <c r="L243" s="90">
        <v>-54.80912</v>
      </c>
    </row>
    <row r="244" spans="2:16" x14ac:dyDescent="0.25">
      <c r="B244" s="90" t="s">
        <v>21</v>
      </c>
      <c r="C244" s="90"/>
      <c r="D244" s="90"/>
      <c r="J244" s="90" t="s">
        <v>21</v>
      </c>
      <c r="K244" s="90"/>
      <c r="L244" s="90"/>
    </row>
    <row r="245" spans="2:16" x14ac:dyDescent="0.25">
      <c r="B245" s="90"/>
      <c r="C245" s="90"/>
      <c r="D245" s="90"/>
      <c r="F245" s="6" t="s">
        <v>45</v>
      </c>
      <c r="J245" s="90"/>
      <c r="K245" s="90"/>
      <c r="L245" s="90"/>
      <c r="N245" s="6" t="s">
        <v>45</v>
      </c>
    </row>
    <row r="246" spans="2:16" ht="15.75" x14ac:dyDescent="0.25">
      <c r="B246" s="90"/>
      <c r="C246" s="90"/>
      <c r="D246" s="90"/>
      <c r="F246" s="6" t="s">
        <v>19</v>
      </c>
      <c r="G246" s="6" t="str">
        <f t="shared" ref="G246:G265" si="40">D272</f>
        <v>3Rx2L dBc Log Mag(dB)</v>
      </c>
      <c r="H246" s="35">
        <v>3</v>
      </c>
      <c r="J246" s="90"/>
      <c r="K246" s="90"/>
      <c r="L246" s="90"/>
      <c r="N246" s="6" t="s">
        <v>19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s="90" t="s">
        <v>43</v>
      </c>
      <c r="C247" s="90"/>
      <c r="D247" s="90"/>
      <c r="F247" s="6">
        <f t="shared" ref="F247:F265" si="42">B273/1000000000</f>
        <v>1.3636666666666999</v>
      </c>
      <c r="G247" s="6">
        <f t="shared" si="40"/>
        <v>-57.955894000000001</v>
      </c>
      <c r="H247" s="36">
        <f>ABS(AVERAGE(G247:G265)-(H246-1)*15)</f>
        <v>86.31518015789473</v>
      </c>
      <c r="J247" s="90" t="s">
        <v>43</v>
      </c>
      <c r="K247" s="90"/>
      <c r="L247" s="90"/>
      <c r="N247" s="6">
        <f t="shared" ref="N247:N265" si="43">J273/1000000000</f>
        <v>1.3636666666666999</v>
      </c>
      <c r="O247" s="6">
        <f t="shared" si="41"/>
        <v>-85.383208999999994</v>
      </c>
      <c r="P247" s="36">
        <f>ABS(AVERAGE(O247:O265)-(P246-1)*15)</f>
        <v>105.45425542105264</v>
      </c>
    </row>
    <row r="248" spans="2:16" x14ac:dyDescent="0.25">
      <c r="B248" s="90" t="s">
        <v>19</v>
      </c>
      <c r="C248" s="90" t="s">
        <v>126</v>
      </c>
      <c r="D248" s="90" t="s">
        <v>44</v>
      </c>
      <c r="F248" s="6">
        <f t="shared" si="42"/>
        <v>2.1784814814815001</v>
      </c>
      <c r="G248" s="6">
        <f t="shared" si="40"/>
        <v>-50.905788000000001</v>
      </c>
      <c r="J248" s="90" t="s">
        <v>19</v>
      </c>
      <c r="K248" s="90" t="s">
        <v>126</v>
      </c>
      <c r="L248" s="90" t="s">
        <v>44</v>
      </c>
      <c r="N248" s="6">
        <f t="shared" si="43"/>
        <v>2.1784814814815001</v>
      </c>
      <c r="O248" s="6">
        <f t="shared" si="41"/>
        <v>-72.095314000000002</v>
      </c>
    </row>
    <row r="249" spans="2:16" x14ac:dyDescent="0.25">
      <c r="B249" s="90">
        <v>697000000</v>
      </c>
      <c r="C249" s="90">
        <v>-60.532378999999999</v>
      </c>
      <c r="D249" s="90">
        <v>-54.187927000000002</v>
      </c>
      <c r="F249" s="6">
        <f t="shared" si="42"/>
        <v>2.9932962962962999</v>
      </c>
      <c r="G249" s="6">
        <f t="shared" si="40"/>
        <v>-48.976357</v>
      </c>
      <c r="J249" s="90">
        <v>697000000</v>
      </c>
      <c r="K249" s="90">
        <v>-96.902327999999997</v>
      </c>
      <c r="L249" s="90">
        <v>-87.242194999999995</v>
      </c>
      <c r="N249" s="6">
        <f t="shared" si="43"/>
        <v>2.9932962962962999</v>
      </c>
      <c r="O249" s="6">
        <f t="shared" si="41"/>
        <v>-72.631507999999997</v>
      </c>
    </row>
    <row r="250" spans="2:16" x14ac:dyDescent="0.25">
      <c r="B250" s="90">
        <v>1104407407.4073999</v>
      </c>
      <c r="C250" s="90">
        <v>-60.563800999999998</v>
      </c>
      <c r="D250" s="90">
        <v>-53.795631</v>
      </c>
      <c r="F250" s="6">
        <f t="shared" si="42"/>
        <v>3.8081111111111001</v>
      </c>
      <c r="G250" s="6">
        <f t="shared" si="40"/>
        <v>-57.972194999999999</v>
      </c>
      <c r="J250" s="90">
        <v>1104407407.4073999</v>
      </c>
      <c r="K250" s="90">
        <v>-83.361542</v>
      </c>
      <c r="L250" s="90">
        <v>-75.325798000000006</v>
      </c>
      <c r="N250" s="6">
        <f t="shared" si="43"/>
        <v>3.8081111111111001</v>
      </c>
      <c r="O250" s="6">
        <f t="shared" si="41"/>
        <v>-87.094971000000001</v>
      </c>
    </row>
    <row r="251" spans="2:16" x14ac:dyDescent="0.25">
      <c r="B251" s="90">
        <v>1511814814.8148</v>
      </c>
      <c r="C251" s="90">
        <v>-56.132198000000002</v>
      </c>
      <c r="D251" s="90">
        <v>-49.767021</v>
      </c>
      <c r="F251" s="6">
        <f t="shared" si="42"/>
        <v>4.6229259259259008</v>
      </c>
      <c r="G251" s="6">
        <f t="shared" si="40"/>
        <v>-74.125702000000004</v>
      </c>
      <c r="J251" s="90">
        <v>1511814814.8148</v>
      </c>
      <c r="K251" s="90">
        <v>-72.887603999999996</v>
      </c>
      <c r="L251" s="90">
        <v>-64.895156999999998</v>
      </c>
      <c r="N251" s="6">
        <f t="shared" si="43"/>
        <v>4.6229259259259008</v>
      </c>
      <c r="O251" s="6">
        <f t="shared" si="41"/>
        <v>-65.278107000000006</v>
      </c>
    </row>
    <row r="252" spans="2:16" x14ac:dyDescent="0.25">
      <c r="B252" s="90">
        <v>1919222222.2221999</v>
      </c>
      <c r="C252" s="90">
        <v>-47.782088999999999</v>
      </c>
      <c r="D252" s="90">
        <v>-41.449424999999998</v>
      </c>
      <c r="F252" s="6">
        <f t="shared" si="42"/>
        <v>5.4377407407406997</v>
      </c>
      <c r="G252" s="6">
        <f t="shared" si="40"/>
        <v>-54.728771000000002</v>
      </c>
      <c r="J252" s="90">
        <v>1919222222.2221999</v>
      </c>
      <c r="K252" s="90">
        <v>-66.803482000000002</v>
      </c>
      <c r="L252" s="90">
        <v>-59.043754999999997</v>
      </c>
      <c r="N252" s="6">
        <f t="shared" si="43"/>
        <v>5.4377407407406997</v>
      </c>
      <c r="O252" s="6">
        <f t="shared" si="41"/>
        <v>-76.123985000000005</v>
      </c>
    </row>
    <row r="253" spans="2:16" x14ac:dyDescent="0.25">
      <c r="B253" s="90">
        <v>2326629629.6296</v>
      </c>
      <c r="C253" s="90">
        <v>-46.783295000000003</v>
      </c>
      <c r="D253" s="90">
        <v>-40.717368999999998</v>
      </c>
      <c r="F253" s="6">
        <f t="shared" si="42"/>
        <v>6.2525555555555998</v>
      </c>
      <c r="G253" s="6">
        <f t="shared" si="40"/>
        <v>-53.769618999999999</v>
      </c>
      <c r="J253" s="90">
        <v>2326629629.6296</v>
      </c>
      <c r="K253" s="90">
        <v>-61.669460000000001</v>
      </c>
      <c r="L253" s="90">
        <v>-54.121941</v>
      </c>
      <c r="N253" s="6">
        <f t="shared" si="43"/>
        <v>6.2525555555555998</v>
      </c>
      <c r="O253" s="6">
        <f t="shared" si="41"/>
        <v>-83.210082999999997</v>
      </c>
    </row>
    <row r="254" spans="2:16" x14ac:dyDescent="0.25">
      <c r="B254" s="90">
        <v>2734037037.0370002</v>
      </c>
      <c r="C254" s="90">
        <v>-70.044334000000006</v>
      </c>
      <c r="D254" s="90">
        <v>-63.88982</v>
      </c>
      <c r="F254" s="6">
        <f t="shared" si="42"/>
        <v>7.0673703703704005</v>
      </c>
      <c r="G254" s="6">
        <f t="shared" si="40"/>
        <v>-50.370162999999998</v>
      </c>
      <c r="J254" s="90">
        <v>2734037037.0370002</v>
      </c>
      <c r="K254" s="90">
        <v>-73.064407000000003</v>
      </c>
      <c r="L254" s="90">
        <v>-65.112128999999996</v>
      </c>
      <c r="N254" s="6">
        <f t="shared" si="43"/>
        <v>7.0673703703704005</v>
      </c>
      <c r="O254" s="6">
        <f t="shared" si="41"/>
        <v>-82.148505999999998</v>
      </c>
    </row>
    <row r="255" spans="2:16" x14ac:dyDescent="0.25">
      <c r="B255" s="90">
        <v>3141444444.4443998</v>
      </c>
      <c r="C255" s="90">
        <v>-45.778587000000002</v>
      </c>
      <c r="D255" s="90">
        <v>-39.023299999999999</v>
      </c>
      <c r="F255" s="6">
        <f t="shared" si="42"/>
        <v>7.8821851851851994</v>
      </c>
      <c r="G255" s="6">
        <f t="shared" si="40"/>
        <v>-50.190300000000001</v>
      </c>
      <c r="J255" s="90">
        <v>3141444444.4443998</v>
      </c>
      <c r="K255" s="90">
        <v>-57.427405999999998</v>
      </c>
      <c r="L255" s="90">
        <v>-49.148197000000003</v>
      </c>
      <c r="N255" s="6">
        <f t="shared" si="43"/>
        <v>7.8821851851851994</v>
      </c>
      <c r="O255" s="6">
        <f t="shared" si="41"/>
        <v>-74.021973000000003</v>
      </c>
    </row>
    <row r="256" spans="2:16" x14ac:dyDescent="0.25">
      <c r="B256" s="90">
        <v>3548851851.8519001</v>
      </c>
      <c r="C256" s="90">
        <v>-45.794525</v>
      </c>
      <c r="D256" s="90">
        <v>-39.199818</v>
      </c>
      <c r="F256" s="6">
        <f t="shared" si="42"/>
        <v>8.6969999999999992</v>
      </c>
      <c r="G256" s="6">
        <f t="shared" si="40"/>
        <v>-64.088408999999999</v>
      </c>
      <c r="J256" s="90">
        <v>3548851851.8519001</v>
      </c>
      <c r="K256" s="90">
        <v>-52.989201000000001</v>
      </c>
      <c r="L256" s="90">
        <v>-44.482078999999999</v>
      </c>
      <c r="N256" s="6">
        <f t="shared" si="43"/>
        <v>8.6969999999999992</v>
      </c>
      <c r="O256" s="6">
        <f t="shared" si="41"/>
        <v>-70.834557000000004</v>
      </c>
    </row>
    <row r="257" spans="2:16" x14ac:dyDescent="0.25">
      <c r="B257" s="90">
        <v>3956259259.2593002</v>
      </c>
      <c r="C257" s="90">
        <v>-43.034481</v>
      </c>
      <c r="D257" s="90">
        <v>-36.130710999999998</v>
      </c>
      <c r="F257" s="6">
        <f t="shared" si="42"/>
        <v>9.5118148148147998</v>
      </c>
      <c r="G257" s="6">
        <f t="shared" si="40"/>
        <v>-58.829815000000004</v>
      </c>
      <c r="J257" s="90">
        <v>3956259259.2593002</v>
      </c>
      <c r="K257" s="90">
        <v>-57.273322999999998</v>
      </c>
      <c r="L257" s="90">
        <v>-48.253971</v>
      </c>
      <c r="N257" s="6">
        <f t="shared" si="43"/>
        <v>9.5118148148147998</v>
      </c>
      <c r="O257" s="6">
        <f t="shared" si="41"/>
        <v>-73.774169999999998</v>
      </c>
    </row>
    <row r="258" spans="2:16" x14ac:dyDescent="0.25">
      <c r="B258" s="90">
        <v>4363666666.6667004</v>
      </c>
      <c r="C258" s="90">
        <v>-45.750991999999997</v>
      </c>
      <c r="D258" s="90">
        <v>-39.076759000000003</v>
      </c>
      <c r="F258" s="6">
        <f t="shared" si="42"/>
        <v>10.326629629629998</v>
      </c>
      <c r="G258" s="6">
        <f t="shared" si="40"/>
        <v>-58.631207000000003</v>
      </c>
      <c r="J258" s="90">
        <v>4363666666.6667004</v>
      </c>
      <c r="K258" s="90">
        <v>-55.793982999999997</v>
      </c>
      <c r="L258" s="90">
        <v>-47.043297000000003</v>
      </c>
      <c r="N258" s="6">
        <f t="shared" si="43"/>
        <v>10.326629629629998</v>
      </c>
      <c r="O258" s="6">
        <f t="shared" si="41"/>
        <v>-80.225891000000004</v>
      </c>
    </row>
    <row r="259" spans="2:16" x14ac:dyDescent="0.25">
      <c r="B259" s="90">
        <v>4771074074.0740995</v>
      </c>
      <c r="C259" s="90">
        <v>-45.453415</v>
      </c>
      <c r="D259" s="90">
        <v>-38.547260000000001</v>
      </c>
      <c r="F259" s="6">
        <f t="shared" si="42"/>
        <v>11.141444444444</v>
      </c>
      <c r="G259" s="6">
        <f t="shared" si="40"/>
        <v>-64.495911000000007</v>
      </c>
      <c r="J259" s="90">
        <v>4771074074.0740995</v>
      </c>
      <c r="K259" s="90">
        <v>-54.210064000000003</v>
      </c>
      <c r="L259" s="90">
        <v>-45.680213999999999</v>
      </c>
      <c r="N259" s="6">
        <f t="shared" si="43"/>
        <v>11.141444444444</v>
      </c>
      <c r="O259" s="6">
        <f t="shared" si="41"/>
        <v>-75.886764999999997</v>
      </c>
    </row>
    <row r="260" spans="2:16" x14ac:dyDescent="0.25">
      <c r="B260" s="90">
        <v>5178481481.4814997</v>
      </c>
      <c r="C260" s="90">
        <v>-46.840729000000003</v>
      </c>
      <c r="D260" s="90">
        <v>-39.483333999999999</v>
      </c>
      <c r="F260" s="6">
        <f t="shared" si="42"/>
        <v>11.956259259259001</v>
      </c>
      <c r="G260" s="6">
        <f t="shared" si="40"/>
        <v>-52.745570999999998</v>
      </c>
      <c r="J260" s="90">
        <v>5178481481.4814997</v>
      </c>
      <c r="K260" s="90">
        <v>-53.217666999999999</v>
      </c>
      <c r="L260" s="90">
        <v>-44.341208999999999</v>
      </c>
      <c r="N260" s="6">
        <f t="shared" si="43"/>
        <v>11.956259259259001</v>
      </c>
      <c r="O260" s="6">
        <f t="shared" si="41"/>
        <v>-75.804001</v>
      </c>
    </row>
    <row r="261" spans="2:16" x14ac:dyDescent="0.25">
      <c r="B261" s="90">
        <v>5585888888.8888998</v>
      </c>
      <c r="C261" s="90">
        <v>-44.440291999999999</v>
      </c>
      <c r="D261" s="90">
        <v>-37.025826000000002</v>
      </c>
      <c r="F261" s="6">
        <f t="shared" si="42"/>
        <v>12.771074074073999</v>
      </c>
      <c r="G261" s="6">
        <f t="shared" si="40"/>
        <v>-56.117420000000003</v>
      </c>
      <c r="J261" s="90">
        <v>5585888888.8888998</v>
      </c>
      <c r="K261" s="90">
        <v>-52.821959999999997</v>
      </c>
      <c r="L261" s="90">
        <v>-43.769931999999997</v>
      </c>
      <c r="N261" s="6">
        <f t="shared" si="43"/>
        <v>12.771074074073999</v>
      </c>
      <c r="O261" s="6">
        <f t="shared" si="41"/>
        <v>-72.964325000000002</v>
      </c>
    </row>
    <row r="262" spans="2:16" x14ac:dyDescent="0.25">
      <c r="B262" s="90">
        <v>5993296296.2962999</v>
      </c>
      <c r="C262" s="90">
        <v>-45.280014000000001</v>
      </c>
      <c r="D262" s="90">
        <v>-37.719982000000002</v>
      </c>
      <c r="F262" s="6">
        <f t="shared" si="42"/>
        <v>13.585888888889</v>
      </c>
      <c r="G262" s="6">
        <f t="shared" si="40"/>
        <v>-58.785629</v>
      </c>
      <c r="J262" s="90">
        <v>5993296296.2962999</v>
      </c>
      <c r="K262" s="90">
        <v>-50.871155000000002</v>
      </c>
      <c r="L262" s="90">
        <v>-41.48563</v>
      </c>
      <c r="N262" s="6">
        <f t="shared" si="43"/>
        <v>13.585888888889</v>
      </c>
      <c r="O262" s="6">
        <f t="shared" si="41"/>
        <v>-74.817581000000004</v>
      </c>
    </row>
    <row r="263" spans="2:16" x14ac:dyDescent="0.25">
      <c r="B263" s="90">
        <v>6400703703.7037001</v>
      </c>
      <c r="C263" s="90">
        <v>-42.191181</v>
      </c>
      <c r="D263" s="90">
        <v>-34.224845999999999</v>
      </c>
      <c r="F263" s="6">
        <f t="shared" si="42"/>
        <v>14.400703703704</v>
      </c>
      <c r="G263" s="6">
        <f t="shared" si="40"/>
        <v>-51.227260999999999</v>
      </c>
      <c r="J263" s="90">
        <v>6400703703.7037001</v>
      </c>
      <c r="K263" s="90">
        <v>-50.896278000000002</v>
      </c>
      <c r="L263" s="90">
        <v>-39.784739999999999</v>
      </c>
      <c r="N263" s="6">
        <f t="shared" si="43"/>
        <v>14.400703703704</v>
      </c>
      <c r="O263" s="6">
        <f t="shared" si="41"/>
        <v>-67.539771999999999</v>
      </c>
    </row>
    <row r="264" spans="2:16" x14ac:dyDescent="0.25">
      <c r="B264" s="90">
        <v>6808111111.1111002</v>
      </c>
      <c r="C264" s="90">
        <v>-45.711502000000003</v>
      </c>
      <c r="D264" s="90">
        <v>-37.238373000000003</v>
      </c>
      <c r="F264" s="6">
        <f t="shared" si="42"/>
        <v>15.215518518519</v>
      </c>
      <c r="G264" s="6">
        <f t="shared" si="40"/>
        <v>-54.989834000000002</v>
      </c>
      <c r="J264" s="90">
        <v>6808111111.1111002</v>
      </c>
      <c r="K264" s="90">
        <v>-50.952919000000001</v>
      </c>
      <c r="L264" s="90">
        <v>-40.432845999999998</v>
      </c>
      <c r="N264" s="6">
        <f t="shared" si="43"/>
        <v>15.215518518519</v>
      </c>
      <c r="O264" s="6">
        <f t="shared" si="41"/>
        <v>-69.752487000000002</v>
      </c>
    </row>
    <row r="265" spans="2:16" x14ac:dyDescent="0.25">
      <c r="B265" s="90">
        <v>7215518518.5185003</v>
      </c>
      <c r="C265" s="90">
        <v>-50.041328</v>
      </c>
      <c r="D265" s="90">
        <v>-40.798800999999997</v>
      </c>
      <c r="F265" s="6">
        <f t="shared" si="42"/>
        <v>16.030333333333001</v>
      </c>
      <c r="G265" s="6">
        <f t="shared" si="40"/>
        <v>-51.082577000000001</v>
      </c>
      <c r="J265" s="90">
        <v>7215518518.5185003</v>
      </c>
      <c r="K265" s="90">
        <v>-50.930157000000001</v>
      </c>
      <c r="L265" s="90">
        <v>-40.570084000000001</v>
      </c>
      <c r="N265" s="6">
        <f t="shared" si="43"/>
        <v>16.030333333333001</v>
      </c>
      <c r="O265" s="6">
        <f t="shared" si="41"/>
        <v>-74.043648000000005</v>
      </c>
    </row>
    <row r="266" spans="2:16" x14ac:dyDescent="0.25">
      <c r="B266" s="90">
        <v>7622925925.9259005</v>
      </c>
      <c r="C266" s="90">
        <v>-49.783951000000002</v>
      </c>
      <c r="D266" s="90">
        <v>-40.089343999999997</v>
      </c>
      <c r="F266" s="6" t="s">
        <v>21</v>
      </c>
      <c r="J266" s="90">
        <v>7622925925.9259005</v>
      </c>
      <c r="K266" s="90">
        <v>-51.881461999999999</v>
      </c>
      <c r="L266" s="90">
        <v>-40.710383999999998</v>
      </c>
      <c r="N266" s="6" t="s">
        <v>21</v>
      </c>
    </row>
    <row r="267" spans="2:16" x14ac:dyDescent="0.25">
      <c r="B267" s="90">
        <v>8030333333.3332996</v>
      </c>
      <c r="C267" s="90">
        <v>-36.808593999999999</v>
      </c>
      <c r="D267" s="90">
        <v>-26.550457000000002</v>
      </c>
      <c r="J267" s="90">
        <v>8030333333.3332996</v>
      </c>
      <c r="K267" s="90">
        <v>-55.915191999999998</v>
      </c>
      <c r="L267" s="90">
        <v>-42.301765000000003</v>
      </c>
    </row>
    <row r="268" spans="2:16" x14ac:dyDescent="0.25">
      <c r="B268" s="90" t="s">
        <v>21</v>
      </c>
      <c r="C268" s="90"/>
      <c r="D268" s="90"/>
      <c r="J268" s="90" t="s">
        <v>21</v>
      </c>
      <c r="K268" s="90"/>
      <c r="L268" s="90"/>
    </row>
    <row r="269" spans="2:16" x14ac:dyDescent="0.25">
      <c r="B269" s="90"/>
      <c r="C269" s="90"/>
      <c r="D269" s="90"/>
      <c r="F269" s="6" t="s">
        <v>47</v>
      </c>
      <c r="J269" s="90"/>
      <c r="K269" s="90"/>
      <c r="L269" s="90"/>
      <c r="N269" s="6" t="s">
        <v>47</v>
      </c>
    </row>
    <row r="270" spans="2:16" ht="15.75" x14ac:dyDescent="0.25">
      <c r="B270" s="90"/>
      <c r="C270" s="90"/>
      <c r="D270" s="90"/>
      <c r="F270" s="6" t="s">
        <v>19</v>
      </c>
      <c r="G270" s="6" t="str">
        <f t="shared" ref="G270:G289" si="44">D296</f>
        <v>3Rx3L dBc Log Mag(dB)</v>
      </c>
      <c r="H270" s="35">
        <v>3</v>
      </c>
      <c r="J270" s="90"/>
      <c r="K270" s="90"/>
      <c r="L270" s="90"/>
      <c r="N270" s="6" t="s">
        <v>19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s="90" t="s">
        <v>45</v>
      </c>
      <c r="C271" s="90"/>
      <c r="D271" s="90"/>
      <c r="F271" s="6">
        <f t="shared" ref="F271:F289" si="46">B297/1000000000</f>
        <v>1.9696666666667</v>
      </c>
      <c r="G271" s="6">
        <f t="shared" si="44"/>
        <v>-44.862045000000002</v>
      </c>
      <c r="H271" s="36">
        <f>ABS(AVERAGE(G271:G289)-(H270-1)*15)</f>
        <v>79.494010578947382</v>
      </c>
      <c r="J271" s="90" t="s">
        <v>45</v>
      </c>
      <c r="K271" s="90"/>
      <c r="L271" s="90"/>
      <c r="N271" s="6">
        <f t="shared" ref="N271:N289" si="47">J297/1000000000</f>
        <v>1.9696666666667</v>
      </c>
      <c r="O271" s="6">
        <f t="shared" si="45"/>
        <v>-64.512634000000006</v>
      </c>
      <c r="P271" s="36">
        <f>ABS(AVERAGE(O271:O289)-(P270-1)*15)</f>
        <v>88.551718526315796</v>
      </c>
    </row>
    <row r="272" spans="2:16" x14ac:dyDescent="0.25">
      <c r="B272" s="90" t="s">
        <v>19</v>
      </c>
      <c r="C272" s="90" t="s">
        <v>127</v>
      </c>
      <c r="D272" s="90" t="s">
        <v>46</v>
      </c>
      <c r="F272" s="6">
        <f t="shared" si="46"/>
        <v>3.1918888888888999</v>
      </c>
      <c r="G272" s="6">
        <f t="shared" si="44"/>
        <v>-36.567368000000002</v>
      </c>
      <c r="J272" s="90" t="s">
        <v>19</v>
      </c>
      <c r="K272" s="90" t="s">
        <v>127</v>
      </c>
      <c r="L272" s="90" t="s">
        <v>46</v>
      </c>
      <c r="N272" s="6">
        <f t="shared" si="47"/>
        <v>3.1918888888888999</v>
      </c>
      <c r="O272" s="6">
        <f t="shared" si="45"/>
        <v>-47.024403</v>
      </c>
    </row>
    <row r="273" spans="2:15" x14ac:dyDescent="0.25">
      <c r="B273" s="90">
        <v>1363666666.6666999</v>
      </c>
      <c r="C273" s="90">
        <v>-64.300338999999994</v>
      </c>
      <c r="D273" s="90">
        <v>-57.955894000000001</v>
      </c>
      <c r="F273" s="6">
        <f t="shared" si="46"/>
        <v>4.4141111111111</v>
      </c>
      <c r="G273" s="6">
        <f t="shared" si="44"/>
        <v>-37.446368999999997</v>
      </c>
      <c r="J273" s="90">
        <v>1363666666.6666999</v>
      </c>
      <c r="K273" s="90">
        <v>-95.043342999999993</v>
      </c>
      <c r="L273" s="90">
        <v>-85.383208999999994</v>
      </c>
      <c r="N273" s="6">
        <f t="shared" si="47"/>
        <v>4.4141111111111</v>
      </c>
      <c r="O273" s="6">
        <f t="shared" si="45"/>
        <v>-48.822071000000001</v>
      </c>
    </row>
    <row r="274" spans="2:15" x14ac:dyDescent="0.25">
      <c r="B274" s="90">
        <v>2178481481.4815001</v>
      </c>
      <c r="C274" s="90">
        <v>-57.673957999999999</v>
      </c>
      <c r="D274" s="90">
        <v>-50.905788000000001</v>
      </c>
      <c r="F274" s="6">
        <f t="shared" si="46"/>
        <v>5.6363333333332992</v>
      </c>
      <c r="G274" s="6">
        <f t="shared" si="44"/>
        <v>-41.743018999999997</v>
      </c>
      <c r="J274" s="90">
        <v>2178481481.4815001</v>
      </c>
      <c r="K274" s="90">
        <v>-80.131057999999996</v>
      </c>
      <c r="L274" s="90">
        <v>-72.095314000000002</v>
      </c>
      <c r="N274" s="6">
        <f t="shared" si="47"/>
        <v>5.6363333333332992</v>
      </c>
      <c r="O274" s="6">
        <f t="shared" si="45"/>
        <v>-47.578071999999999</v>
      </c>
    </row>
    <row r="275" spans="2:15" x14ac:dyDescent="0.25">
      <c r="B275" s="90">
        <v>2993296296.2962999</v>
      </c>
      <c r="C275" s="90">
        <v>-55.341537000000002</v>
      </c>
      <c r="D275" s="90">
        <v>-48.976357</v>
      </c>
      <c r="F275" s="6">
        <f t="shared" si="46"/>
        <v>6.8585555555556006</v>
      </c>
      <c r="G275" s="6">
        <f t="shared" si="44"/>
        <v>-47.579777</v>
      </c>
      <c r="J275" s="90">
        <v>2993296296.2962999</v>
      </c>
      <c r="K275" s="90">
        <v>-80.623947000000001</v>
      </c>
      <c r="L275" s="90">
        <v>-72.631507999999997</v>
      </c>
      <c r="N275" s="6">
        <f t="shared" si="47"/>
        <v>6.8585555555556006</v>
      </c>
      <c r="O275" s="6">
        <f t="shared" si="45"/>
        <v>-51.658535000000001</v>
      </c>
    </row>
    <row r="276" spans="2:15" x14ac:dyDescent="0.25">
      <c r="B276" s="90">
        <v>3808111111.1111002</v>
      </c>
      <c r="C276" s="90">
        <v>-64.304855000000003</v>
      </c>
      <c r="D276" s="90">
        <v>-57.972194999999999</v>
      </c>
      <c r="F276" s="6">
        <f t="shared" si="46"/>
        <v>8.0807777777777989</v>
      </c>
      <c r="G276" s="6">
        <f t="shared" si="44"/>
        <v>-49.963462999999997</v>
      </c>
      <c r="J276" s="90">
        <v>3808111111.1111002</v>
      </c>
      <c r="K276" s="90">
        <v>-94.854697999999999</v>
      </c>
      <c r="L276" s="90">
        <v>-87.094971000000001</v>
      </c>
      <c r="N276" s="6">
        <f t="shared" si="47"/>
        <v>8.0807777777777989</v>
      </c>
      <c r="O276" s="6">
        <f t="shared" si="45"/>
        <v>-60.013981000000001</v>
      </c>
    </row>
    <row r="277" spans="2:15" x14ac:dyDescent="0.25">
      <c r="B277" s="90">
        <v>4622925925.9259005</v>
      </c>
      <c r="C277" s="90">
        <v>-80.191627999999994</v>
      </c>
      <c r="D277" s="90">
        <v>-74.125702000000004</v>
      </c>
      <c r="F277" s="6">
        <f t="shared" si="46"/>
        <v>9.3030000000000008</v>
      </c>
      <c r="G277" s="6">
        <f t="shared" si="44"/>
        <v>-52.396262999999998</v>
      </c>
      <c r="J277" s="90">
        <v>4622925925.9259005</v>
      </c>
      <c r="K277" s="90">
        <v>-72.825630000000004</v>
      </c>
      <c r="L277" s="90">
        <v>-65.278107000000006</v>
      </c>
      <c r="N277" s="6">
        <f t="shared" si="47"/>
        <v>9.3030000000000008</v>
      </c>
      <c r="O277" s="6">
        <f t="shared" si="45"/>
        <v>-57.518073999999999</v>
      </c>
    </row>
    <row r="278" spans="2:15" x14ac:dyDescent="0.25">
      <c r="B278" s="90">
        <v>5437740740.7406998</v>
      </c>
      <c r="C278" s="90">
        <v>-60.883288999999998</v>
      </c>
      <c r="D278" s="90">
        <v>-54.728771000000002</v>
      </c>
      <c r="F278" s="6">
        <f t="shared" si="46"/>
        <v>10.525222222222</v>
      </c>
      <c r="G278" s="6">
        <f t="shared" si="44"/>
        <v>-47.229087999999997</v>
      </c>
      <c r="J278" s="90">
        <v>5437740740.7406998</v>
      </c>
      <c r="K278" s="90">
        <v>-84.076262999999997</v>
      </c>
      <c r="L278" s="90">
        <v>-76.123985000000005</v>
      </c>
      <c r="N278" s="6">
        <f t="shared" si="47"/>
        <v>10.525222222222</v>
      </c>
      <c r="O278" s="6">
        <f t="shared" si="45"/>
        <v>-70.317870999999997</v>
      </c>
    </row>
    <row r="279" spans="2:15" x14ac:dyDescent="0.25">
      <c r="B279" s="90">
        <v>6252555555.5556002</v>
      </c>
      <c r="C279" s="90">
        <v>-60.524906000000001</v>
      </c>
      <c r="D279" s="90">
        <v>-53.769618999999999</v>
      </c>
      <c r="F279" s="6">
        <f t="shared" si="46"/>
        <v>11.747444444444</v>
      </c>
      <c r="G279" s="6">
        <f t="shared" si="44"/>
        <v>-43.856419000000002</v>
      </c>
      <c r="J279" s="90">
        <v>6252555555.5556002</v>
      </c>
      <c r="K279" s="90">
        <v>-91.489288000000002</v>
      </c>
      <c r="L279" s="90">
        <v>-83.210082999999997</v>
      </c>
      <c r="N279" s="6">
        <f t="shared" si="47"/>
        <v>11.747444444444</v>
      </c>
      <c r="O279" s="6">
        <f t="shared" si="45"/>
        <v>-59.308601000000003</v>
      </c>
    </row>
    <row r="280" spans="2:15" x14ac:dyDescent="0.25">
      <c r="B280" s="90">
        <v>7067370370.3704004</v>
      </c>
      <c r="C280" s="90">
        <v>-56.964866999999998</v>
      </c>
      <c r="D280" s="90">
        <v>-50.370162999999998</v>
      </c>
      <c r="F280" s="6">
        <f t="shared" si="46"/>
        <v>12.969666666666999</v>
      </c>
      <c r="G280" s="6">
        <f t="shared" si="44"/>
        <v>-49.580589000000003</v>
      </c>
      <c r="J280" s="90">
        <v>7067370370.3704004</v>
      </c>
      <c r="K280" s="90">
        <v>-90.655631999999997</v>
      </c>
      <c r="L280" s="90">
        <v>-82.148505999999998</v>
      </c>
      <c r="N280" s="6">
        <f t="shared" si="47"/>
        <v>12.969666666666999</v>
      </c>
      <c r="O280" s="6">
        <f t="shared" si="45"/>
        <v>-52.114013999999997</v>
      </c>
    </row>
    <row r="281" spans="2:15" x14ac:dyDescent="0.25">
      <c r="B281" s="90">
        <v>7882185185.1851997</v>
      </c>
      <c r="C281" s="90">
        <v>-57.094070000000002</v>
      </c>
      <c r="D281" s="90">
        <v>-50.190300000000001</v>
      </c>
      <c r="F281" s="6">
        <f t="shared" si="46"/>
        <v>14.191888888889</v>
      </c>
      <c r="G281" s="6">
        <f t="shared" si="44"/>
        <v>-53.817219000000001</v>
      </c>
      <c r="J281" s="90">
        <v>7882185185.1851997</v>
      </c>
      <c r="K281" s="90">
        <v>-83.041327999999993</v>
      </c>
      <c r="L281" s="90">
        <v>-74.021973000000003</v>
      </c>
      <c r="N281" s="6">
        <f t="shared" si="47"/>
        <v>14.191888888889</v>
      </c>
      <c r="O281" s="6">
        <f t="shared" si="45"/>
        <v>-72.511466999999996</v>
      </c>
    </row>
    <row r="282" spans="2:15" x14ac:dyDescent="0.25">
      <c r="B282" s="90">
        <v>8697000000</v>
      </c>
      <c r="C282" s="90">
        <v>-70.762642</v>
      </c>
      <c r="D282" s="90">
        <v>-64.088408999999999</v>
      </c>
      <c r="F282" s="6">
        <f t="shared" si="46"/>
        <v>15.414111111111</v>
      </c>
      <c r="G282" s="6">
        <f t="shared" si="44"/>
        <v>-57.609229999999997</v>
      </c>
      <c r="J282" s="90">
        <v>8697000000</v>
      </c>
      <c r="K282" s="90">
        <v>-79.585243000000006</v>
      </c>
      <c r="L282" s="90">
        <v>-70.834557000000004</v>
      </c>
      <c r="N282" s="6">
        <f t="shared" si="47"/>
        <v>15.414111111111</v>
      </c>
      <c r="O282" s="6">
        <f t="shared" si="45"/>
        <v>-62.144100000000002</v>
      </c>
    </row>
    <row r="283" spans="2:15" x14ac:dyDescent="0.25">
      <c r="B283" s="90">
        <v>9511814814.8148003</v>
      </c>
      <c r="C283" s="90">
        <v>-65.735969999999995</v>
      </c>
      <c r="D283" s="90">
        <v>-58.829815000000004</v>
      </c>
      <c r="F283" s="6">
        <f t="shared" si="46"/>
        <v>16.636333333332999</v>
      </c>
      <c r="G283" s="6">
        <f t="shared" si="44"/>
        <v>-67.247681</v>
      </c>
      <c r="J283" s="90">
        <v>9511814814.8148003</v>
      </c>
      <c r="K283" s="90">
        <v>-82.304023999999998</v>
      </c>
      <c r="L283" s="90">
        <v>-73.774169999999998</v>
      </c>
      <c r="N283" s="6">
        <f t="shared" si="47"/>
        <v>16.636333333332999</v>
      </c>
      <c r="O283" s="6">
        <f t="shared" si="45"/>
        <v>-59.658531000000004</v>
      </c>
    </row>
    <row r="284" spans="2:15" x14ac:dyDescent="0.25">
      <c r="B284" s="90">
        <v>10326629629.629999</v>
      </c>
      <c r="C284" s="90">
        <v>-65.988594000000006</v>
      </c>
      <c r="D284" s="90">
        <v>-58.631207000000003</v>
      </c>
      <c r="F284" s="6">
        <f t="shared" si="46"/>
        <v>17.858555555555998</v>
      </c>
      <c r="G284" s="6">
        <f t="shared" si="44"/>
        <v>-53.04607</v>
      </c>
      <c r="J284" s="90">
        <v>10326629629.629999</v>
      </c>
      <c r="K284" s="90">
        <v>-89.102348000000006</v>
      </c>
      <c r="L284" s="90">
        <v>-80.225891000000004</v>
      </c>
      <c r="N284" s="6">
        <f t="shared" si="47"/>
        <v>17.858555555555998</v>
      </c>
      <c r="O284" s="6">
        <f t="shared" si="45"/>
        <v>-53.448338</v>
      </c>
    </row>
    <row r="285" spans="2:15" x14ac:dyDescent="0.25">
      <c r="B285" s="90">
        <v>11141444444.444</v>
      </c>
      <c r="C285" s="90">
        <v>-71.910377999999994</v>
      </c>
      <c r="D285" s="90">
        <v>-64.495911000000007</v>
      </c>
      <c r="F285" s="6">
        <f t="shared" si="46"/>
        <v>19.080777777778</v>
      </c>
      <c r="G285" s="6">
        <f t="shared" si="44"/>
        <v>-46.927933000000003</v>
      </c>
      <c r="J285" s="90">
        <v>11141444444.444</v>
      </c>
      <c r="K285" s="90">
        <v>-84.938796999999994</v>
      </c>
      <c r="L285" s="90">
        <v>-75.886764999999997</v>
      </c>
      <c r="N285" s="6">
        <f t="shared" si="47"/>
        <v>19.080777777778</v>
      </c>
      <c r="O285" s="6">
        <f t="shared" si="45"/>
        <v>-60.014439000000003</v>
      </c>
    </row>
    <row r="286" spans="2:15" x14ac:dyDescent="0.25">
      <c r="B286" s="90">
        <v>11956259259.259001</v>
      </c>
      <c r="C286" s="90">
        <v>-60.305602999999998</v>
      </c>
      <c r="D286" s="90">
        <v>-52.745570999999998</v>
      </c>
      <c r="F286" s="6">
        <f t="shared" si="46"/>
        <v>20.303000000000001</v>
      </c>
      <c r="G286" s="6">
        <f t="shared" si="44"/>
        <v>-56.432963999999998</v>
      </c>
      <c r="J286" s="90">
        <v>11956259259.259001</v>
      </c>
      <c r="K286" s="90">
        <v>-85.189521999999997</v>
      </c>
      <c r="L286" s="90">
        <v>-75.804001</v>
      </c>
      <c r="N286" s="6">
        <f t="shared" si="47"/>
        <v>20.303000000000001</v>
      </c>
      <c r="O286" s="6">
        <f t="shared" si="45"/>
        <v>-57.376998999999998</v>
      </c>
    </row>
    <row r="287" spans="2:15" x14ac:dyDescent="0.25">
      <c r="B287" s="90">
        <v>12771074074.073999</v>
      </c>
      <c r="C287" s="90">
        <v>-64.083754999999996</v>
      </c>
      <c r="D287" s="90">
        <v>-56.117420000000003</v>
      </c>
      <c r="F287" s="6">
        <f t="shared" si="46"/>
        <v>21.525222222221998</v>
      </c>
      <c r="G287" s="6">
        <f t="shared" si="44"/>
        <v>-54.325127000000002</v>
      </c>
      <c r="J287" s="90">
        <v>12771074074.073999</v>
      </c>
      <c r="K287" s="90">
        <v>-84.075858999999994</v>
      </c>
      <c r="L287" s="90">
        <v>-72.964325000000002</v>
      </c>
      <c r="N287" s="6">
        <f t="shared" si="47"/>
        <v>21.525222222221998</v>
      </c>
      <c r="O287" s="6">
        <f t="shared" si="45"/>
        <v>-65.573684999999998</v>
      </c>
    </row>
    <row r="288" spans="2:15" x14ac:dyDescent="0.25">
      <c r="B288" s="90">
        <v>13585888888.889</v>
      </c>
      <c r="C288" s="90">
        <v>-67.258758999999998</v>
      </c>
      <c r="D288" s="90">
        <v>-58.785629</v>
      </c>
      <c r="F288" s="6">
        <f t="shared" si="46"/>
        <v>22.747444444444</v>
      </c>
      <c r="G288" s="6">
        <f t="shared" si="44"/>
        <v>-58.142155000000002</v>
      </c>
      <c r="J288" s="90">
        <v>13585888888.889</v>
      </c>
      <c r="K288" s="90">
        <v>-85.337654000000001</v>
      </c>
      <c r="L288" s="90">
        <v>-74.817581000000004</v>
      </c>
      <c r="N288" s="6">
        <f t="shared" si="47"/>
        <v>22.747444444444</v>
      </c>
      <c r="O288" s="6">
        <f t="shared" si="45"/>
        <v>-58.836444999999998</v>
      </c>
    </row>
    <row r="289" spans="2:16" x14ac:dyDescent="0.25">
      <c r="B289" s="90">
        <v>14400703703.704</v>
      </c>
      <c r="C289" s="90">
        <v>-60.469788000000001</v>
      </c>
      <c r="D289" s="90">
        <v>-51.227260999999999</v>
      </c>
      <c r="F289" s="6">
        <f t="shared" si="46"/>
        <v>23.969666666666999</v>
      </c>
      <c r="G289" s="6">
        <f t="shared" si="44"/>
        <v>-41.613422</v>
      </c>
      <c r="J289" s="90">
        <v>14400703703.704</v>
      </c>
      <c r="K289" s="90">
        <v>-77.899840999999995</v>
      </c>
      <c r="L289" s="90">
        <v>-67.539771999999999</v>
      </c>
      <c r="N289" s="6">
        <f t="shared" si="47"/>
        <v>23.969666666666999</v>
      </c>
      <c r="O289" s="6">
        <f t="shared" si="45"/>
        <v>-64.050392000000002</v>
      </c>
    </row>
    <row r="290" spans="2:16" x14ac:dyDescent="0.25">
      <c r="B290" s="90">
        <v>15215518518.518999</v>
      </c>
      <c r="C290" s="90">
        <v>-64.684441000000007</v>
      </c>
      <c r="D290" s="90">
        <v>-54.989834000000002</v>
      </c>
      <c r="F290" s="6" t="s">
        <v>21</v>
      </c>
      <c r="J290" s="90">
        <v>15215518518.518999</v>
      </c>
      <c r="K290" s="90">
        <v>-80.923569000000001</v>
      </c>
      <c r="L290" s="90">
        <v>-69.752487000000002</v>
      </c>
      <c r="N290" s="6" t="s">
        <v>21</v>
      </c>
    </row>
    <row r="291" spans="2:16" x14ac:dyDescent="0.25">
      <c r="B291" s="90">
        <v>16030333333.333</v>
      </c>
      <c r="C291" s="90">
        <v>-61.340716999999998</v>
      </c>
      <c r="D291" s="90">
        <v>-51.082577000000001</v>
      </c>
      <c r="J291" s="90">
        <v>16030333333.333</v>
      </c>
      <c r="K291" s="90">
        <v>-87.657073999999994</v>
      </c>
      <c r="L291" s="90">
        <v>-74.043648000000005</v>
      </c>
    </row>
    <row r="292" spans="2:16" x14ac:dyDescent="0.25">
      <c r="B292" s="90" t="s">
        <v>21</v>
      </c>
      <c r="C292" s="90"/>
      <c r="D292" s="90"/>
      <c r="J292" s="90" t="s">
        <v>21</v>
      </c>
      <c r="K292" s="90"/>
      <c r="L292" s="90"/>
    </row>
    <row r="293" spans="2:16" x14ac:dyDescent="0.25">
      <c r="B293" s="90"/>
      <c r="C293" s="90"/>
      <c r="D293" s="90"/>
      <c r="F293" s="6" t="s">
        <v>49</v>
      </c>
      <c r="J293" s="90"/>
      <c r="K293" s="90"/>
      <c r="L293" s="90"/>
      <c r="N293" s="6" t="s">
        <v>49</v>
      </c>
    </row>
    <row r="294" spans="2:16" ht="15.75" x14ac:dyDescent="0.25">
      <c r="B294" s="90"/>
      <c r="C294" s="90"/>
      <c r="D294" s="90"/>
      <c r="F294" s="6" t="s">
        <v>19</v>
      </c>
      <c r="G294" s="6" t="str">
        <f t="shared" ref="G294:G313" si="48">D320</f>
        <v>3Rx4L dBc Log Mag(dB)</v>
      </c>
      <c r="H294" s="35">
        <v>3</v>
      </c>
      <c r="J294" s="90"/>
      <c r="K294" s="90"/>
      <c r="L294" s="90"/>
      <c r="N294" s="6" t="s">
        <v>19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s="90" t="s">
        <v>47</v>
      </c>
      <c r="C295" s="90"/>
      <c r="D295" s="90"/>
      <c r="F295" s="6">
        <f t="shared" ref="F295:F313" si="50">B321/1000000000</f>
        <v>2</v>
      </c>
      <c r="G295" s="6">
        <f t="shared" si="48"/>
        <v>-45.269061999999998</v>
      </c>
      <c r="H295" s="36">
        <f>ABS(AVERAGE(G295:G313)-(H294-1)*15)</f>
        <v>89.671738315789469</v>
      </c>
      <c r="J295" s="90" t="s">
        <v>47</v>
      </c>
      <c r="K295" s="90"/>
      <c r="L295" s="90"/>
      <c r="N295" s="6">
        <f t="shared" ref="N295:N313" si="51">J321/1000000000</f>
        <v>2</v>
      </c>
      <c r="O295" s="6">
        <f t="shared" si="49"/>
        <v>-69.210380999999998</v>
      </c>
      <c r="P295" s="36">
        <f>ABS(AVERAGE(O295:O313)-(P294-1)*15)</f>
        <v>103.34121636842106</v>
      </c>
    </row>
    <row r="296" spans="2:16" x14ac:dyDescent="0.25">
      <c r="B296" s="90" t="s">
        <v>19</v>
      </c>
      <c r="C296" s="90" t="s">
        <v>128</v>
      </c>
      <c r="D296" s="90" t="s">
        <v>48</v>
      </c>
      <c r="F296" s="6">
        <f t="shared" si="50"/>
        <v>3.2222222222222001</v>
      </c>
      <c r="G296" s="6">
        <f t="shared" si="48"/>
        <v>-47.99926</v>
      </c>
      <c r="J296" s="90" t="s">
        <v>19</v>
      </c>
      <c r="K296" s="90" t="s">
        <v>128</v>
      </c>
      <c r="L296" s="90" t="s">
        <v>48</v>
      </c>
      <c r="N296" s="6">
        <f t="shared" si="51"/>
        <v>3.2222222222222001</v>
      </c>
      <c r="O296" s="6">
        <f t="shared" si="49"/>
        <v>-71.580132000000006</v>
      </c>
    </row>
    <row r="297" spans="2:16" x14ac:dyDescent="0.25">
      <c r="B297" s="90">
        <v>1969666666.6666999</v>
      </c>
      <c r="C297" s="90">
        <v>-51.206493000000002</v>
      </c>
      <c r="D297" s="90">
        <v>-44.862045000000002</v>
      </c>
      <c r="F297" s="6">
        <f t="shared" si="50"/>
        <v>4.4444444444444002</v>
      </c>
      <c r="G297" s="6">
        <f t="shared" si="48"/>
        <v>-52.071334999999998</v>
      </c>
      <c r="J297" s="90">
        <v>1969666666.6666999</v>
      </c>
      <c r="K297" s="90">
        <v>-74.172768000000005</v>
      </c>
      <c r="L297" s="90">
        <v>-64.512634000000006</v>
      </c>
      <c r="N297" s="6">
        <f t="shared" si="51"/>
        <v>4.4444444444444002</v>
      </c>
      <c r="O297" s="6">
        <f t="shared" si="49"/>
        <v>-70.676445000000001</v>
      </c>
    </row>
    <row r="298" spans="2:16" x14ac:dyDescent="0.25">
      <c r="B298" s="90">
        <v>3191888888.8888998</v>
      </c>
      <c r="C298" s="90">
        <v>-43.335537000000002</v>
      </c>
      <c r="D298" s="90">
        <v>-36.567368000000002</v>
      </c>
      <c r="F298" s="6">
        <f t="shared" si="50"/>
        <v>5.6666666666667007</v>
      </c>
      <c r="G298" s="6">
        <f t="shared" si="48"/>
        <v>-64.796700000000001</v>
      </c>
      <c r="J298" s="90">
        <v>3191888888.8888998</v>
      </c>
      <c r="K298" s="90">
        <v>-55.060146000000003</v>
      </c>
      <c r="L298" s="90">
        <v>-47.024403</v>
      </c>
      <c r="N298" s="6">
        <f t="shared" si="51"/>
        <v>5.6666666666667007</v>
      </c>
      <c r="O298" s="6">
        <f t="shared" si="49"/>
        <v>-72.384383999999997</v>
      </c>
    </row>
    <row r="299" spans="2:16" x14ac:dyDescent="0.25">
      <c r="B299" s="90">
        <v>4414111111.1111002</v>
      </c>
      <c r="C299" s="90">
        <v>-43.811546</v>
      </c>
      <c r="D299" s="90">
        <v>-37.446368999999997</v>
      </c>
      <c r="F299" s="6">
        <f t="shared" si="50"/>
        <v>6.8888888888888999</v>
      </c>
      <c r="G299" s="6">
        <f t="shared" si="48"/>
        <v>-54.633049</v>
      </c>
      <c r="J299" s="90">
        <v>4414111111.1111002</v>
      </c>
      <c r="K299" s="90">
        <v>-56.814514000000003</v>
      </c>
      <c r="L299" s="90">
        <v>-48.822071000000001</v>
      </c>
      <c r="N299" s="6">
        <f t="shared" si="51"/>
        <v>6.8888888888888999</v>
      </c>
      <c r="O299" s="6">
        <f t="shared" si="49"/>
        <v>-72.729736000000003</v>
      </c>
    </row>
    <row r="300" spans="2:16" x14ac:dyDescent="0.25">
      <c r="B300" s="90">
        <v>5636333333.3332996</v>
      </c>
      <c r="C300" s="90">
        <v>-48.075679999999998</v>
      </c>
      <c r="D300" s="90">
        <v>-41.743018999999997</v>
      </c>
      <c r="F300" s="6">
        <f t="shared" si="50"/>
        <v>8.1111111111111001</v>
      </c>
      <c r="G300" s="6">
        <f t="shared" si="48"/>
        <v>-52.077689999999997</v>
      </c>
      <c r="J300" s="90">
        <v>5636333333.3332996</v>
      </c>
      <c r="K300" s="90">
        <v>-55.337795</v>
      </c>
      <c r="L300" s="90">
        <v>-47.578071999999999</v>
      </c>
      <c r="N300" s="6">
        <f t="shared" si="51"/>
        <v>8.1111111111111001</v>
      </c>
      <c r="O300" s="6">
        <f t="shared" si="49"/>
        <v>-90.547882000000001</v>
      </c>
    </row>
    <row r="301" spans="2:16" x14ac:dyDescent="0.25">
      <c r="B301" s="90">
        <v>6858555555.5556002</v>
      </c>
      <c r="C301" s="90">
        <v>-53.645702</v>
      </c>
      <c r="D301" s="90">
        <v>-47.579777</v>
      </c>
      <c r="F301" s="6">
        <f t="shared" si="50"/>
        <v>9.3333333333333002</v>
      </c>
      <c r="G301" s="6">
        <f t="shared" si="48"/>
        <v>-59.835040999999997</v>
      </c>
      <c r="J301" s="90">
        <v>6858555555.5556002</v>
      </c>
      <c r="K301" s="90">
        <v>-59.206054999999999</v>
      </c>
      <c r="L301" s="90">
        <v>-51.658535000000001</v>
      </c>
      <c r="N301" s="6">
        <f t="shared" si="51"/>
        <v>9.3333333333333002</v>
      </c>
      <c r="O301" s="6">
        <f t="shared" si="49"/>
        <v>-83.817818000000003</v>
      </c>
    </row>
    <row r="302" spans="2:16" x14ac:dyDescent="0.25">
      <c r="B302" s="90">
        <v>8080777777.7777996</v>
      </c>
      <c r="C302" s="90">
        <v>-56.117981</v>
      </c>
      <c r="D302" s="90">
        <v>-49.963462999999997</v>
      </c>
      <c r="F302" s="6">
        <f t="shared" si="50"/>
        <v>10.555555555555999</v>
      </c>
      <c r="G302" s="6">
        <f t="shared" si="48"/>
        <v>-63.272025999999997</v>
      </c>
      <c r="J302" s="90">
        <v>8080777777.7777996</v>
      </c>
      <c r="K302" s="90">
        <v>-67.966255000000004</v>
      </c>
      <c r="L302" s="90">
        <v>-60.013981000000001</v>
      </c>
      <c r="N302" s="6">
        <f t="shared" si="51"/>
        <v>10.555555555555999</v>
      </c>
      <c r="O302" s="6">
        <f t="shared" si="49"/>
        <v>-84.376343000000006</v>
      </c>
    </row>
    <row r="303" spans="2:16" x14ac:dyDescent="0.25">
      <c r="B303" s="90">
        <v>9303000000</v>
      </c>
      <c r="C303" s="90">
        <v>-59.15155</v>
      </c>
      <c r="D303" s="90">
        <v>-52.396262999999998</v>
      </c>
      <c r="F303" s="6">
        <f t="shared" si="50"/>
        <v>11.777777777778001</v>
      </c>
      <c r="G303" s="6">
        <f t="shared" si="48"/>
        <v>-57.139397000000002</v>
      </c>
      <c r="J303" s="90">
        <v>9303000000</v>
      </c>
      <c r="K303" s="90">
        <v>-65.797286999999997</v>
      </c>
      <c r="L303" s="90">
        <v>-57.518073999999999</v>
      </c>
      <c r="N303" s="6">
        <f t="shared" si="51"/>
        <v>11.777777777778001</v>
      </c>
      <c r="O303" s="6">
        <f t="shared" si="49"/>
        <v>-77.070366000000007</v>
      </c>
    </row>
    <row r="304" spans="2:16" x14ac:dyDescent="0.25">
      <c r="B304" s="90">
        <v>10525222222.222</v>
      </c>
      <c r="C304" s="90">
        <v>-53.823791999999997</v>
      </c>
      <c r="D304" s="90">
        <v>-47.229087999999997</v>
      </c>
      <c r="F304" s="6">
        <f t="shared" si="50"/>
        <v>13</v>
      </c>
      <c r="G304" s="6">
        <f t="shared" si="48"/>
        <v>-64.076438999999993</v>
      </c>
      <c r="J304" s="90">
        <v>10525222222.222</v>
      </c>
      <c r="K304" s="90">
        <v>-78.824996999999996</v>
      </c>
      <c r="L304" s="90">
        <v>-70.317870999999997</v>
      </c>
      <c r="N304" s="6">
        <f t="shared" si="51"/>
        <v>13</v>
      </c>
      <c r="O304" s="6">
        <f t="shared" si="49"/>
        <v>-75.491012999999995</v>
      </c>
    </row>
    <row r="305" spans="2:16" x14ac:dyDescent="0.25">
      <c r="B305" s="90">
        <v>11747444444.444</v>
      </c>
      <c r="C305" s="90">
        <v>-50.760193000000001</v>
      </c>
      <c r="D305" s="90">
        <v>-43.856419000000002</v>
      </c>
      <c r="F305" s="6">
        <f t="shared" si="50"/>
        <v>14.222222222221999</v>
      </c>
      <c r="G305" s="6">
        <f t="shared" si="48"/>
        <v>-71.415290999999996</v>
      </c>
      <c r="J305" s="90">
        <v>11747444444.444</v>
      </c>
      <c r="K305" s="90">
        <v>-68.327950000000001</v>
      </c>
      <c r="L305" s="90">
        <v>-59.308601000000003</v>
      </c>
      <c r="N305" s="6">
        <f t="shared" si="51"/>
        <v>14.222222222221999</v>
      </c>
      <c r="O305" s="6">
        <f t="shared" si="49"/>
        <v>-76.655570999999995</v>
      </c>
    </row>
    <row r="306" spans="2:16" x14ac:dyDescent="0.25">
      <c r="B306" s="90">
        <v>12969666666.667</v>
      </c>
      <c r="C306" s="90">
        <v>-56.254821999999997</v>
      </c>
      <c r="D306" s="90">
        <v>-49.580589000000003</v>
      </c>
      <c r="F306" s="6">
        <f t="shared" si="50"/>
        <v>15.444444444444001</v>
      </c>
      <c r="G306" s="6">
        <f t="shared" si="48"/>
        <v>-56.662799999999997</v>
      </c>
      <c r="J306" s="90">
        <v>12969666666.667</v>
      </c>
      <c r="K306" s="90">
        <v>-60.864699999999999</v>
      </c>
      <c r="L306" s="90">
        <v>-52.114013999999997</v>
      </c>
      <c r="N306" s="6">
        <f t="shared" si="51"/>
        <v>15.444444444444001</v>
      </c>
      <c r="O306" s="6">
        <f t="shared" si="49"/>
        <v>-83.851746000000006</v>
      </c>
    </row>
    <row r="307" spans="2:16" x14ac:dyDescent="0.25">
      <c r="B307" s="90">
        <v>14191888888.889</v>
      </c>
      <c r="C307" s="90">
        <v>-60.723373000000002</v>
      </c>
      <c r="D307" s="90">
        <v>-53.817219000000001</v>
      </c>
      <c r="F307" s="6">
        <f t="shared" si="50"/>
        <v>16.666666666666998</v>
      </c>
      <c r="G307" s="6">
        <f t="shared" si="48"/>
        <v>-62.073326000000002</v>
      </c>
      <c r="J307" s="90">
        <v>14191888888.889</v>
      </c>
      <c r="K307" s="90">
        <v>-81.041313000000002</v>
      </c>
      <c r="L307" s="90">
        <v>-72.511466999999996</v>
      </c>
      <c r="N307" s="6">
        <f t="shared" si="51"/>
        <v>16.666666666666998</v>
      </c>
      <c r="O307" s="6">
        <f t="shared" si="49"/>
        <v>-73.051192999999998</v>
      </c>
    </row>
    <row r="308" spans="2:16" x14ac:dyDescent="0.25">
      <c r="B308" s="90">
        <v>15414111111.111</v>
      </c>
      <c r="C308" s="90">
        <v>-64.966621000000004</v>
      </c>
      <c r="D308" s="90">
        <v>-57.609229999999997</v>
      </c>
      <c r="F308" s="6">
        <f t="shared" si="50"/>
        <v>17.888888888888999</v>
      </c>
      <c r="G308" s="6">
        <f t="shared" si="48"/>
        <v>-68.739493999999993</v>
      </c>
      <c r="J308" s="90">
        <v>15414111111.111</v>
      </c>
      <c r="K308" s="90">
        <v>-71.020554000000004</v>
      </c>
      <c r="L308" s="90">
        <v>-62.144100000000002</v>
      </c>
      <c r="N308" s="6">
        <f t="shared" si="51"/>
        <v>17.888888888888999</v>
      </c>
      <c r="O308" s="6">
        <f t="shared" si="49"/>
        <v>-67.075844000000004</v>
      </c>
    </row>
    <row r="309" spans="2:16" x14ac:dyDescent="0.25">
      <c r="B309" s="90">
        <v>16636333333.333</v>
      </c>
      <c r="C309" s="90">
        <v>-74.662148000000002</v>
      </c>
      <c r="D309" s="90">
        <v>-67.247681</v>
      </c>
      <c r="F309" s="6">
        <f t="shared" si="50"/>
        <v>19.111111111111001</v>
      </c>
      <c r="G309" s="6">
        <f t="shared" si="48"/>
        <v>-59.228839999999998</v>
      </c>
      <c r="J309" s="90">
        <v>16636333333.333</v>
      </c>
      <c r="K309" s="90">
        <v>-68.710564000000005</v>
      </c>
      <c r="L309" s="90">
        <v>-59.658531000000004</v>
      </c>
      <c r="N309" s="6">
        <f t="shared" si="51"/>
        <v>19.111111111111001</v>
      </c>
      <c r="O309" s="6">
        <f t="shared" si="49"/>
        <v>-65.567336999999995</v>
      </c>
    </row>
    <row r="310" spans="2:16" x14ac:dyDescent="0.25">
      <c r="B310" s="90">
        <v>17858555555.556</v>
      </c>
      <c r="C310" s="90">
        <v>-60.606105999999997</v>
      </c>
      <c r="D310" s="90">
        <v>-53.04607</v>
      </c>
      <c r="F310" s="6">
        <f t="shared" si="50"/>
        <v>20.333333333333002</v>
      </c>
      <c r="G310" s="6">
        <f t="shared" si="48"/>
        <v>-56.034725000000002</v>
      </c>
      <c r="J310" s="90">
        <v>17858555555.556</v>
      </c>
      <c r="K310" s="90">
        <v>-62.833862000000003</v>
      </c>
      <c r="L310" s="90">
        <v>-53.448338</v>
      </c>
      <c r="N310" s="6">
        <f t="shared" si="51"/>
        <v>20.333333333333002</v>
      </c>
      <c r="O310" s="6">
        <f t="shared" si="49"/>
        <v>-61.457999999999998</v>
      </c>
    </row>
    <row r="311" spans="2:16" x14ac:dyDescent="0.25">
      <c r="B311" s="90">
        <v>19080777777.778</v>
      </c>
      <c r="C311" s="90">
        <v>-54.894272000000001</v>
      </c>
      <c r="D311" s="90">
        <v>-46.927933000000003</v>
      </c>
      <c r="F311" s="6">
        <f t="shared" si="50"/>
        <v>21.555555555556001</v>
      </c>
      <c r="G311" s="6">
        <f t="shared" si="48"/>
        <v>-62.681305000000002</v>
      </c>
      <c r="J311" s="90">
        <v>19080777777.778</v>
      </c>
      <c r="K311" s="90">
        <v>-71.125977000000006</v>
      </c>
      <c r="L311" s="90">
        <v>-60.014439000000003</v>
      </c>
      <c r="N311" s="6">
        <f t="shared" si="51"/>
        <v>21.555555555556001</v>
      </c>
      <c r="O311" s="6">
        <f t="shared" si="49"/>
        <v>-64.552482999999995</v>
      </c>
    </row>
    <row r="312" spans="2:16" x14ac:dyDescent="0.25">
      <c r="B312" s="90">
        <v>20303000000</v>
      </c>
      <c r="C312" s="90">
        <v>-64.906097000000003</v>
      </c>
      <c r="D312" s="90">
        <v>-56.432963999999998</v>
      </c>
      <c r="F312" s="6">
        <f t="shared" si="50"/>
        <v>22.777777777777999</v>
      </c>
      <c r="G312" s="6">
        <f t="shared" si="48"/>
        <v>-70.493469000000005</v>
      </c>
      <c r="J312" s="90">
        <v>20303000000</v>
      </c>
      <c r="K312" s="90">
        <v>-67.897071999999994</v>
      </c>
      <c r="L312" s="90">
        <v>-57.376998999999998</v>
      </c>
      <c r="N312" s="6">
        <f t="shared" si="51"/>
        <v>22.777777777777999</v>
      </c>
      <c r="O312" s="6">
        <f t="shared" si="49"/>
        <v>-66.427689000000001</v>
      </c>
    </row>
    <row r="313" spans="2:16" x14ac:dyDescent="0.25">
      <c r="B313" s="90">
        <v>21525222222.222</v>
      </c>
      <c r="C313" s="90">
        <v>-63.567653999999997</v>
      </c>
      <c r="D313" s="90">
        <v>-54.325127000000002</v>
      </c>
      <c r="F313" s="6">
        <f t="shared" si="50"/>
        <v>24</v>
      </c>
      <c r="G313" s="6">
        <f t="shared" si="48"/>
        <v>-65.263779</v>
      </c>
      <c r="J313" s="90">
        <v>21525222222.222</v>
      </c>
      <c r="K313" s="90">
        <v>-75.933753999999993</v>
      </c>
      <c r="L313" s="90">
        <v>-65.573684999999998</v>
      </c>
      <c r="N313" s="6">
        <f t="shared" si="51"/>
        <v>24</v>
      </c>
      <c r="O313" s="6">
        <f t="shared" si="49"/>
        <v>-66.958748</v>
      </c>
    </row>
    <row r="314" spans="2:16" x14ac:dyDescent="0.25">
      <c r="B314" s="90">
        <v>22747444444.444</v>
      </c>
      <c r="C314" s="90">
        <v>-67.836760999999996</v>
      </c>
      <c r="D314" s="90">
        <v>-58.142155000000002</v>
      </c>
      <c r="F314" s="6" t="s">
        <v>21</v>
      </c>
      <c r="J314" s="90">
        <v>22747444444.444</v>
      </c>
      <c r="K314" s="90">
        <v>-70.007523000000006</v>
      </c>
      <c r="L314" s="90">
        <v>-58.836444999999998</v>
      </c>
      <c r="N314" s="6" t="s">
        <v>21</v>
      </c>
    </row>
    <row r="315" spans="2:16" x14ac:dyDescent="0.25">
      <c r="B315" s="90">
        <v>23969666666.667</v>
      </c>
      <c r="C315" s="90">
        <v>-51.871558999999998</v>
      </c>
      <c r="D315" s="90">
        <v>-41.613422</v>
      </c>
      <c r="J315" s="90">
        <v>23969666666.667</v>
      </c>
      <c r="K315" s="90">
        <v>-77.663818000000006</v>
      </c>
      <c r="L315" s="90">
        <v>-64.050392000000002</v>
      </c>
    </row>
    <row r="316" spans="2:16" x14ac:dyDescent="0.25">
      <c r="B316" s="90" t="s">
        <v>21</v>
      </c>
      <c r="C316" s="90"/>
      <c r="D316" s="90"/>
      <c r="J316" s="90" t="s">
        <v>21</v>
      </c>
      <c r="K316" s="90"/>
      <c r="L316" s="90"/>
    </row>
    <row r="317" spans="2:16" x14ac:dyDescent="0.25">
      <c r="B317" s="90"/>
      <c r="C317" s="90"/>
      <c r="D317" s="90"/>
      <c r="F317" s="6" t="s">
        <v>51</v>
      </c>
      <c r="J317" s="90"/>
      <c r="K317" s="90"/>
      <c r="L317" s="90"/>
      <c r="N317" s="6" t="s">
        <v>51</v>
      </c>
    </row>
    <row r="318" spans="2:16" ht="15.75" x14ac:dyDescent="0.25">
      <c r="B318" s="90"/>
      <c r="C318" s="90"/>
      <c r="D318" s="90"/>
      <c r="F318" s="6" t="s">
        <v>19</v>
      </c>
      <c r="G318" s="6" t="str">
        <f t="shared" ref="G318:G337" si="52">D344</f>
        <v>3Rx5L dBc Log Mag(dB)</v>
      </c>
      <c r="H318" s="35">
        <v>3</v>
      </c>
      <c r="J318" s="90"/>
      <c r="K318" s="90"/>
      <c r="L318" s="90"/>
      <c r="N318" s="6" t="s">
        <v>19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s="90" t="s">
        <v>49</v>
      </c>
      <c r="C319" s="90"/>
      <c r="D319" s="90"/>
      <c r="F319" s="6">
        <f t="shared" ref="F319:F337" si="54">B345/1000000000</f>
        <v>2</v>
      </c>
      <c r="G319" s="6">
        <f t="shared" si="52"/>
        <v>-36.113720000000001</v>
      </c>
      <c r="H319" s="36">
        <f>ABS(AVERAGE(G319:G337)-(H318-1)*15)</f>
        <v>76.367089736842104</v>
      </c>
      <c r="J319" s="90" t="s">
        <v>49</v>
      </c>
      <c r="K319" s="90"/>
      <c r="L319" s="90"/>
      <c r="N319" s="6">
        <f t="shared" ref="N319:N337" si="55">J345/1000000000</f>
        <v>2</v>
      </c>
      <c r="O319" s="6">
        <f t="shared" si="53"/>
        <v>-65.497894000000002</v>
      </c>
      <c r="P319" s="36">
        <f>ABS(AVERAGE(O319:O337)-(P318-1)*15)</f>
        <v>86.426876789473681</v>
      </c>
    </row>
    <row r="320" spans="2:16" x14ac:dyDescent="0.25">
      <c r="B320" s="90" t="s">
        <v>19</v>
      </c>
      <c r="C320" s="90" t="s">
        <v>129</v>
      </c>
      <c r="D320" s="90" t="s">
        <v>50</v>
      </c>
      <c r="F320" s="6">
        <f t="shared" si="54"/>
        <v>3.2222222222222001</v>
      </c>
      <c r="G320" s="6">
        <f t="shared" si="52"/>
        <v>-39.284069000000002</v>
      </c>
      <c r="J320" s="90" t="s">
        <v>19</v>
      </c>
      <c r="K320" s="90" t="s">
        <v>129</v>
      </c>
      <c r="L320" s="90" t="s">
        <v>50</v>
      </c>
      <c r="N320" s="6">
        <f t="shared" si="55"/>
        <v>3.2222222222222001</v>
      </c>
      <c r="O320" s="84">
        <f t="shared" si="53"/>
        <v>-48.508327000000001</v>
      </c>
    </row>
    <row r="321" spans="2:15" x14ac:dyDescent="0.25">
      <c r="B321" s="90">
        <v>2000000000</v>
      </c>
      <c r="C321" s="90">
        <v>-51.613509999999998</v>
      </c>
      <c r="D321" s="90">
        <v>-45.269061999999998</v>
      </c>
      <c r="F321" s="6">
        <f t="shared" si="54"/>
        <v>4.4444444444444002</v>
      </c>
      <c r="G321" s="6">
        <f t="shared" si="52"/>
        <v>-37.292679</v>
      </c>
      <c r="J321" s="90">
        <v>2000000000</v>
      </c>
      <c r="K321" s="90">
        <v>-78.870514</v>
      </c>
      <c r="L321" s="90">
        <v>-69.210380999999998</v>
      </c>
      <c r="N321" s="6">
        <f t="shared" si="55"/>
        <v>4.4444444444444002</v>
      </c>
      <c r="O321" s="84">
        <f t="shared" si="53"/>
        <v>-44.164921</v>
      </c>
    </row>
    <row r="322" spans="2:15" x14ac:dyDescent="0.25">
      <c r="B322" s="90">
        <v>3222222222.2221999</v>
      </c>
      <c r="C322" s="90">
        <v>-54.767432999999997</v>
      </c>
      <c r="D322" s="90">
        <v>-47.99926</v>
      </c>
      <c r="F322" s="6">
        <f t="shared" si="54"/>
        <v>5.6666666666667007</v>
      </c>
      <c r="G322" s="6">
        <f t="shared" si="52"/>
        <v>-43.471966000000002</v>
      </c>
      <c r="J322" s="90">
        <v>3222222222.2221999</v>
      </c>
      <c r="K322" s="90">
        <v>-79.615875000000003</v>
      </c>
      <c r="L322" s="90">
        <v>-71.580132000000006</v>
      </c>
      <c r="N322" s="6">
        <f t="shared" si="55"/>
        <v>5.6666666666667007</v>
      </c>
      <c r="O322" s="84">
        <f t="shared" si="53"/>
        <v>-46.241912999999997</v>
      </c>
    </row>
    <row r="323" spans="2:15" x14ac:dyDescent="0.25">
      <c r="B323" s="90">
        <v>4444444444.4443998</v>
      </c>
      <c r="C323" s="90">
        <v>-58.436512</v>
      </c>
      <c r="D323" s="90">
        <v>-52.071334999999998</v>
      </c>
      <c r="F323" s="6">
        <f t="shared" si="54"/>
        <v>6.8888888888888999</v>
      </c>
      <c r="G323" s="6">
        <f t="shared" si="52"/>
        <v>-40.673102999999998</v>
      </c>
      <c r="J323" s="90">
        <v>4444444444.4443998</v>
      </c>
      <c r="K323" s="90">
        <v>-78.668892</v>
      </c>
      <c r="L323" s="90">
        <v>-70.676445000000001</v>
      </c>
      <c r="N323" s="6">
        <f t="shared" si="55"/>
        <v>6.8888888888888999</v>
      </c>
      <c r="O323" s="84">
        <f t="shared" si="53"/>
        <v>-50.557484000000002</v>
      </c>
    </row>
    <row r="324" spans="2:15" x14ac:dyDescent="0.25">
      <c r="B324" s="90">
        <v>5666666666.6667004</v>
      </c>
      <c r="C324" s="90">
        <v>-71.129363999999995</v>
      </c>
      <c r="D324" s="90">
        <v>-64.796700000000001</v>
      </c>
      <c r="F324" s="6">
        <f t="shared" si="54"/>
        <v>8.1111111111111001</v>
      </c>
      <c r="G324" s="6">
        <f t="shared" si="52"/>
        <v>-45.212935999999999</v>
      </c>
      <c r="J324" s="90">
        <v>5666666666.6667004</v>
      </c>
      <c r="K324" s="90">
        <v>-80.144112000000007</v>
      </c>
      <c r="L324" s="90">
        <v>-72.384383999999997</v>
      </c>
      <c r="N324" s="6">
        <f t="shared" si="55"/>
        <v>8.1111111111111001</v>
      </c>
      <c r="O324" s="84">
        <f t="shared" si="53"/>
        <v>-52.912491000000003</v>
      </c>
    </row>
    <row r="325" spans="2:15" x14ac:dyDescent="0.25">
      <c r="B325" s="90">
        <v>6888888888.8888998</v>
      </c>
      <c r="C325" s="90">
        <v>-60.698974999999997</v>
      </c>
      <c r="D325" s="90">
        <v>-54.633049</v>
      </c>
      <c r="F325" s="6">
        <f t="shared" si="54"/>
        <v>9.3333333333333002</v>
      </c>
      <c r="G325" s="6">
        <f t="shared" si="52"/>
        <v>-42.272385</v>
      </c>
      <c r="J325" s="90">
        <v>6888888888.8888998</v>
      </c>
      <c r="K325" s="90">
        <v>-80.277259999999998</v>
      </c>
      <c r="L325" s="90">
        <v>-72.729736000000003</v>
      </c>
      <c r="N325" s="6">
        <f t="shared" si="55"/>
        <v>9.3333333333333002</v>
      </c>
      <c r="O325" s="84">
        <f t="shared" si="53"/>
        <v>-54.859074</v>
      </c>
    </row>
    <row r="326" spans="2:15" x14ac:dyDescent="0.25">
      <c r="B326" s="90">
        <v>8111111111.1111002</v>
      </c>
      <c r="C326" s="90">
        <v>-58.232211999999997</v>
      </c>
      <c r="D326" s="90">
        <v>-52.077689999999997</v>
      </c>
      <c r="F326" s="6">
        <f t="shared" si="54"/>
        <v>10.555555555555999</v>
      </c>
      <c r="G326" s="6">
        <f t="shared" si="52"/>
        <v>-44.857833999999997</v>
      </c>
      <c r="J326" s="90">
        <v>8111111111.1111002</v>
      </c>
      <c r="K326" s="90">
        <v>-98.500159999999994</v>
      </c>
      <c r="L326" s="90">
        <v>-90.547882000000001</v>
      </c>
      <c r="N326" s="6">
        <f t="shared" si="55"/>
        <v>10.555555555555999</v>
      </c>
      <c r="O326" s="84">
        <f t="shared" si="53"/>
        <v>-53.723224999999999</v>
      </c>
    </row>
    <row r="327" spans="2:15" x14ac:dyDescent="0.25">
      <c r="B327" s="90">
        <v>9333333333.3332996</v>
      </c>
      <c r="C327" s="90">
        <v>-66.590332000000004</v>
      </c>
      <c r="D327" s="90">
        <v>-59.835040999999997</v>
      </c>
      <c r="F327" s="6">
        <f t="shared" si="54"/>
        <v>11.777777777778001</v>
      </c>
      <c r="G327" s="6">
        <f t="shared" si="52"/>
        <v>-44.236930999999998</v>
      </c>
      <c r="J327" s="90">
        <v>9333333333.3332996</v>
      </c>
      <c r="K327" s="90">
        <v>-92.097031000000001</v>
      </c>
      <c r="L327" s="90">
        <v>-83.817818000000003</v>
      </c>
      <c r="N327" s="6">
        <f t="shared" si="55"/>
        <v>11.777777777778001</v>
      </c>
      <c r="O327" s="84">
        <f t="shared" si="53"/>
        <v>-52.630096000000002</v>
      </c>
    </row>
    <row r="328" spans="2:15" x14ac:dyDescent="0.25">
      <c r="B328" s="90">
        <v>10555555555.556</v>
      </c>
      <c r="C328" s="90">
        <v>-69.866730000000004</v>
      </c>
      <c r="D328" s="90">
        <v>-63.272025999999997</v>
      </c>
      <c r="F328" s="6">
        <f t="shared" si="54"/>
        <v>13</v>
      </c>
      <c r="G328" s="6">
        <f t="shared" si="52"/>
        <v>-43.024048000000001</v>
      </c>
      <c r="J328" s="90">
        <v>10555555555.556</v>
      </c>
      <c r="K328" s="90">
        <v>-92.883460999999997</v>
      </c>
      <c r="L328" s="90">
        <v>-84.376343000000006</v>
      </c>
      <c r="N328" s="6">
        <f t="shared" si="55"/>
        <v>13</v>
      </c>
      <c r="O328" s="84">
        <f t="shared" si="53"/>
        <v>-52.370682000000002</v>
      </c>
    </row>
    <row r="329" spans="2:15" x14ac:dyDescent="0.25">
      <c r="B329" s="90">
        <v>11777777777.778</v>
      </c>
      <c r="C329" s="90">
        <v>-64.043166999999997</v>
      </c>
      <c r="D329" s="90">
        <v>-57.139397000000002</v>
      </c>
      <c r="F329" s="6">
        <f t="shared" si="54"/>
        <v>14.222222222221999</v>
      </c>
      <c r="G329" s="6">
        <f t="shared" si="52"/>
        <v>-44.372295000000001</v>
      </c>
      <c r="J329" s="90">
        <v>11777777777.778</v>
      </c>
      <c r="K329" s="90">
        <v>-86.089714000000001</v>
      </c>
      <c r="L329" s="90">
        <v>-77.070366000000007</v>
      </c>
      <c r="N329" s="6">
        <f t="shared" si="55"/>
        <v>14.222222222221999</v>
      </c>
      <c r="O329" s="84">
        <f t="shared" si="53"/>
        <v>-52.361832</v>
      </c>
    </row>
    <row r="330" spans="2:15" x14ac:dyDescent="0.25">
      <c r="B330" s="90">
        <v>13000000000</v>
      </c>
      <c r="C330" s="90">
        <v>-70.750664</v>
      </c>
      <c r="D330" s="90">
        <v>-64.076438999999993</v>
      </c>
      <c r="F330" s="6">
        <f t="shared" si="54"/>
        <v>15.444444444444001</v>
      </c>
      <c r="G330" s="6">
        <f t="shared" si="52"/>
        <v>-44.086975000000002</v>
      </c>
      <c r="J330" s="90">
        <v>13000000000</v>
      </c>
      <c r="K330" s="90">
        <v>-84.241698999999997</v>
      </c>
      <c r="L330" s="90">
        <v>-75.491012999999995</v>
      </c>
      <c r="N330" s="6">
        <f t="shared" si="55"/>
        <v>15.444444444444001</v>
      </c>
      <c r="O330" s="84">
        <f t="shared" si="53"/>
        <v>-52.400452000000001</v>
      </c>
    </row>
    <row r="331" spans="2:15" x14ac:dyDescent="0.25">
      <c r="B331" s="90">
        <v>14222222222.222</v>
      </c>
      <c r="C331" s="90">
        <v>-78.321442000000005</v>
      </c>
      <c r="D331" s="90">
        <v>-71.415290999999996</v>
      </c>
      <c r="F331" s="6">
        <f t="shared" si="54"/>
        <v>16.666666666666998</v>
      </c>
      <c r="G331" s="6">
        <f t="shared" si="52"/>
        <v>-45.853489000000003</v>
      </c>
      <c r="J331" s="90">
        <v>14222222222.222</v>
      </c>
      <c r="K331" s="90">
        <v>-85.185424999999995</v>
      </c>
      <c r="L331" s="90">
        <v>-76.655570999999995</v>
      </c>
      <c r="N331" s="6">
        <f t="shared" si="55"/>
        <v>16.666666666666998</v>
      </c>
      <c r="O331" s="84">
        <f t="shared" si="53"/>
        <v>-57.492294000000001</v>
      </c>
    </row>
    <row r="332" spans="2:15" x14ac:dyDescent="0.25">
      <c r="B332" s="90">
        <v>15444444444.444</v>
      </c>
      <c r="C332" s="90">
        <v>-64.020195000000001</v>
      </c>
      <c r="D332" s="90">
        <v>-56.662799999999997</v>
      </c>
      <c r="F332" s="6">
        <f t="shared" si="54"/>
        <v>17.888888888888999</v>
      </c>
      <c r="G332" s="6">
        <f t="shared" si="52"/>
        <v>-47.894817000000003</v>
      </c>
      <c r="J332" s="90">
        <v>15444444444.444</v>
      </c>
      <c r="K332" s="90">
        <v>-92.728202999999993</v>
      </c>
      <c r="L332" s="90">
        <v>-83.851746000000006</v>
      </c>
      <c r="N332" s="6">
        <f t="shared" si="55"/>
        <v>17.888888888888999</v>
      </c>
      <c r="O332" s="84">
        <f t="shared" si="53"/>
        <v>-58.728428000000001</v>
      </c>
    </row>
    <row r="333" spans="2:15" x14ac:dyDescent="0.25">
      <c r="B333" s="90">
        <v>16666666666.667</v>
      </c>
      <c r="C333" s="90">
        <v>-69.487792999999996</v>
      </c>
      <c r="D333" s="90">
        <v>-62.073326000000002</v>
      </c>
      <c r="F333" s="6">
        <f t="shared" si="54"/>
        <v>19.111111111111001</v>
      </c>
      <c r="G333" s="6">
        <f t="shared" si="52"/>
        <v>-45.517029000000001</v>
      </c>
      <c r="J333" s="90">
        <v>16666666666.667</v>
      </c>
      <c r="K333" s="90">
        <v>-82.103226000000006</v>
      </c>
      <c r="L333" s="90">
        <v>-73.051192999999998</v>
      </c>
      <c r="N333" s="6">
        <f t="shared" si="55"/>
        <v>19.111111111111001</v>
      </c>
      <c r="O333" s="84">
        <f t="shared" si="53"/>
        <v>-59.317410000000002</v>
      </c>
    </row>
    <row r="334" spans="2:15" x14ac:dyDescent="0.25">
      <c r="B334" s="90">
        <v>17888888888.889</v>
      </c>
      <c r="C334" s="90">
        <v>-76.299521999999996</v>
      </c>
      <c r="D334" s="90">
        <v>-68.739493999999993</v>
      </c>
      <c r="F334" s="6">
        <f t="shared" si="54"/>
        <v>20.333333333333002</v>
      </c>
      <c r="G334" s="6">
        <f t="shared" si="52"/>
        <v>-54.389702</v>
      </c>
      <c r="J334" s="90">
        <v>17888888888.889</v>
      </c>
      <c r="K334" s="90">
        <v>-76.461371999999997</v>
      </c>
      <c r="L334" s="90">
        <v>-67.075844000000004</v>
      </c>
      <c r="N334" s="6">
        <f t="shared" si="55"/>
        <v>20.333333333333002</v>
      </c>
      <c r="O334" s="84">
        <f t="shared" si="53"/>
        <v>-63.498699000000002</v>
      </c>
    </row>
    <row r="335" spans="2:15" x14ac:dyDescent="0.25">
      <c r="B335" s="90">
        <v>19111111111.111</v>
      </c>
      <c r="C335" s="90">
        <v>-67.195175000000006</v>
      </c>
      <c r="D335" s="90">
        <v>-59.228839999999998</v>
      </c>
      <c r="F335" s="6">
        <f t="shared" si="54"/>
        <v>21.555555555556001</v>
      </c>
      <c r="G335" s="6">
        <f t="shared" si="52"/>
        <v>-62.511761</v>
      </c>
      <c r="J335" s="90">
        <v>19111111111.111</v>
      </c>
      <c r="K335" s="90">
        <v>-76.678871000000001</v>
      </c>
      <c r="L335" s="90">
        <v>-65.567336999999995</v>
      </c>
      <c r="N335" s="6">
        <f t="shared" si="55"/>
        <v>21.555555555556001</v>
      </c>
      <c r="O335" s="84">
        <f t="shared" si="53"/>
        <v>-75.32338</v>
      </c>
    </row>
    <row r="336" spans="2:15" x14ac:dyDescent="0.25">
      <c r="B336" s="90">
        <v>20333333333.333</v>
      </c>
      <c r="C336" s="90">
        <v>-64.507857999999999</v>
      </c>
      <c r="D336" s="90">
        <v>-56.034725000000002</v>
      </c>
      <c r="F336" s="6">
        <f t="shared" si="54"/>
        <v>22.777777777777999</v>
      </c>
      <c r="G336" s="6">
        <f t="shared" si="52"/>
        <v>-61.084586999999999</v>
      </c>
      <c r="J336" s="90">
        <v>20333333333.333</v>
      </c>
      <c r="K336" s="90">
        <v>-71.978072999999995</v>
      </c>
      <c r="L336" s="90">
        <v>-61.457999999999998</v>
      </c>
      <c r="N336" s="6">
        <f t="shared" si="55"/>
        <v>22.777777777777999</v>
      </c>
      <c r="O336" s="84">
        <f t="shared" si="53"/>
        <v>-64.283974000000001</v>
      </c>
    </row>
    <row r="337" spans="2:16" x14ac:dyDescent="0.25">
      <c r="B337" s="90">
        <v>21555555555.556</v>
      </c>
      <c r="C337" s="90">
        <v>-71.923835999999994</v>
      </c>
      <c r="D337" s="90">
        <v>-62.681305000000002</v>
      </c>
      <c r="F337" s="6">
        <f t="shared" si="54"/>
        <v>24</v>
      </c>
      <c r="G337" s="6">
        <f t="shared" si="52"/>
        <v>-58.824379</v>
      </c>
      <c r="J337" s="90">
        <v>21555555555.556</v>
      </c>
      <c r="K337" s="90">
        <v>-74.912552000000005</v>
      </c>
      <c r="L337" s="90">
        <v>-64.552482999999995</v>
      </c>
      <c r="N337" s="6">
        <f t="shared" si="55"/>
        <v>24</v>
      </c>
      <c r="O337" s="84">
        <f t="shared" si="53"/>
        <v>-67.238083000000003</v>
      </c>
    </row>
    <row r="338" spans="2:16" x14ac:dyDescent="0.25">
      <c r="B338" s="90">
        <v>22777777777.778</v>
      </c>
      <c r="C338" s="90">
        <v>-80.188079999999999</v>
      </c>
      <c r="D338" s="90">
        <v>-70.493469000000005</v>
      </c>
      <c r="F338" s="6" t="s">
        <v>21</v>
      </c>
      <c r="J338" s="90">
        <v>22777777777.778</v>
      </c>
      <c r="K338" s="90">
        <v>-77.598763000000005</v>
      </c>
      <c r="L338" s="90">
        <v>-66.427689000000001</v>
      </c>
      <c r="N338" s="6" t="s">
        <v>21</v>
      </c>
    </row>
    <row r="339" spans="2:16" x14ac:dyDescent="0.25">
      <c r="B339" s="90">
        <v>24000000000</v>
      </c>
      <c r="C339" s="90">
        <v>-75.521912</v>
      </c>
      <c r="D339" s="90">
        <v>-65.263779</v>
      </c>
      <c r="J339" s="90">
        <v>24000000000</v>
      </c>
      <c r="K339" s="90">
        <v>-80.572174000000004</v>
      </c>
      <c r="L339" s="90">
        <v>-66.958748</v>
      </c>
    </row>
    <row r="340" spans="2:16" x14ac:dyDescent="0.25">
      <c r="B340" s="90" t="s">
        <v>21</v>
      </c>
      <c r="C340" s="90"/>
      <c r="D340" s="90"/>
      <c r="J340" s="90" t="s">
        <v>21</v>
      </c>
      <c r="K340" s="90"/>
      <c r="L340" s="90"/>
    </row>
    <row r="341" spans="2:16" x14ac:dyDescent="0.25">
      <c r="B341" s="90"/>
      <c r="C341" s="90"/>
      <c r="D341" s="90"/>
      <c r="F341" s="6" t="s">
        <v>53</v>
      </c>
      <c r="J341" s="90"/>
      <c r="K341" s="90"/>
      <c r="L341" s="90"/>
      <c r="N341" s="6" t="s">
        <v>53</v>
      </c>
    </row>
    <row r="342" spans="2:16" ht="15.75" x14ac:dyDescent="0.25">
      <c r="B342" s="90"/>
      <c r="C342" s="90"/>
      <c r="D342" s="90"/>
      <c r="F342" s="6" t="s">
        <v>19</v>
      </c>
      <c r="G342" s="6" t="str">
        <f t="shared" ref="G342:G361" si="56">D368</f>
        <v>4Rx1L dBc Log Mag(dB)</v>
      </c>
      <c r="H342" s="35">
        <v>4</v>
      </c>
      <c r="J342" s="90"/>
      <c r="K342" s="90"/>
      <c r="L342" s="90"/>
      <c r="N342" s="6" t="s">
        <v>19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s="90" t="s">
        <v>51</v>
      </c>
      <c r="C343" s="90"/>
      <c r="D343" s="90"/>
      <c r="F343" s="6">
        <f t="shared" ref="F343:F361" si="58">B369/1000000000</f>
        <v>0.52275000000000005</v>
      </c>
      <c r="G343" s="6">
        <f t="shared" si="56"/>
        <v>-89.751923000000005</v>
      </c>
      <c r="H343" s="36">
        <f>ABS(AVERAGE(G343:G361)-(H342-1)*15)</f>
        <v>120.15724736842104</v>
      </c>
      <c r="J343" s="90" t="s">
        <v>51</v>
      </c>
      <c r="K343" s="90"/>
      <c r="L343" s="90"/>
      <c r="N343" s="6">
        <f t="shared" ref="N343:N361" si="59">J369/1000000000</f>
        <v>0.52275000000000005</v>
      </c>
      <c r="O343" s="6">
        <f t="shared" si="57"/>
        <v>-90.175910999999999</v>
      </c>
      <c r="P343" s="36">
        <f>ABS(AVERAGE(O343:O361)-(P342-1)*15)</f>
        <v>123.51885321052632</v>
      </c>
    </row>
    <row r="344" spans="2:16" x14ac:dyDescent="0.25">
      <c r="B344" s="90" t="s">
        <v>19</v>
      </c>
      <c r="C344" s="90" t="s">
        <v>130</v>
      </c>
      <c r="D344" s="90" t="s">
        <v>52</v>
      </c>
      <c r="F344" s="6">
        <f t="shared" si="58"/>
        <v>0.82830555555555996</v>
      </c>
      <c r="G344" s="6">
        <f t="shared" si="56"/>
        <v>-77.806702000000001</v>
      </c>
      <c r="J344" s="90" t="s">
        <v>19</v>
      </c>
      <c r="K344" s="90" t="s">
        <v>130</v>
      </c>
      <c r="L344" s="90" t="s">
        <v>52</v>
      </c>
      <c r="N344" s="6">
        <f t="shared" si="59"/>
        <v>0.82830555555555996</v>
      </c>
      <c r="O344" s="6">
        <f t="shared" si="57"/>
        <v>-81.537047999999999</v>
      </c>
    </row>
    <row r="345" spans="2:16" x14ac:dyDescent="0.25">
      <c r="B345" s="90">
        <v>2000000000</v>
      </c>
      <c r="C345" s="90">
        <v>-42.458171999999998</v>
      </c>
      <c r="D345" s="90">
        <v>-36.113720000000001</v>
      </c>
      <c r="F345" s="6">
        <f t="shared" si="58"/>
        <v>1.1338611111110999</v>
      </c>
      <c r="G345" s="6">
        <f t="shared" si="56"/>
        <v>-78.475914000000003</v>
      </c>
      <c r="J345" s="90">
        <v>2000000000</v>
      </c>
      <c r="K345" s="90">
        <v>-75.158028000000002</v>
      </c>
      <c r="L345" s="90">
        <v>-65.497894000000002</v>
      </c>
      <c r="N345" s="6">
        <f t="shared" si="59"/>
        <v>1.1338611111110999</v>
      </c>
      <c r="O345" s="6">
        <f t="shared" si="57"/>
        <v>-93.086905999999999</v>
      </c>
    </row>
    <row r="346" spans="2:16" x14ac:dyDescent="0.25">
      <c r="B346" s="90">
        <v>3222222222.2221999</v>
      </c>
      <c r="C346" s="90">
        <v>-46.052238000000003</v>
      </c>
      <c r="D346" s="90">
        <v>-39.284069000000002</v>
      </c>
      <c r="F346" s="6">
        <f t="shared" si="58"/>
        <v>1.4394166666666999</v>
      </c>
      <c r="G346" s="6">
        <f t="shared" si="56"/>
        <v>-70.127082999999999</v>
      </c>
      <c r="J346" s="90">
        <v>3222222222.2221999</v>
      </c>
      <c r="K346" s="90">
        <v>-56.544066999999998</v>
      </c>
      <c r="L346" s="90">
        <v>-48.508327000000001</v>
      </c>
      <c r="N346" s="6">
        <f t="shared" si="59"/>
        <v>1.4394166666666999</v>
      </c>
      <c r="O346" s="6">
        <f t="shared" si="57"/>
        <v>-93.921531999999999</v>
      </c>
    </row>
    <row r="347" spans="2:16" x14ac:dyDescent="0.25">
      <c r="B347" s="90">
        <v>4444444444.4443998</v>
      </c>
      <c r="C347" s="90">
        <v>-43.657856000000002</v>
      </c>
      <c r="D347" s="90">
        <v>-37.292679</v>
      </c>
      <c r="F347" s="6">
        <f t="shared" si="58"/>
        <v>1.7449722222221999</v>
      </c>
      <c r="G347" s="6">
        <f t="shared" si="56"/>
        <v>-86.666747999999998</v>
      </c>
      <c r="J347" s="90">
        <v>4444444444.4443998</v>
      </c>
      <c r="K347" s="90">
        <v>-52.157364000000001</v>
      </c>
      <c r="L347" s="90">
        <v>-44.164921</v>
      </c>
      <c r="N347" s="6">
        <f t="shared" si="59"/>
        <v>1.7449722222221999</v>
      </c>
      <c r="O347" s="6">
        <f t="shared" si="57"/>
        <v>-85.073905999999994</v>
      </c>
    </row>
    <row r="348" spans="2:16" x14ac:dyDescent="0.25">
      <c r="B348" s="90">
        <v>5666666666.6667004</v>
      </c>
      <c r="C348" s="90">
        <v>-49.804630000000003</v>
      </c>
      <c r="D348" s="90">
        <v>-43.471966000000002</v>
      </c>
      <c r="F348" s="6">
        <f t="shared" si="58"/>
        <v>2.0505277777778002</v>
      </c>
      <c r="G348" s="6">
        <f t="shared" si="56"/>
        <v>-82.583304999999996</v>
      </c>
      <c r="J348" s="90">
        <v>5666666666.6667004</v>
      </c>
      <c r="K348" s="90">
        <v>-54.001637000000002</v>
      </c>
      <c r="L348" s="90">
        <v>-46.241912999999997</v>
      </c>
      <c r="N348" s="6">
        <f t="shared" si="59"/>
        <v>2.0505277777778002</v>
      </c>
      <c r="O348" s="6">
        <f t="shared" si="57"/>
        <v>-81.995521999999994</v>
      </c>
    </row>
    <row r="349" spans="2:16" x14ac:dyDescent="0.25">
      <c r="B349" s="90">
        <v>6888888888.8888998</v>
      </c>
      <c r="C349" s="90">
        <v>-46.739029000000002</v>
      </c>
      <c r="D349" s="90">
        <v>-40.673102999999998</v>
      </c>
      <c r="F349" s="6">
        <f t="shared" si="58"/>
        <v>2.3560833333333</v>
      </c>
      <c r="G349" s="6">
        <f t="shared" si="56"/>
        <v>-89.881264000000002</v>
      </c>
      <c r="J349" s="90">
        <v>6888888888.8888998</v>
      </c>
      <c r="K349" s="90">
        <v>-58.105003000000004</v>
      </c>
      <c r="L349" s="90">
        <v>-50.557484000000002</v>
      </c>
      <c r="N349" s="6">
        <f t="shared" si="59"/>
        <v>2.3560833333333</v>
      </c>
      <c r="O349" s="6">
        <f t="shared" si="57"/>
        <v>-85.461539999999999</v>
      </c>
    </row>
    <row r="350" spans="2:16" x14ac:dyDescent="0.25">
      <c r="B350" s="90">
        <v>8111111111.1111002</v>
      </c>
      <c r="C350" s="90">
        <v>-51.367455</v>
      </c>
      <c r="D350" s="90">
        <v>-45.212935999999999</v>
      </c>
      <c r="F350" s="6">
        <f t="shared" si="58"/>
        <v>2.6616388888888998</v>
      </c>
      <c r="G350" s="6">
        <f t="shared" si="56"/>
        <v>-89.369193999999993</v>
      </c>
      <c r="J350" s="90">
        <v>8111111111.1111002</v>
      </c>
      <c r="K350" s="90">
        <v>-60.864769000000003</v>
      </c>
      <c r="L350" s="90">
        <v>-52.912491000000003</v>
      </c>
      <c r="N350" s="6">
        <f t="shared" si="59"/>
        <v>2.6616388888888998</v>
      </c>
      <c r="O350" s="6">
        <f t="shared" si="57"/>
        <v>-75.552383000000006</v>
      </c>
    </row>
    <row r="351" spans="2:16" x14ac:dyDescent="0.25">
      <c r="B351" s="90">
        <v>9333333333.3332996</v>
      </c>
      <c r="C351" s="90">
        <v>-49.027676</v>
      </c>
      <c r="D351" s="90">
        <v>-42.272385</v>
      </c>
      <c r="F351" s="6">
        <f t="shared" si="58"/>
        <v>2.9671944444443996</v>
      </c>
      <c r="G351" s="6">
        <f t="shared" si="56"/>
        <v>-68.278221000000002</v>
      </c>
      <c r="J351" s="90">
        <v>9333333333.3332996</v>
      </c>
      <c r="K351" s="90">
        <v>-63.138286999999998</v>
      </c>
      <c r="L351" s="90">
        <v>-54.859074</v>
      </c>
      <c r="N351" s="6">
        <f t="shared" si="59"/>
        <v>2.9671944444443996</v>
      </c>
      <c r="O351" s="6">
        <f t="shared" si="57"/>
        <v>-70.969291999999996</v>
      </c>
    </row>
    <row r="352" spans="2:16" x14ac:dyDescent="0.25">
      <c r="B352" s="90">
        <v>10555555555.556</v>
      </c>
      <c r="C352" s="90">
        <v>-51.452537999999997</v>
      </c>
      <c r="D352" s="90">
        <v>-44.857833999999997</v>
      </c>
      <c r="F352" s="6">
        <f t="shared" si="58"/>
        <v>3.2727499999999998</v>
      </c>
      <c r="G352" s="6">
        <f t="shared" si="56"/>
        <v>-84.839744999999994</v>
      </c>
      <c r="J352" s="90">
        <v>10555555555.556</v>
      </c>
      <c r="K352" s="90">
        <v>-62.230347000000002</v>
      </c>
      <c r="L352" s="90">
        <v>-53.723224999999999</v>
      </c>
      <c r="N352" s="6">
        <f t="shared" si="59"/>
        <v>3.2727499999999998</v>
      </c>
      <c r="O352" s="6">
        <f t="shared" si="57"/>
        <v>-76.805878000000007</v>
      </c>
    </row>
    <row r="353" spans="2:16" x14ac:dyDescent="0.25">
      <c r="B353" s="90">
        <v>11777777777.778</v>
      </c>
      <c r="C353" s="90">
        <v>-51.140701</v>
      </c>
      <c r="D353" s="90">
        <v>-44.236930999999998</v>
      </c>
      <c r="F353" s="6">
        <f t="shared" si="58"/>
        <v>3.5783055555556</v>
      </c>
      <c r="G353" s="6">
        <f t="shared" si="56"/>
        <v>-86.750786000000005</v>
      </c>
      <c r="J353" s="90">
        <v>11777777777.778</v>
      </c>
      <c r="K353" s="90">
        <v>-61.649445</v>
      </c>
      <c r="L353" s="90">
        <v>-52.630096000000002</v>
      </c>
      <c r="N353" s="6">
        <f t="shared" si="59"/>
        <v>3.5783055555556</v>
      </c>
      <c r="O353" s="6">
        <f t="shared" si="57"/>
        <v>-76.554771000000002</v>
      </c>
    </row>
    <row r="354" spans="2:16" x14ac:dyDescent="0.25">
      <c r="B354" s="90">
        <v>13000000000</v>
      </c>
      <c r="C354" s="90">
        <v>-49.698279999999997</v>
      </c>
      <c r="D354" s="90">
        <v>-43.024048000000001</v>
      </c>
      <c r="F354" s="6">
        <f t="shared" si="58"/>
        <v>3.8838611111111003</v>
      </c>
      <c r="G354" s="6">
        <f t="shared" si="56"/>
        <v>-67.622703999999999</v>
      </c>
      <c r="J354" s="90">
        <v>13000000000</v>
      </c>
      <c r="K354" s="90">
        <v>-61.121367999999997</v>
      </c>
      <c r="L354" s="90">
        <v>-52.370682000000002</v>
      </c>
      <c r="N354" s="6">
        <f t="shared" si="59"/>
        <v>3.8838611111111003</v>
      </c>
      <c r="O354" s="6">
        <f t="shared" si="57"/>
        <v>-73.299888999999993</v>
      </c>
    </row>
    <row r="355" spans="2:16" x14ac:dyDescent="0.25">
      <c r="B355" s="90">
        <v>14222222222.222</v>
      </c>
      <c r="C355" s="90">
        <v>-51.278449999999999</v>
      </c>
      <c r="D355" s="90">
        <v>-44.372295000000001</v>
      </c>
      <c r="F355" s="6">
        <f t="shared" si="58"/>
        <v>4.1894166666667001</v>
      </c>
      <c r="G355" s="6">
        <f t="shared" si="56"/>
        <v>-85.154289000000006</v>
      </c>
      <c r="J355" s="90">
        <v>14222222222.222</v>
      </c>
      <c r="K355" s="90">
        <v>-60.891677999999999</v>
      </c>
      <c r="L355" s="90">
        <v>-52.361832</v>
      </c>
      <c r="N355" s="6">
        <f t="shared" si="59"/>
        <v>4.1894166666667001</v>
      </c>
      <c r="O355" s="6">
        <f t="shared" si="57"/>
        <v>-76.201842999999997</v>
      </c>
    </row>
    <row r="356" spans="2:16" x14ac:dyDescent="0.25">
      <c r="B356" s="90">
        <v>15444444444.444</v>
      </c>
      <c r="C356" s="90">
        <v>-51.444369999999999</v>
      </c>
      <c r="D356" s="90">
        <v>-44.086975000000002</v>
      </c>
      <c r="F356" s="6">
        <f t="shared" si="58"/>
        <v>4.4949722222222004</v>
      </c>
      <c r="G356" s="6">
        <f t="shared" si="56"/>
        <v>-74.913291999999998</v>
      </c>
      <c r="J356" s="90">
        <v>15444444444.444</v>
      </c>
      <c r="K356" s="90">
        <v>-61.276909000000003</v>
      </c>
      <c r="L356" s="90">
        <v>-52.400452000000001</v>
      </c>
      <c r="N356" s="6">
        <f t="shared" si="59"/>
        <v>4.4949722222222004</v>
      </c>
      <c r="O356" s="6">
        <f t="shared" si="57"/>
        <v>-73.255363000000003</v>
      </c>
    </row>
    <row r="357" spans="2:16" x14ac:dyDescent="0.25">
      <c r="B357" s="90">
        <v>16666666666.667</v>
      </c>
      <c r="C357" s="90">
        <v>-53.267955999999998</v>
      </c>
      <c r="D357" s="90">
        <v>-45.853489000000003</v>
      </c>
      <c r="F357" s="6">
        <f t="shared" si="58"/>
        <v>4.8005277777777993</v>
      </c>
      <c r="G357" s="6">
        <f t="shared" si="56"/>
        <v>-67.963134999999994</v>
      </c>
      <c r="J357" s="90">
        <v>16666666666.667</v>
      </c>
      <c r="K357" s="90">
        <v>-66.544326999999996</v>
      </c>
      <c r="L357" s="90">
        <v>-57.492294000000001</v>
      </c>
      <c r="N357" s="6">
        <f t="shared" si="59"/>
        <v>4.8005277777777993</v>
      </c>
      <c r="O357" s="6">
        <f t="shared" si="57"/>
        <v>-78.306449999999998</v>
      </c>
    </row>
    <row r="358" spans="2:16" x14ac:dyDescent="0.25">
      <c r="B358" s="90">
        <v>17888888888.889</v>
      </c>
      <c r="C358" s="90">
        <v>-55.454849000000003</v>
      </c>
      <c r="D358" s="90">
        <v>-47.894817000000003</v>
      </c>
      <c r="F358" s="6">
        <f t="shared" si="58"/>
        <v>5.1060833333332996</v>
      </c>
      <c r="G358" s="6">
        <f t="shared" si="56"/>
        <v>-68.838341</v>
      </c>
      <c r="J358" s="90">
        <v>17888888888.889</v>
      </c>
      <c r="K358" s="90">
        <v>-68.113952999999995</v>
      </c>
      <c r="L358" s="90">
        <v>-58.728428000000001</v>
      </c>
      <c r="N358" s="6">
        <f t="shared" si="59"/>
        <v>5.1060833333332996</v>
      </c>
      <c r="O358" s="6">
        <f t="shared" si="57"/>
        <v>-66.486869999999996</v>
      </c>
    </row>
    <row r="359" spans="2:16" x14ac:dyDescent="0.25">
      <c r="B359" s="90">
        <v>19111111111.111</v>
      </c>
      <c r="C359" s="90">
        <v>-53.483367999999999</v>
      </c>
      <c r="D359" s="90">
        <v>-45.517029000000001</v>
      </c>
      <c r="F359" s="6">
        <f t="shared" si="58"/>
        <v>5.4116388888889002</v>
      </c>
      <c r="G359" s="6">
        <f t="shared" si="56"/>
        <v>-63.204574999999998</v>
      </c>
      <c r="J359" s="90">
        <v>19111111111.111</v>
      </c>
      <c r="K359" s="90">
        <v>-70.428946999999994</v>
      </c>
      <c r="L359" s="90">
        <v>-59.317410000000002</v>
      </c>
      <c r="N359" s="6">
        <f t="shared" si="59"/>
        <v>5.4116388888889002</v>
      </c>
      <c r="O359" s="6">
        <f t="shared" si="57"/>
        <v>-62.956561999999998</v>
      </c>
    </row>
    <row r="360" spans="2:16" x14ac:dyDescent="0.25">
      <c r="B360" s="90">
        <v>20333333333.333</v>
      </c>
      <c r="C360" s="90">
        <v>-62.862831</v>
      </c>
      <c r="D360" s="90">
        <v>-54.389702</v>
      </c>
      <c r="F360" s="6">
        <f t="shared" si="58"/>
        <v>5.7171944444443996</v>
      </c>
      <c r="G360" s="6">
        <f t="shared" si="56"/>
        <v>-52.895248000000002</v>
      </c>
      <c r="J360" s="90">
        <v>20333333333.333</v>
      </c>
      <c r="K360" s="90">
        <v>-74.018767999999994</v>
      </c>
      <c r="L360" s="90">
        <v>-63.498699000000002</v>
      </c>
      <c r="N360" s="6">
        <f t="shared" si="59"/>
        <v>5.7171944444443996</v>
      </c>
      <c r="O360" s="6">
        <f t="shared" si="57"/>
        <v>-75.160629</v>
      </c>
    </row>
    <row r="361" spans="2:16" x14ac:dyDescent="0.25">
      <c r="B361" s="90">
        <v>21555555555.556</v>
      </c>
      <c r="C361" s="90">
        <v>-71.754288000000003</v>
      </c>
      <c r="D361" s="90">
        <v>-62.511761</v>
      </c>
      <c r="F361" s="6">
        <f t="shared" si="58"/>
        <v>6.0227500000000003</v>
      </c>
      <c r="G361" s="6">
        <f t="shared" si="56"/>
        <v>-42.865231000000001</v>
      </c>
      <c r="J361" s="90">
        <v>21555555555.556</v>
      </c>
      <c r="K361" s="90">
        <v>-85.683448999999996</v>
      </c>
      <c r="L361" s="90">
        <v>-75.32338</v>
      </c>
      <c r="N361" s="6">
        <f t="shared" si="59"/>
        <v>6.0227500000000003</v>
      </c>
      <c r="O361" s="6">
        <f t="shared" si="57"/>
        <v>-75.055915999999996</v>
      </c>
    </row>
    <row r="362" spans="2:16" x14ac:dyDescent="0.25">
      <c r="B362" s="90">
        <v>22777777777.778</v>
      </c>
      <c r="C362" s="90">
        <v>-70.779197999999994</v>
      </c>
      <c r="D362" s="90">
        <v>-61.084586999999999</v>
      </c>
      <c r="F362" s="6" t="s">
        <v>21</v>
      </c>
      <c r="J362" s="90">
        <v>22777777777.778</v>
      </c>
      <c r="K362" s="90">
        <v>-75.455055000000002</v>
      </c>
      <c r="L362" s="90">
        <v>-64.283974000000001</v>
      </c>
      <c r="N362" s="6" t="s">
        <v>21</v>
      </c>
    </row>
    <row r="363" spans="2:16" x14ac:dyDescent="0.25">
      <c r="B363" s="90">
        <v>24000000000</v>
      </c>
      <c r="C363" s="90">
        <v>-69.082511999999994</v>
      </c>
      <c r="D363" s="90">
        <v>-58.824379</v>
      </c>
      <c r="J363" s="90">
        <v>24000000000</v>
      </c>
      <c r="K363" s="90">
        <v>-80.851508999999993</v>
      </c>
      <c r="L363" s="90">
        <v>-67.238083000000003</v>
      </c>
    </row>
    <row r="364" spans="2:16" x14ac:dyDescent="0.25">
      <c r="B364" s="90" t="s">
        <v>21</v>
      </c>
      <c r="C364" s="90"/>
      <c r="D364" s="90"/>
      <c r="J364" s="90" t="s">
        <v>21</v>
      </c>
      <c r="K364" s="90"/>
      <c r="L364" s="90"/>
    </row>
    <row r="365" spans="2:16" x14ac:dyDescent="0.25">
      <c r="B365" s="90"/>
      <c r="C365" s="90"/>
      <c r="D365" s="90"/>
      <c r="F365" s="6" t="s">
        <v>55</v>
      </c>
      <c r="J365" s="90"/>
      <c r="K365" s="90"/>
      <c r="L365" s="90"/>
      <c r="N365" s="6" t="s">
        <v>55</v>
      </c>
    </row>
    <row r="366" spans="2:16" ht="15.75" x14ac:dyDescent="0.25">
      <c r="B366" s="90"/>
      <c r="C366" s="90"/>
      <c r="D366" s="90"/>
      <c r="F366" s="6" t="s">
        <v>19</v>
      </c>
      <c r="G366" s="6" t="str">
        <f t="shared" ref="G366:G385" si="60">D392</f>
        <v>4Rx2L dBc Log Mag(dB)</v>
      </c>
      <c r="H366" s="35">
        <v>4</v>
      </c>
      <c r="J366" s="90"/>
      <c r="K366" s="90"/>
      <c r="L366" s="90"/>
      <c r="N366" s="6" t="s">
        <v>19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s="90" t="s">
        <v>53</v>
      </c>
      <c r="C367" s="90"/>
      <c r="D367" s="90"/>
      <c r="F367" s="6">
        <f t="shared" ref="F367:F385" si="62">B393/1000000000</f>
        <v>0.97724999999999995</v>
      </c>
      <c r="G367" s="6">
        <f t="shared" si="60"/>
        <v>-85.385231000000005</v>
      </c>
      <c r="H367" s="36">
        <f>ABS(AVERAGE(G367:G385)-(H366-1)*15)</f>
        <v>125.1018455263158</v>
      </c>
      <c r="J367" s="90" t="s">
        <v>53</v>
      </c>
      <c r="K367" s="90"/>
      <c r="L367" s="90"/>
      <c r="N367" s="6">
        <f t="shared" ref="N367:N385" si="63">J393/1000000000</f>
        <v>0.97724999999999995</v>
      </c>
      <c r="O367" s="6">
        <f t="shared" si="61"/>
        <v>-89.436171999999999</v>
      </c>
      <c r="P367" s="36">
        <f>ABS(AVERAGE(O367:O385)-(P366-1)*15)</f>
        <v>132.48971873684212</v>
      </c>
    </row>
    <row r="368" spans="2:16" x14ac:dyDescent="0.25">
      <c r="B368" s="90" t="s">
        <v>19</v>
      </c>
      <c r="C368" s="90" t="s">
        <v>131</v>
      </c>
      <c r="D368" s="90" t="s">
        <v>54</v>
      </c>
      <c r="F368" s="6">
        <f t="shared" si="62"/>
        <v>1.5883611111111</v>
      </c>
      <c r="G368" s="6">
        <f t="shared" si="60"/>
        <v>-84.183623999999995</v>
      </c>
      <c r="J368" s="90" t="s">
        <v>19</v>
      </c>
      <c r="K368" s="90" t="s">
        <v>131</v>
      </c>
      <c r="L368" s="90" t="s">
        <v>54</v>
      </c>
      <c r="N368" s="6">
        <f t="shared" si="63"/>
        <v>1.5883611111111</v>
      </c>
      <c r="O368" s="6">
        <f t="shared" si="61"/>
        <v>-102.99464999999999</v>
      </c>
    </row>
    <row r="369" spans="2:15" x14ac:dyDescent="0.25">
      <c r="B369" s="90">
        <v>522750000</v>
      </c>
      <c r="C369" s="90">
        <v>-96.096367000000001</v>
      </c>
      <c r="D369" s="90">
        <v>-89.751923000000005</v>
      </c>
      <c r="F369" s="6">
        <f t="shared" si="62"/>
        <v>2.1994722222221998</v>
      </c>
      <c r="G369" s="6">
        <f t="shared" si="60"/>
        <v>-72.971100000000007</v>
      </c>
      <c r="J369" s="90">
        <v>522750000</v>
      </c>
      <c r="K369" s="90">
        <v>-99.836044000000001</v>
      </c>
      <c r="L369" s="90">
        <v>-90.175910999999999</v>
      </c>
      <c r="N369" s="6">
        <f t="shared" si="63"/>
        <v>2.1994722222221998</v>
      </c>
      <c r="O369" s="6">
        <f t="shared" si="61"/>
        <v>-94.522400000000005</v>
      </c>
    </row>
    <row r="370" spans="2:15" x14ac:dyDescent="0.25">
      <c r="B370" s="90">
        <v>828305555.55555999</v>
      </c>
      <c r="C370" s="90">
        <v>-84.574875000000006</v>
      </c>
      <c r="D370" s="90">
        <v>-77.806702000000001</v>
      </c>
      <c r="F370" s="6">
        <f t="shared" si="62"/>
        <v>2.8105833333332999</v>
      </c>
      <c r="G370" s="6">
        <f t="shared" si="60"/>
        <v>-73.000113999999996</v>
      </c>
      <c r="J370" s="90">
        <v>828305555.55555999</v>
      </c>
      <c r="K370" s="90">
        <v>-89.572783999999999</v>
      </c>
      <c r="L370" s="90">
        <v>-81.537047999999999</v>
      </c>
      <c r="N370" s="6">
        <f t="shared" si="63"/>
        <v>2.8105833333332999</v>
      </c>
      <c r="O370" s="6">
        <f t="shared" si="61"/>
        <v>-88.218429999999998</v>
      </c>
    </row>
    <row r="371" spans="2:15" x14ac:dyDescent="0.25">
      <c r="B371" s="90">
        <v>1133861111.1111</v>
      </c>
      <c r="C371" s="90">
        <v>-84.841087000000002</v>
      </c>
      <c r="D371" s="90">
        <v>-78.475914000000003</v>
      </c>
      <c r="F371" s="6">
        <f t="shared" si="62"/>
        <v>3.4216944444444</v>
      </c>
      <c r="G371" s="6">
        <f t="shared" si="60"/>
        <v>-109.48497</v>
      </c>
      <c r="J371" s="90">
        <v>1133861111.1111</v>
      </c>
      <c r="K371" s="90">
        <v>-101.07935000000001</v>
      </c>
      <c r="L371" s="90">
        <v>-93.086905999999999</v>
      </c>
      <c r="N371" s="6">
        <f t="shared" si="63"/>
        <v>3.4216944444444</v>
      </c>
      <c r="O371" s="6">
        <f t="shared" si="61"/>
        <v>-86.153830999999997</v>
      </c>
    </row>
    <row r="372" spans="2:15" x14ac:dyDescent="0.25">
      <c r="B372" s="90">
        <v>1439416666.6666999</v>
      </c>
      <c r="C372" s="90">
        <v>-76.459739999999996</v>
      </c>
      <c r="D372" s="90">
        <v>-70.127082999999999</v>
      </c>
      <c r="F372" s="6">
        <f t="shared" si="62"/>
        <v>4.0328055555556004</v>
      </c>
      <c r="G372" s="6">
        <f t="shared" si="60"/>
        <v>-90.701988</v>
      </c>
      <c r="J372" s="90">
        <v>1439416666.6666999</v>
      </c>
      <c r="K372" s="90">
        <v>-101.68125999999999</v>
      </c>
      <c r="L372" s="90">
        <v>-93.921531999999999</v>
      </c>
      <c r="N372" s="6">
        <f t="shared" si="63"/>
        <v>4.0328055555556004</v>
      </c>
      <c r="O372" s="6">
        <f t="shared" si="61"/>
        <v>-87.167038000000005</v>
      </c>
    </row>
    <row r="373" spans="2:15" x14ac:dyDescent="0.25">
      <c r="B373" s="90">
        <v>1744972222.2221999</v>
      </c>
      <c r="C373" s="90">
        <v>-92.732674000000003</v>
      </c>
      <c r="D373" s="90">
        <v>-86.666747999999998</v>
      </c>
      <c r="F373" s="6">
        <f t="shared" si="62"/>
        <v>4.6439166666667004</v>
      </c>
      <c r="G373" s="6">
        <f t="shared" si="60"/>
        <v>-82.561104</v>
      </c>
      <c r="J373" s="90">
        <v>1744972222.2221999</v>
      </c>
      <c r="K373" s="90">
        <v>-92.621421999999995</v>
      </c>
      <c r="L373" s="90">
        <v>-85.073905999999994</v>
      </c>
      <c r="N373" s="6">
        <f t="shared" si="63"/>
        <v>4.6439166666667004</v>
      </c>
      <c r="O373" s="6">
        <f t="shared" si="61"/>
        <v>-88.303039999999996</v>
      </c>
    </row>
    <row r="374" spans="2:15" x14ac:dyDescent="0.25">
      <c r="B374" s="90">
        <v>2050527777.7778001</v>
      </c>
      <c r="C374" s="90">
        <v>-88.737823000000006</v>
      </c>
      <c r="D374" s="90">
        <v>-82.583304999999996</v>
      </c>
      <c r="F374" s="6">
        <f t="shared" si="62"/>
        <v>5.2550277777777996</v>
      </c>
      <c r="G374" s="6">
        <f t="shared" si="60"/>
        <v>-78.963729999999998</v>
      </c>
      <c r="J374" s="90">
        <v>2050527777.7778001</v>
      </c>
      <c r="K374" s="90">
        <v>-89.947800000000001</v>
      </c>
      <c r="L374" s="90">
        <v>-81.995521999999994</v>
      </c>
      <c r="N374" s="6">
        <f t="shared" si="63"/>
        <v>5.2550277777777996</v>
      </c>
      <c r="O374" s="6">
        <f t="shared" si="61"/>
        <v>-90.253180999999998</v>
      </c>
    </row>
    <row r="375" spans="2:15" x14ac:dyDescent="0.25">
      <c r="B375" s="90">
        <v>2356083333.3333001</v>
      </c>
      <c r="C375" s="90">
        <v>-96.636559000000005</v>
      </c>
      <c r="D375" s="90">
        <v>-89.881264000000002</v>
      </c>
      <c r="F375" s="6">
        <f t="shared" si="62"/>
        <v>5.8661388888888997</v>
      </c>
      <c r="G375" s="6">
        <f t="shared" si="60"/>
        <v>-97.465537999999995</v>
      </c>
      <c r="J375" s="90">
        <v>2356083333.3333001</v>
      </c>
      <c r="K375" s="90">
        <v>-93.740752999999998</v>
      </c>
      <c r="L375" s="90">
        <v>-85.461539999999999</v>
      </c>
      <c r="N375" s="6">
        <f t="shared" si="63"/>
        <v>5.8661388888888997</v>
      </c>
      <c r="O375" s="6">
        <f t="shared" si="61"/>
        <v>-87.135795999999999</v>
      </c>
    </row>
    <row r="376" spans="2:15" x14ac:dyDescent="0.25">
      <c r="B376" s="90">
        <v>2661638888.8888998</v>
      </c>
      <c r="C376" s="90">
        <v>-95.963898</v>
      </c>
      <c r="D376" s="90">
        <v>-89.369193999999993</v>
      </c>
      <c r="F376" s="6">
        <f t="shared" si="62"/>
        <v>6.4772499999999997</v>
      </c>
      <c r="G376" s="6">
        <f t="shared" si="60"/>
        <v>-93.402748000000003</v>
      </c>
      <c r="J376" s="90">
        <v>2661638888.8888998</v>
      </c>
      <c r="K376" s="90">
        <v>-84.059509000000006</v>
      </c>
      <c r="L376" s="90">
        <v>-75.552383000000006</v>
      </c>
      <c r="N376" s="6">
        <f t="shared" si="63"/>
        <v>6.4772499999999997</v>
      </c>
      <c r="O376" s="6">
        <f t="shared" si="61"/>
        <v>-84.169296000000003</v>
      </c>
    </row>
    <row r="377" spans="2:15" x14ac:dyDescent="0.25">
      <c r="B377" s="90">
        <v>2967194444.4443998</v>
      </c>
      <c r="C377" s="90">
        <v>-75.181991999999994</v>
      </c>
      <c r="D377" s="90">
        <v>-68.278221000000002</v>
      </c>
      <c r="F377" s="6">
        <f t="shared" si="62"/>
        <v>7.0883611111110998</v>
      </c>
      <c r="G377" s="6">
        <f t="shared" si="60"/>
        <v>-81.125350999999995</v>
      </c>
      <c r="J377" s="90">
        <v>2967194444.4443998</v>
      </c>
      <c r="K377" s="90">
        <v>-79.988640000000004</v>
      </c>
      <c r="L377" s="90">
        <v>-70.969291999999996</v>
      </c>
      <c r="N377" s="6">
        <f t="shared" si="63"/>
        <v>7.0883611111110998</v>
      </c>
      <c r="O377" s="6">
        <f t="shared" si="61"/>
        <v>-85.137642</v>
      </c>
    </row>
    <row r="378" spans="2:15" x14ac:dyDescent="0.25">
      <c r="B378" s="90">
        <v>3272750000</v>
      </c>
      <c r="C378" s="90">
        <v>-91.513976999999997</v>
      </c>
      <c r="D378" s="90">
        <v>-84.839744999999994</v>
      </c>
      <c r="F378" s="6">
        <f t="shared" si="62"/>
        <v>7.6994722222222007</v>
      </c>
      <c r="G378" s="6">
        <f t="shared" si="60"/>
        <v>-80.698234999999997</v>
      </c>
      <c r="J378" s="90">
        <v>3272750000</v>
      </c>
      <c r="K378" s="90">
        <v>-85.556563999999995</v>
      </c>
      <c r="L378" s="90">
        <v>-76.805878000000007</v>
      </c>
      <c r="N378" s="6">
        <f t="shared" si="63"/>
        <v>7.6994722222222007</v>
      </c>
      <c r="O378" s="6">
        <f t="shared" si="61"/>
        <v>-93.877517999999995</v>
      </c>
    </row>
    <row r="379" spans="2:15" x14ac:dyDescent="0.25">
      <c r="B379" s="90">
        <v>3578305555.5556002</v>
      </c>
      <c r="C379" s="90">
        <v>-93.656943999999996</v>
      </c>
      <c r="D379" s="90">
        <v>-86.750786000000005</v>
      </c>
      <c r="F379" s="6">
        <f t="shared" si="62"/>
        <v>8.3105833333332999</v>
      </c>
      <c r="G379" s="6">
        <f t="shared" si="60"/>
        <v>-79.46199</v>
      </c>
      <c r="J379" s="90">
        <v>3578305555.5556002</v>
      </c>
      <c r="K379" s="90">
        <v>-85.084618000000006</v>
      </c>
      <c r="L379" s="90">
        <v>-76.554771000000002</v>
      </c>
      <c r="N379" s="6">
        <f t="shared" si="63"/>
        <v>8.3105833333332999</v>
      </c>
      <c r="O379" s="6">
        <f t="shared" si="61"/>
        <v>-92.057991000000001</v>
      </c>
    </row>
    <row r="380" spans="2:15" x14ac:dyDescent="0.25">
      <c r="B380" s="90">
        <v>3883861111.1111002</v>
      </c>
      <c r="C380" s="90">
        <v>-74.980095000000006</v>
      </c>
      <c r="D380" s="90">
        <v>-67.622703999999999</v>
      </c>
      <c r="F380" s="6">
        <f t="shared" si="62"/>
        <v>8.9216944444444</v>
      </c>
      <c r="G380" s="6">
        <f t="shared" si="60"/>
        <v>-81.927154999999999</v>
      </c>
      <c r="J380" s="90">
        <v>3883861111.1111002</v>
      </c>
      <c r="K380" s="90">
        <v>-82.176345999999995</v>
      </c>
      <c r="L380" s="90">
        <v>-73.299888999999993</v>
      </c>
      <c r="N380" s="6">
        <f t="shared" si="63"/>
        <v>8.9216944444444</v>
      </c>
      <c r="O380" s="6">
        <f t="shared" si="61"/>
        <v>-82.668137000000002</v>
      </c>
    </row>
    <row r="381" spans="2:15" x14ac:dyDescent="0.25">
      <c r="B381" s="90">
        <v>4189416666.6666999</v>
      </c>
      <c r="C381" s="90">
        <v>-92.568755999999993</v>
      </c>
      <c r="D381" s="90">
        <v>-85.154289000000006</v>
      </c>
      <c r="F381" s="6">
        <f t="shared" si="62"/>
        <v>9.5328055555555995</v>
      </c>
      <c r="G381" s="6">
        <f t="shared" si="60"/>
        <v>-69.456528000000006</v>
      </c>
      <c r="J381" s="90">
        <v>4189416666.6666999</v>
      </c>
      <c r="K381" s="90">
        <v>-85.253867999999997</v>
      </c>
      <c r="L381" s="90">
        <v>-76.201842999999997</v>
      </c>
      <c r="N381" s="6">
        <f t="shared" si="63"/>
        <v>9.5328055555555995</v>
      </c>
      <c r="O381" s="6">
        <f t="shared" si="61"/>
        <v>-96.779678000000004</v>
      </c>
    </row>
    <row r="382" spans="2:15" x14ac:dyDescent="0.25">
      <c r="B382" s="90">
        <v>4494972222.2222004</v>
      </c>
      <c r="C382" s="90">
        <v>-82.473327999999995</v>
      </c>
      <c r="D382" s="90">
        <v>-74.913291999999998</v>
      </c>
      <c r="F382" s="6">
        <f t="shared" si="62"/>
        <v>10.143916666667</v>
      </c>
      <c r="G382" s="6">
        <f t="shared" si="60"/>
        <v>-70.064445000000006</v>
      </c>
      <c r="J382" s="90">
        <v>4494972222.2222004</v>
      </c>
      <c r="K382" s="90">
        <v>-82.640891999999994</v>
      </c>
      <c r="L382" s="90">
        <v>-73.255363000000003</v>
      </c>
      <c r="N382" s="6">
        <f t="shared" si="63"/>
        <v>10.143916666667</v>
      </c>
      <c r="O382" s="6">
        <f t="shared" si="61"/>
        <v>-78.337211999999994</v>
      </c>
    </row>
    <row r="383" spans="2:15" x14ac:dyDescent="0.25">
      <c r="B383" s="90">
        <v>4800527777.7777996</v>
      </c>
      <c r="C383" s="90">
        <v>-75.929466000000005</v>
      </c>
      <c r="D383" s="90">
        <v>-67.963134999999994</v>
      </c>
      <c r="F383" s="6">
        <f t="shared" si="62"/>
        <v>10.755027777778</v>
      </c>
      <c r="G383" s="6">
        <f t="shared" si="60"/>
        <v>-65.981796000000003</v>
      </c>
      <c r="J383" s="90">
        <v>4800527777.7777996</v>
      </c>
      <c r="K383" s="90">
        <v>-89.417984000000004</v>
      </c>
      <c r="L383" s="90">
        <v>-78.306449999999998</v>
      </c>
      <c r="N383" s="6">
        <f t="shared" si="63"/>
        <v>10.755027777778</v>
      </c>
      <c r="O383" s="6">
        <f t="shared" si="61"/>
        <v>-71.098633000000007</v>
      </c>
    </row>
    <row r="384" spans="2:15" x14ac:dyDescent="0.25">
      <c r="B384" s="90">
        <v>5106083333.3332996</v>
      </c>
      <c r="C384" s="90">
        <v>-77.31147</v>
      </c>
      <c r="D384" s="90">
        <v>-68.838341</v>
      </c>
      <c r="F384" s="6">
        <f t="shared" si="62"/>
        <v>11.366138888888999</v>
      </c>
      <c r="G384" s="6">
        <f t="shared" si="60"/>
        <v>-63.094729999999998</v>
      </c>
      <c r="J384" s="90">
        <v>5106083333.3332996</v>
      </c>
      <c r="K384" s="90">
        <v>-77.006943000000007</v>
      </c>
      <c r="L384" s="90">
        <v>-66.486869999999996</v>
      </c>
      <c r="N384" s="6">
        <f t="shared" si="63"/>
        <v>11.366138888888999</v>
      </c>
      <c r="O384" s="6">
        <f t="shared" si="61"/>
        <v>-78.995827000000006</v>
      </c>
    </row>
    <row r="385" spans="2:16" x14ac:dyDescent="0.25">
      <c r="B385" s="90">
        <v>5411638888.8888998</v>
      </c>
      <c r="C385" s="90">
        <v>-72.447104999999993</v>
      </c>
      <c r="D385" s="90">
        <v>-63.204574999999998</v>
      </c>
      <c r="F385" s="6">
        <f t="shared" si="62"/>
        <v>11.97725</v>
      </c>
      <c r="G385" s="6">
        <f t="shared" si="60"/>
        <v>-62.004688000000002</v>
      </c>
      <c r="J385" s="90">
        <v>5411638888.8888998</v>
      </c>
      <c r="K385" s="90">
        <v>-73.316635000000005</v>
      </c>
      <c r="L385" s="90">
        <v>-62.956561999999998</v>
      </c>
      <c r="N385" s="6">
        <f t="shared" si="63"/>
        <v>11.97725</v>
      </c>
      <c r="O385" s="6">
        <f t="shared" si="61"/>
        <v>-84.998183999999995</v>
      </c>
    </row>
    <row r="386" spans="2:16" x14ac:dyDescent="0.25">
      <c r="B386" s="90">
        <v>5717194444.4443998</v>
      </c>
      <c r="C386" s="90">
        <v>-62.589855</v>
      </c>
      <c r="D386" s="90">
        <v>-52.895248000000002</v>
      </c>
      <c r="F386" s="6" t="s">
        <v>21</v>
      </c>
      <c r="J386" s="90">
        <v>5717194444.4443998</v>
      </c>
      <c r="K386" s="90">
        <v>-86.331703000000005</v>
      </c>
      <c r="L386" s="90">
        <v>-75.160629</v>
      </c>
      <c r="N386" s="6" t="s">
        <v>21</v>
      </c>
    </row>
    <row r="387" spans="2:16" x14ac:dyDescent="0.25">
      <c r="B387" s="90">
        <v>6022750000</v>
      </c>
      <c r="C387" s="90">
        <v>-53.123367000000002</v>
      </c>
      <c r="D387" s="90">
        <v>-42.865231000000001</v>
      </c>
      <c r="J387" s="90">
        <v>6022750000</v>
      </c>
      <c r="K387" s="90">
        <v>-88.669342</v>
      </c>
      <c r="L387" s="90">
        <v>-75.055915999999996</v>
      </c>
    </row>
    <row r="388" spans="2:16" x14ac:dyDescent="0.25">
      <c r="B388" s="90" t="s">
        <v>21</v>
      </c>
      <c r="C388" s="90"/>
      <c r="D388" s="90"/>
      <c r="J388" s="90" t="s">
        <v>21</v>
      </c>
      <c r="K388" s="90"/>
      <c r="L388" s="90"/>
    </row>
    <row r="389" spans="2:16" x14ac:dyDescent="0.25">
      <c r="B389" s="90"/>
      <c r="C389" s="90"/>
      <c r="D389" s="90"/>
      <c r="F389" s="6" t="s">
        <v>57</v>
      </c>
      <c r="J389" s="90"/>
      <c r="K389" s="90"/>
      <c r="L389" s="90"/>
      <c r="N389" s="6" t="s">
        <v>57</v>
      </c>
    </row>
    <row r="390" spans="2:16" ht="15.75" x14ac:dyDescent="0.25">
      <c r="B390" s="90"/>
      <c r="C390" s="90"/>
      <c r="D390" s="90"/>
      <c r="F390" s="6" t="s">
        <v>19</v>
      </c>
      <c r="G390" s="6" t="str">
        <f t="shared" ref="G390:G409" si="64">D416</f>
        <v>4Rx3L dBc Log Mag(dB)</v>
      </c>
      <c r="H390" s="35">
        <v>4</v>
      </c>
      <c r="J390" s="90"/>
      <c r="K390" s="90"/>
      <c r="L390" s="90"/>
      <c r="N390" s="6" t="s">
        <v>19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s="90" t="s">
        <v>55</v>
      </c>
      <c r="C391" s="90"/>
      <c r="D391" s="90"/>
      <c r="F391" s="6">
        <f t="shared" ref="F391:F409" si="66">B417/1000000000</f>
        <v>1.47725</v>
      </c>
      <c r="G391" s="6">
        <f t="shared" si="64"/>
        <v>-70.260077999999993</v>
      </c>
      <c r="H391" s="36">
        <f>ABS(AVERAGE(G391:G409)-(H390-1)*15)</f>
        <v>118.03538057894737</v>
      </c>
      <c r="J391" s="90" t="s">
        <v>55</v>
      </c>
      <c r="K391" s="90"/>
      <c r="L391" s="90"/>
      <c r="N391" s="6">
        <f t="shared" ref="N391:N409" si="67">J417/1000000000</f>
        <v>1.47725</v>
      </c>
      <c r="O391" s="6">
        <f t="shared" si="65"/>
        <v>-83.320137000000003</v>
      </c>
      <c r="P391" s="36">
        <f>ABS(AVERAGE(O391:O409)-(P390-1)*15)</f>
        <v>120.90218194736842</v>
      </c>
    </row>
    <row r="392" spans="2:16" x14ac:dyDescent="0.25">
      <c r="B392" s="90" t="s">
        <v>19</v>
      </c>
      <c r="C392" s="90" t="s">
        <v>132</v>
      </c>
      <c r="D392" s="90" t="s">
        <v>56</v>
      </c>
      <c r="F392" s="6">
        <f t="shared" si="66"/>
        <v>2.3939166666667</v>
      </c>
      <c r="G392" s="6">
        <f t="shared" si="64"/>
        <v>-67.535224999999997</v>
      </c>
      <c r="J392" s="90" t="s">
        <v>19</v>
      </c>
      <c r="K392" s="90" t="s">
        <v>132</v>
      </c>
      <c r="L392" s="90" t="s">
        <v>56</v>
      </c>
      <c r="N392" s="6">
        <f t="shared" si="67"/>
        <v>2.3939166666667</v>
      </c>
      <c r="O392" s="6">
        <f t="shared" si="65"/>
        <v>-75.021004000000005</v>
      </c>
    </row>
    <row r="393" spans="2:16" x14ac:dyDescent="0.25">
      <c r="B393" s="90">
        <v>977250000</v>
      </c>
      <c r="C393" s="90">
        <v>-91.729682999999994</v>
      </c>
      <c r="D393" s="90">
        <v>-85.385231000000005</v>
      </c>
      <c r="F393" s="6">
        <f t="shared" si="66"/>
        <v>3.3105833333332999</v>
      </c>
      <c r="G393" s="6">
        <f t="shared" si="64"/>
        <v>-68.892998000000006</v>
      </c>
      <c r="J393" s="90">
        <v>977250000</v>
      </c>
      <c r="K393" s="90">
        <v>-99.096305999999998</v>
      </c>
      <c r="L393" s="90">
        <v>-89.436171999999999</v>
      </c>
      <c r="N393" s="6">
        <f t="shared" si="67"/>
        <v>3.3105833333332999</v>
      </c>
      <c r="O393" s="6">
        <f t="shared" si="65"/>
        <v>-72.995056000000005</v>
      </c>
    </row>
    <row r="394" spans="2:16" x14ac:dyDescent="0.25">
      <c r="B394" s="90">
        <v>1588361111.1111</v>
      </c>
      <c r="C394" s="90">
        <v>-90.951796999999999</v>
      </c>
      <c r="D394" s="90">
        <v>-84.183623999999995</v>
      </c>
      <c r="F394" s="6">
        <f t="shared" si="66"/>
        <v>4.2272499999999997</v>
      </c>
      <c r="G394" s="6">
        <f t="shared" si="64"/>
        <v>-58.539527999999997</v>
      </c>
      <c r="J394" s="90">
        <v>1588361111.1111</v>
      </c>
      <c r="K394" s="90">
        <v>-111.0304</v>
      </c>
      <c r="L394" s="90">
        <v>-102.99464999999999</v>
      </c>
      <c r="N394" s="6">
        <f t="shared" si="67"/>
        <v>4.2272499999999997</v>
      </c>
      <c r="O394" s="6">
        <f t="shared" si="65"/>
        <v>-64.838829000000004</v>
      </c>
    </row>
    <row r="395" spans="2:16" x14ac:dyDescent="0.25">
      <c r="B395" s="90">
        <v>2199472222.2221999</v>
      </c>
      <c r="C395" s="90">
        <v>-79.336281</v>
      </c>
      <c r="D395" s="90">
        <v>-72.971100000000007</v>
      </c>
      <c r="F395" s="6">
        <f t="shared" si="66"/>
        <v>5.1439166666667004</v>
      </c>
      <c r="G395" s="6">
        <f t="shared" si="64"/>
        <v>-76.177527999999995</v>
      </c>
      <c r="J395" s="90">
        <v>2199472222.2221999</v>
      </c>
      <c r="K395" s="90">
        <v>-102.51485</v>
      </c>
      <c r="L395" s="90">
        <v>-94.522400000000005</v>
      </c>
      <c r="N395" s="6">
        <f t="shared" si="67"/>
        <v>5.1439166666667004</v>
      </c>
      <c r="O395" s="6">
        <f t="shared" si="65"/>
        <v>-65.752510000000001</v>
      </c>
    </row>
    <row r="396" spans="2:16" x14ac:dyDescent="0.25">
      <c r="B396" s="90">
        <v>2810583333.3333001</v>
      </c>
      <c r="C396" s="90">
        <v>-79.332779000000002</v>
      </c>
      <c r="D396" s="90">
        <v>-73.000113999999996</v>
      </c>
      <c r="F396" s="6">
        <f t="shared" si="66"/>
        <v>6.0605833333332999</v>
      </c>
      <c r="G396" s="6">
        <f t="shared" si="64"/>
        <v>-82.162482999999995</v>
      </c>
      <c r="J396" s="90">
        <v>2810583333.3333001</v>
      </c>
      <c r="K396" s="90">
        <v>-95.978156999999996</v>
      </c>
      <c r="L396" s="90">
        <v>-88.218429999999998</v>
      </c>
      <c r="N396" s="6">
        <f t="shared" si="67"/>
        <v>6.0605833333332999</v>
      </c>
      <c r="O396" s="6">
        <f t="shared" si="65"/>
        <v>-76.392234999999999</v>
      </c>
    </row>
    <row r="397" spans="2:16" x14ac:dyDescent="0.25">
      <c r="B397" s="90">
        <v>3421694444.4443998</v>
      </c>
      <c r="C397" s="90">
        <v>-115.5509</v>
      </c>
      <c r="D397" s="90">
        <v>-109.48497</v>
      </c>
      <c r="F397" s="6">
        <f t="shared" si="66"/>
        <v>6.9772499999999997</v>
      </c>
      <c r="G397" s="6">
        <f t="shared" si="64"/>
        <v>-84.598961000000003</v>
      </c>
      <c r="J397" s="90">
        <v>3421694444.4443998</v>
      </c>
      <c r="K397" s="90">
        <v>-93.701355000000007</v>
      </c>
      <c r="L397" s="90">
        <v>-86.153830999999997</v>
      </c>
      <c r="N397" s="6">
        <f t="shared" si="67"/>
        <v>6.9772499999999997</v>
      </c>
      <c r="O397" s="6">
        <f t="shared" si="65"/>
        <v>-76.796036000000001</v>
      </c>
    </row>
    <row r="398" spans="2:16" x14ac:dyDescent="0.25">
      <c r="B398" s="90">
        <v>4032805555.5556002</v>
      </c>
      <c r="C398" s="90">
        <v>-96.856505999999996</v>
      </c>
      <c r="D398" s="90">
        <v>-90.701988</v>
      </c>
      <c r="F398" s="6">
        <f t="shared" si="66"/>
        <v>7.8939166666667004</v>
      </c>
      <c r="G398" s="6">
        <f t="shared" si="64"/>
        <v>-72.046409999999995</v>
      </c>
      <c r="J398" s="90">
        <v>4032805555.5556002</v>
      </c>
      <c r="K398" s="90">
        <v>-95.119315999999998</v>
      </c>
      <c r="L398" s="90">
        <v>-87.167038000000005</v>
      </c>
      <c r="N398" s="6">
        <f t="shared" si="67"/>
        <v>7.8939166666667004</v>
      </c>
      <c r="O398" s="6">
        <f t="shared" si="65"/>
        <v>-74.241173000000003</v>
      </c>
    </row>
    <row r="399" spans="2:16" x14ac:dyDescent="0.25">
      <c r="B399" s="90">
        <v>4643916666.6667004</v>
      </c>
      <c r="C399" s="90">
        <v>-89.316399000000004</v>
      </c>
      <c r="D399" s="90">
        <v>-82.561104</v>
      </c>
      <c r="F399" s="6">
        <f t="shared" si="66"/>
        <v>8.8105833333332999</v>
      </c>
      <c r="G399" s="6">
        <f t="shared" si="64"/>
        <v>-68.587433000000004</v>
      </c>
      <c r="J399" s="90">
        <v>4643916666.6667004</v>
      </c>
      <c r="K399" s="90">
        <v>-96.582245</v>
      </c>
      <c r="L399" s="90">
        <v>-88.303039999999996</v>
      </c>
      <c r="N399" s="6">
        <f t="shared" si="67"/>
        <v>8.8105833333332999</v>
      </c>
      <c r="O399" s="6">
        <f t="shared" si="65"/>
        <v>-77.084236000000004</v>
      </c>
    </row>
    <row r="400" spans="2:16" x14ac:dyDescent="0.25">
      <c r="B400" s="90">
        <v>5255027777.7777996</v>
      </c>
      <c r="C400" s="90">
        <v>-85.558434000000005</v>
      </c>
      <c r="D400" s="90">
        <v>-78.963729999999998</v>
      </c>
      <c r="F400" s="6">
        <f t="shared" si="66"/>
        <v>9.7272499999999997</v>
      </c>
      <c r="G400" s="6">
        <f t="shared" si="64"/>
        <v>-95.473372999999995</v>
      </c>
      <c r="J400" s="90">
        <v>5255027777.7777996</v>
      </c>
      <c r="K400" s="90">
        <v>-98.760306999999997</v>
      </c>
      <c r="L400" s="90">
        <v>-90.253180999999998</v>
      </c>
      <c r="N400" s="6">
        <f t="shared" si="67"/>
        <v>9.7272499999999997</v>
      </c>
      <c r="O400" s="6">
        <f t="shared" si="65"/>
        <v>-83.518508999999995</v>
      </c>
    </row>
    <row r="401" spans="2:16" x14ac:dyDescent="0.25">
      <c r="B401" s="90">
        <v>5866138888.8888998</v>
      </c>
      <c r="C401" s="90">
        <v>-104.36932</v>
      </c>
      <c r="D401" s="90">
        <v>-97.465537999999995</v>
      </c>
      <c r="F401" s="6">
        <f t="shared" si="66"/>
        <v>10.643916666667</v>
      </c>
      <c r="G401" s="6">
        <f t="shared" si="64"/>
        <v>-80.033683999999994</v>
      </c>
      <c r="J401" s="90">
        <v>5866138888.8888998</v>
      </c>
      <c r="K401" s="90">
        <v>-96.155144000000007</v>
      </c>
      <c r="L401" s="90">
        <v>-87.135795999999999</v>
      </c>
      <c r="N401" s="6">
        <f t="shared" si="67"/>
        <v>10.643916666667</v>
      </c>
      <c r="O401" s="6">
        <f t="shared" si="65"/>
        <v>-77.419135999999995</v>
      </c>
    </row>
    <row r="402" spans="2:16" x14ac:dyDescent="0.25">
      <c r="B402" s="90">
        <v>6477250000</v>
      </c>
      <c r="C402" s="90">
        <v>-100.07698000000001</v>
      </c>
      <c r="D402" s="90">
        <v>-93.402748000000003</v>
      </c>
      <c r="F402" s="6">
        <f t="shared" si="66"/>
        <v>11.560583333333</v>
      </c>
      <c r="G402" s="6">
        <f t="shared" si="64"/>
        <v>-74.918914999999998</v>
      </c>
      <c r="J402" s="90">
        <v>6477250000</v>
      </c>
      <c r="K402" s="90">
        <v>-92.919983000000002</v>
      </c>
      <c r="L402" s="90">
        <v>-84.169296000000003</v>
      </c>
      <c r="N402" s="6">
        <f t="shared" si="67"/>
        <v>11.560583333333</v>
      </c>
      <c r="O402" s="6">
        <f t="shared" si="65"/>
        <v>-83.447792000000007</v>
      </c>
    </row>
    <row r="403" spans="2:16" x14ac:dyDescent="0.25">
      <c r="B403" s="90">
        <v>7088361111.1111002</v>
      </c>
      <c r="C403" s="90">
        <v>-88.031509</v>
      </c>
      <c r="D403" s="90">
        <v>-81.125350999999995</v>
      </c>
      <c r="F403" s="6">
        <f t="shared" si="66"/>
        <v>12.47725</v>
      </c>
      <c r="G403" s="6">
        <f t="shared" si="64"/>
        <v>-78.900917000000007</v>
      </c>
      <c r="J403" s="90">
        <v>7088361111.1111002</v>
      </c>
      <c r="K403" s="90">
        <v>-93.667488000000006</v>
      </c>
      <c r="L403" s="90">
        <v>-85.137642</v>
      </c>
      <c r="N403" s="6">
        <f t="shared" si="67"/>
        <v>12.47725</v>
      </c>
      <c r="O403" s="6">
        <f t="shared" si="65"/>
        <v>-74.167266999999995</v>
      </c>
    </row>
    <row r="404" spans="2:16" x14ac:dyDescent="0.25">
      <c r="B404" s="90">
        <v>7699472222.2222004</v>
      </c>
      <c r="C404" s="90">
        <v>-88.055626000000004</v>
      </c>
      <c r="D404" s="90">
        <v>-80.698234999999997</v>
      </c>
      <c r="F404" s="6">
        <f t="shared" si="66"/>
        <v>13.393916666667</v>
      </c>
      <c r="G404" s="6">
        <f t="shared" si="64"/>
        <v>-72.091553000000005</v>
      </c>
      <c r="J404" s="90">
        <v>7699472222.2222004</v>
      </c>
      <c r="K404" s="90">
        <v>-102.75397</v>
      </c>
      <c r="L404" s="90">
        <v>-93.877517999999995</v>
      </c>
      <c r="N404" s="6">
        <f t="shared" si="67"/>
        <v>13.393916666667</v>
      </c>
      <c r="O404" s="6">
        <f t="shared" si="65"/>
        <v>-72.706717999999995</v>
      </c>
    </row>
    <row r="405" spans="2:16" x14ac:dyDescent="0.25">
      <c r="B405" s="90">
        <v>8310583333.3332996</v>
      </c>
      <c r="C405" s="90">
        <v>-86.876457000000002</v>
      </c>
      <c r="D405" s="90">
        <v>-79.46199</v>
      </c>
      <c r="F405" s="6">
        <f t="shared" si="66"/>
        <v>14.310583333333</v>
      </c>
      <c r="G405" s="6">
        <f t="shared" si="64"/>
        <v>-77.739952000000002</v>
      </c>
      <c r="J405" s="90">
        <v>8310583333.3332996</v>
      </c>
      <c r="K405" s="90">
        <v>-101.11002000000001</v>
      </c>
      <c r="L405" s="90">
        <v>-92.057991000000001</v>
      </c>
      <c r="N405" s="6">
        <f t="shared" si="67"/>
        <v>14.310583333333</v>
      </c>
      <c r="O405" s="6">
        <f t="shared" si="65"/>
        <v>-74.975326999999993</v>
      </c>
    </row>
    <row r="406" spans="2:16" x14ac:dyDescent="0.25">
      <c r="B406" s="90">
        <v>8921694444.4444008</v>
      </c>
      <c r="C406" s="90">
        <v>-89.487183000000002</v>
      </c>
      <c r="D406" s="90">
        <v>-81.927154999999999</v>
      </c>
      <c r="F406" s="6">
        <f t="shared" si="66"/>
        <v>15.22725</v>
      </c>
      <c r="G406" s="6">
        <f t="shared" si="64"/>
        <v>-74.887473999999997</v>
      </c>
      <c r="J406" s="90">
        <v>8921694444.4444008</v>
      </c>
      <c r="K406" s="90">
        <v>-92.053664999999995</v>
      </c>
      <c r="L406" s="90">
        <v>-82.668137000000002</v>
      </c>
      <c r="N406" s="6">
        <f t="shared" si="67"/>
        <v>15.22725</v>
      </c>
      <c r="O406" s="6">
        <f t="shared" si="65"/>
        <v>-76.46669</v>
      </c>
    </row>
    <row r="407" spans="2:16" x14ac:dyDescent="0.25">
      <c r="B407" s="90">
        <v>9532805555.5555992</v>
      </c>
      <c r="C407" s="90">
        <v>-77.422866999999997</v>
      </c>
      <c r="D407" s="90">
        <v>-69.456528000000006</v>
      </c>
      <c r="F407" s="6">
        <f t="shared" si="66"/>
        <v>16.143916666667</v>
      </c>
      <c r="G407" s="6">
        <f t="shared" si="64"/>
        <v>-66.696090999999996</v>
      </c>
      <c r="J407" s="90">
        <v>9532805555.5555992</v>
      </c>
      <c r="K407" s="90">
        <v>-107.89122</v>
      </c>
      <c r="L407" s="90">
        <v>-96.779678000000004</v>
      </c>
      <c r="N407" s="6">
        <f t="shared" si="67"/>
        <v>16.143916666667</v>
      </c>
      <c r="O407" s="6">
        <f t="shared" si="65"/>
        <v>-70.312095999999997</v>
      </c>
    </row>
    <row r="408" spans="2:16" x14ac:dyDescent="0.25">
      <c r="B408" s="90">
        <v>10143916666.667</v>
      </c>
      <c r="C408" s="90">
        <v>-78.537575000000004</v>
      </c>
      <c r="D408" s="90">
        <v>-70.064445000000006</v>
      </c>
      <c r="F408" s="6">
        <f t="shared" si="66"/>
        <v>17.060583333333</v>
      </c>
      <c r="G408" s="6">
        <f t="shared" si="64"/>
        <v>-64.465812999999997</v>
      </c>
      <c r="J408" s="90">
        <v>10143916666.667</v>
      </c>
      <c r="K408" s="90">
        <v>-88.857285000000005</v>
      </c>
      <c r="L408" s="90">
        <v>-78.337211999999994</v>
      </c>
      <c r="N408" s="6">
        <f t="shared" si="67"/>
        <v>17.060583333333</v>
      </c>
      <c r="O408" s="6">
        <f t="shared" si="65"/>
        <v>-77.698813999999999</v>
      </c>
    </row>
    <row r="409" spans="2:16" x14ac:dyDescent="0.25">
      <c r="B409" s="90">
        <v>10755027777.778</v>
      </c>
      <c r="C409" s="90">
        <v>-75.224327000000002</v>
      </c>
      <c r="D409" s="90">
        <v>-65.981796000000003</v>
      </c>
      <c r="F409" s="6">
        <f t="shared" si="66"/>
        <v>17.977250000000002</v>
      </c>
      <c r="G409" s="6">
        <f t="shared" si="64"/>
        <v>-53.663815</v>
      </c>
      <c r="J409" s="90">
        <v>10755027777.778</v>
      </c>
      <c r="K409" s="90">
        <v>-81.458702000000002</v>
      </c>
      <c r="L409" s="90">
        <v>-71.098633000000007</v>
      </c>
      <c r="N409" s="6">
        <f t="shared" si="67"/>
        <v>17.977250000000002</v>
      </c>
      <c r="O409" s="6">
        <f t="shared" si="65"/>
        <v>-84.987892000000002</v>
      </c>
    </row>
    <row r="410" spans="2:16" x14ac:dyDescent="0.25">
      <c r="B410" s="90">
        <v>11366138888.889</v>
      </c>
      <c r="C410" s="90">
        <v>-72.789337000000003</v>
      </c>
      <c r="D410" s="90">
        <v>-63.094729999999998</v>
      </c>
      <c r="F410" s="6" t="s">
        <v>21</v>
      </c>
      <c r="J410" s="90">
        <v>11366138888.889</v>
      </c>
      <c r="K410" s="90">
        <v>-90.166908000000006</v>
      </c>
      <c r="L410" s="90">
        <v>-78.995827000000006</v>
      </c>
      <c r="N410" s="6" t="s">
        <v>21</v>
      </c>
    </row>
    <row r="411" spans="2:16" x14ac:dyDescent="0.25">
      <c r="B411" s="90">
        <v>11977250000</v>
      </c>
      <c r="C411" s="90">
        <v>-72.262825000000007</v>
      </c>
      <c r="D411" s="90">
        <v>-62.004688000000002</v>
      </c>
      <c r="J411" s="90">
        <v>11977250000</v>
      </c>
      <c r="K411" s="90">
        <v>-98.611609999999999</v>
      </c>
      <c r="L411" s="90">
        <v>-84.998183999999995</v>
      </c>
    </row>
    <row r="412" spans="2:16" x14ac:dyDescent="0.25">
      <c r="B412" s="90" t="s">
        <v>21</v>
      </c>
      <c r="C412" s="90"/>
      <c r="D412" s="90"/>
      <c r="J412" s="90" t="s">
        <v>21</v>
      </c>
      <c r="K412" s="90"/>
      <c r="L412" s="90"/>
    </row>
    <row r="413" spans="2:16" x14ac:dyDescent="0.25">
      <c r="B413" s="90"/>
      <c r="C413" s="90"/>
      <c r="D413" s="90"/>
      <c r="F413" s="6" t="s">
        <v>59</v>
      </c>
      <c r="J413" s="90"/>
      <c r="K413" s="90"/>
      <c r="L413" s="90"/>
      <c r="N413" s="6" t="s">
        <v>59</v>
      </c>
    </row>
    <row r="414" spans="2:16" ht="15.75" x14ac:dyDescent="0.25">
      <c r="B414" s="90"/>
      <c r="C414" s="90"/>
      <c r="D414" s="90"/>
      <c r="F414" s="6" t="s">
        <v>19</v>
      </c>
      <c r="G414" s="6" t="str">
        <f t="shared" ref="G414:G433" si="68">D440</f>
        <v>4Rx4L dBc Log Mag(dB)</v>
      </c>
      <c r="H414" s="35">
        <v>4</v>
      </c>
      <c r="J414" s="90"/>
      <c r="K414" s="90"/>
      <c r="L414" s="90"/>
      <c r="N414" s="6" t="s">
        <v>19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s="90" t="s">
        <v>57</v>
      </c>
      <c r="C415" s="90"/>
      <c r="D415" s="90"/>
      <c r="F415" s="6">
        <f t="shared" ref="F415:F433" si="70">B441/1000000000</f>
        <v>2</v>
      </c>
      <c r="G415" s="6">
        <f t="shared" si="68"/>
        <v>-90.261559000000005</v>
      </c>
      <c r="H415" s="36">
        <f>ABS(AVERAGE(G415:G433)-(H414-1)*15)</f>
        <v>128.07484463157897</v>
      </c>
      <c r="J415" s="90" t="s">
        <v>57</v>
      </c>
      <c r="K415" s="90"/>
      <c r="L415" s="90"/>
      <c r="N415" s="6">
        <f t="shared" ref="N415:N433" si="71">J441/1000000000</f>
        <v>2</v>
      </c>
      <c r="O415" s="6">
        <f t="shared" si="69"/>
        <v>-85.336822999999995</v>
      </c>
      <c r="P415" s="36">
        <f>ABS(AVERAGE(O415:O433)-(P414-1)*15)</f>
        <v>134.94023563157896</v>
      </c>
    </row>
    <row r="416" spans="2:16" x14ac:dyDescent="0.25">
      <c r="B416" s="90" t="s">
        <v>19</v>
      </c>
      <c r="C416" s="90" t="s">
        <v>133</v>
      </c>
      <c r="D416" s="90" t="s">
        <v>58</v>
      </c>
      <c r="F416" s="6">
        <f t="shared" si="70"/>
        <v>3.2222222222222001</v>
      </c>
      <c r="G416" s="6">
        <f t="shared" si="68"/>
        <v>-64.864090000000004</v>
      </c>
      <c r="J416" s="90" t="s">
        <v>19</v>
      </c>
      <c r="K416" s="90" t="s">
        <v>133</v>
      </c>
      <c r="L416" s="90" t="s">
        <v>58</v>
      </c>
      <c r="N416" s="6">
        <f t="shared" si="71"/>
        <v>3.2222222222222001</v>
      </c>
      <c r="O416" s="6">
        <f t="shared" si="69"/>
        <v>-96.598517999999999</v>
      </c>
    </row>
    <row r="417" spans="2:15" x14ac:dyDescent="0.25">
      <c r="B417" s="90">
        <v>1477250000</v>
      </c>
      <c r="C417" s="90">
        <v>-76.604529999999997</v>
      </c>
      <c r="D417" s="90">
        <v>-70.260077999999993</v>
      </c>
      <c r="F417" s="6">
        <f t="shared" si="70"/>
        <v>4.4444444444444002</v>
      </c>
      <c r="G417" s="6">
        <f t="shared" si="68"/>
        <v>-81.162170000000003</v>
      </c>
      <c r="J417" s="90">
        <v>1477250000</v>
      </c>
      <c r="K417" s="90">
        <v>-92.980270000000004</v>
      </c>
      <c r="L417" s="90">
        <v>-83.320137000000003</v>
      </c>
      <c r="N417" s="6">
        <f t="shared" si="71"/>
        <v>4.4444444444444002</v>
      </c>
      <c r="O417" s="6">
        <f t="shared" si="69"/>
        <v>-84.798575999999997</v>
      </c>
    </row>
    <row r="418" spans="2:15" x14ac:dyDescent="0.25">
      <c r="B418" s="90">
        <v>2393916666.6666999</v>
      </c>
      <c r="C418" s="90">
        <v>-74.303391000000005</v>
      </c>
      <c r="D418" s="90">
        <v>-67.535224999999997</v>
      </c>
      <c r="F418" s="6">
        <f t="shared" si="70"/>
        <v>5.6666666666667007</v>
      </c>
      <c r="G418" s="6">
        <f t="shared" si="68"/>
        <v>-75.507277999999999</v>
      </c>
      <c r="J418" s="90">
        <v>2393916666.6666999</v>
      </c>
      <c r="K418" s="90">
        <v>-83.056740000000005</v>
      </c>
      <c r="L418" s="90">
        <v>-75.021004000000005</v>
      </c>
      <c r="N418" s="6">
        <f t="shared" si="71"/>
        <v>5.6666666666667007</v>
      </c>
      <c r="O418" s="6">
        <f t="shared" si="69"/>
        <v>-83.909935000000004</v>
      </c>
    </row>
    <row r="419" spans="2:15" x14ac:dyDescent="0.25">
      <c r="B419" s="90">
        <v>3310583333.3333001</v>
      </c>
      <c r="C419" s="90">
        <v>-75.258178999999998</v>
      </c>
      <c r="D419" s="90">
        <v>-68.892998000000006</v>
      </c>
      <c r="F419" s="6">
        <f t="shared" si="70"/>
        <v>6.8888888888888999</v>
      </c>
      <c r="G419" s="6">
        <f t="shared" si="68"/>
        <v>-87.490273000000002</v>
      </c>
      <c r="J419" s="90">
        <v>3310583333.3333001</v>
      </c>
      <c r="K419" s="90">
        <v>-80.987503000000004</v>
      </c>
      <c r="L419" s="90">
        <v>-72.995056000000005</v>
      </c>
      <c r="N419" s="6">
        <f t="shared" si="71"/>
        <v>6.8888888888888999</v>
      </c>
      <c r="O419" s="6">
        <f t="shared" si="69"/>
        <v>-94.184875000000005</v>
      </c>
    </row>
    <row r="420" spans="2:15" x14ac:dyDescent="0.25">
      <c r="B420" s="90">
        <v>4227250000</v>
      </c>
      <c r="C420" s="90">
        <v>-64.872191999999998</v>
      </c>
      <c r="D420" s="90">
        <v>-58.539527999999997</v>
      </c>
      <c r="F420" s="6">
        <f t="shared" si="70"/>
        <v>8.1111111111111001</v>
      </c>
      <c r="G420" s="6">
        <f t="shared" si="68"/>
        <v>-85.506966000000006</v>
      </c>
      <c r="J420" s="90">
        <v>4227250000</v>
      </c>
      <c r="K420" s="90">
        <v>-72.598549000000006</v>
      </c>
      <c r="L420" s="90">
        <v>-64.838829000000004</v>
      </c>
      <c r="N420" s="6">
        <f t="shared" si="71"/>
        <v>8.1111111111111001</v>
      </c>
      <c r="O420" s="6">
        <f t="shared" si="69"/>
        <v>-91.787803999999994</v>
      </c>
    </row>
    <row r="421" spans="2:15" x14ac:dyDescent="0.25">
      <c r="B421" s="90">
        <v>5143916666.6667004</v>
      </c>
      <c r="C421" s="90">
        <v>-82.243454</v>
      </c>
      <c r="D421" s="90">
        <v>-76.177527999999995</v>
      </c>
      <c r="F421" s="6">
        <f t="shared" si="70"/>
        <v>9.3333333333333002</v>
      </c>
      <c r="G421" s="6">
        <f t="shared" si="68"/>
        <v>-89.177443999999994</v>
      </c>
      <c r="J421" s="90">
        <v>5143916666.6667004</v>
      </c>
      <c r="K421" s="90">
        <v>-73.300026000000003</v>
      </c>
      <c r="L421" s="90">
        <v>-65.752510000000001</v>
      </c>
      <c r="N421" s="6">
        <f t="shared" si="71"/>
        <v>9.3333333333333002</v>
      </c>
      <c r="O421" s="6">
        <f t="shared" si="69"/>
        <v>-86.587860000000006</v>
      </c>
    </row>
    <row r="422" spans="2:15" x14ac:dyDescent="0.25">
      <c r="B422" s="90">
        <v>6060583333.3332996</v>
      </c>
      <c r="C422" s="90">
        <v>-88.317001000000005</v>
      </c>
      <c r="D422" s="90">
        <v>-82.162482999999995</v>
      </c>
      <c r="F422" s="6">
        <f t="shared" si="70"/>
        <v>10.555555555555999</v>
      </c>
      <c r="G422" s="6">
        <f t="shared" si="68"/>
        <v>-86.595268000000004</v>
      </c>
      <c r="J422" s="90">
        <v>6060583333.3332996</v>
      </c>
      <c r="K422" s="90">
        <v>-84.344513000000006</v>
      </c>
      <c r="L422" s="90">
        <v>-76.392234999999999</v>
      </c>
      <c r="N422" s="6">
        <f t="shared" si="71"/>
        <v>10.555555555555999</v>
      </c>
      <c r="O422" s="6">
        <f t="shared" si="69"/>
        <v>-87.176833999999999</v>
      </c>
    </row>
    <row r="423" spans="2:15" x14ac:dyDescent="0.25">
      <c r="B423" s="90">
        <v>6977250000</v>
      </c>
      <c r="C423" s="90">
        <v>-91.354247999999998</v>
      </c>
      <c r="D423" s="90">
        <v>-84.598961000000003</v>
      </c>
      <c r="F423" s="6">
        <f t="shared" si="70"/>
        <v>11.777777777778001</v>
      </c>
      <c r="G423" s="6">
        <f t="shared" si="68"/>
        <v>-83.556128999999999</v>
      </c>
      <c r="J423" s="90">
        <v>6977250000</v>
      </c>
      <c r="K423" s="90">
        <v>-85.075248999999999</v>
      </c>
      <c r="L423" s="90">
        <v>-76.796036000000001</v>
      </c>
      <c r="N423" s="6">
        <f t="shared" si="71"/>
        <v>11.777777777778001</v>
      </c>
      <c r="O423" s="6">
        <f t="shared" si="69"/>
        <v>-85.940619999999996</v>
      </c>
    </row>
    <row r="424" spans="2:15" x14ac:dyDescent="0.25">
      <c r="B424" s="90">
        <v>7893916666.6667004</v>
      </c>
      <c r="C424" s="90">
        <v>-78.641113000000004</v>
      </c>
      <c r="D424" s="90">
        <v>-72.046409999999995</v>
      </c>
      <c r="F424" s="6">
        <f t="shared" si="70"/>
        <v>13</v>
      </c>
      <c r="G424" s="6">
        <f t="shared" si="68"/>
        <v>-90.567413000000002</v>
      </c>
      <c r="J424" s="90">
        <v>7893916666.6667004</v>
      </c>
      <c r="K424" s="90">
        <v>-82.748299000000003</v>
      </c>
      <c r="L424" s="90">
        <v>-74.241173000000003</v>
      </c>
      <c r="N424" s="6">
        <f t="shared" si="71"/>
        <v>13</v>
      </c>
      <c r="O424" s="6">
        <f t="shared" si="69"/>
        <v>-92.269478000000007</v>
      </c>
    </row>
    <row r="425" spans="2:15" x14ac:dyDescent="0.25">
      <c r="B425" s="90">
        <v>8810583333.3332996</v>
      </c>
      <c r="C425" s="90">
        <v>-75.491202999999999</v>
      </c>
      <c r="D425" s="90">
        <v>-68.587433000000004</v>
      </c>
      <c r="F425" s="6">
        <f t="shared" si="70"/>
        <v>14.222222222221999</v>
      </c>
      <c r="G425" s="6">
        <f t="shared" si="68"/>
        <v>-96.094299000000007</v>
      </c>
      <c r="J425" s="90">
        <v>8810583333.3332996</v>
      </c>
      <c r="K425" s="90">
        <v>-86.103583999999998</v>
      </c>
      <c r="L425" s="90">
        <v>-77.084236000000004</v>
      </c>
      <c r="N425" s="6">
        <f t="shared" si="71"/>
        <v>14.222222222221999</v>
      </c>
      <c r="O425" s="6">
        <f t="shared" si="69"/>
        <v>-91.199959000000007</v>
      </c>
    </row>
    <row r="426" spans="2:15" x14ac:dyDescent="0.25">
      <c r="B426" s="90">
        <v>9727250000</v>
      </c>
      <c r="C426" s="90">
        <v>-102.14761</v>
      </c>
      <c r="D426" s="90">
        <v>-95.473372999999995</v>
      </c>
      <c r="F426" s="6">
        <f t="shared" si="70"/>
        <v>15.444444444444001</v>
      </c>
      <c r="G426" s="6">
        <f t="shared" si="68"/>
        <v>-98.598915000000005</v>
      </c>
      <c r="J426" s="90">
        <v>9727250000</v>
      </c>
      <c r="K426" s="90">
        <v>-92.269195999999994</v>
      </c>
      <c r="L426" s="90">
        <v>-83.518508999999995</v>
      </c>
      <c r="N426" s="6">
        <f t="shared" si="71"/>
        <v>15.444444444444001</v>
      </c>
      <c r="O426" s="6">
        <f t="shared" si="69"/>
        <v>-107.45804</v>
      </c>
    </row>
    <row r="427" spans="2:15" x14ac:dyDescent="0.25">
      <c r="B427" s="90">
        <v>10643916666.667</v>
      </c>
      <c r="C427" s="90">
        <v>-86.939841999999999</v>
      </c>
      <c r="D427" s="90">
        <v>-80.033683999999994</v>
      </c>
      <c r="F427" s="6">
        <f t="shared" si="70"/>
        <v>16.666666666666998</v>
      </c>
      <c r="G427" s="6">
        <f t="shared" si="68"/>
        <v>-88.698425</v>
      </c>
      <c r="J427" s="90">
        <v>10643916666.667</v>
      </c>
      <c r="K427" s="90">
        <v>-85.948982000000001</v>
      </c>
      <c r="L427" s="90">
        <v>-77.419135999999995</v>
      </c>
      <c r="N427" s="6">
        <f t="shared" si="71"/>
        <v>16.666666666666998</v>
      </c>
      <c r="O427" s="6">
        <f t="shared" si="69"/>
        <v>-108.78854</v>
      </c>
    </row>
    <row r="428" spans="2:15" x14ac:dyDescent="0.25">
      <c r="B428" s="90">
        <v>11560583333.333</v>
      </c>
      <c r="C428" s="90">
        <v>-82.276306000000005</v>
      </c>
      <c r="D428" s="90">
        <v>-74.918914999999998</v>
      </c>
      <c r="F428" s="6">
        <f t="shared" si="70"/>
        <v>17.888888888888999</v>
      </c>
      <c r="G428" s="6">
        <f t="shared" si="68"/>
        <v>-85.722610000000003</v>
      </c>
      <c r="J428" s="90">
        <v>11560583333.333</v>
      </c>
      <c r="K428" s="90">
        <v>-92.324248999999995</v>
      </c>
      <c r="L428" s="90">
        <v>-83.447792000000007</v>
      </c>
      <c r="N428" s="6">
        <f t="shared" si="71"/>
        <v>17.888888888888999</v>
      </c>
      <c r="O428" s="6">
        <f t="shared" si="69"/>
        <v>-88.009101999999999</v>
      </c>
    </row>
    <row r="429" spans="2:15" x14ac:dyDescent="0.25">
      <c r="B429" s="90">
        <v>12477250000</v>
      </c>
      <c r="C429" s="90">
        <v>-86.315383999999995</v>
      </c>
      <c r="D429" s="90">
        <v>-78.900917000000007</v>
      </c>
      <c r="F429" s="6">
        <f t="shared" si="70"/>
        <v>19.111111111111001</v>
      </c>
      <c r="G429" s="6">
        <f t="shared" si="68"/>
        <v>-73.918114000000003</v>
      </c>
      <c r="J429" s="90">
        <v>12477250000</v>
      </c>
      <c r="K429" s="90">
        <v>-83.219299000000007</v>
      </c>
      <c r="L429" s="90">
        <v>-74.167266999999995</v>
      </c>
      <c r="N429" s="6">
        <f t="shared" si="71"/>
        <v>19.111111111111001</v>
      </c>
      <c r="O429" s="6">
        <f t="shared" si="69"/>
        <v>-88.287773000000001</v>
      </c>
    </row>
    <row r="430" spans="2:15" x14ac:dyDescent="0.25">
      <c r="B430" s="90">
        <v>13393916666.667</v>
      </c>
      <c r="C430" s="90">
        <v>-79.651580999999993</v>
      </c>
      <c r="D430" s="90">
        <v>-72.091553000000005</v>
      </c>
      <c r="F430" s="6">
        <f t="shared" si="70"/>
        <v>20.333333333333002</v>
      </c>
      <c r="G430" s="6">
        <f t="shared" si="68"/>
        <v>-83.345100000000002</v>
      </c>
      <c r="J430" s="90">
        <v>13393916666.667</v>
      </c>
      <c r="K430" s="90">
        <v>-82.092247</v>
      </c>
      <c r="L430" s="90">
        <v>-72.706717999999995</v>
      </c>
      <c r="N430" s="6">
        <f t="shared" si="71"/>
        <v>20.333333333333002</v>
      </c>
      <c r="O430" s="6">
        <f t="shared" si="69"/>
        <v>-87.507141000000004</v>
      </c>
    </row>
    <row r="431" spans="2:15" x14ac:dyDescent="0.25">
      <c r="B431" s="90">
        <v>14310583333.333</v>
      </c>
      <c r="C431" s="90">
        <v>-85.706290999999993</v>
      </c>
      <c r="D431" s="90">
        <v>-77.739952000000002</v>
      </c>
      <c r="F431" s="6">
        <f t="shared" si="70"/>
        <v>21.555555555556001</v>
      </c>
      <c r="G431" s="6">
        <f t="shared" si="68"/>
        <v>-80.982703999999998</v>
      </c>
      <c r="J431" s="90">
        <v>14310583333.333</v>
      </c>
      <c r="K431" s="90">
        <v>-86.086860999999999</v>
      </c>
      <c r="L431" s="90">
        <v>-74.975326999999993</v>
      </c>
      <c r="N431" s="6">
        <f t="shared" si="71"/>
        <v>21.555555555556001</v>
      </c>
      <c r="O431" s="6">
        <f t="shared" si="69"/>
        <v>-81.478736999999995</v>
      </c>
    </row>
    <row r="432" spans="2:15" x14ac:dyDescent="0.25">
      <c r="B432" s="90">
        <v>15227250000</v>
      </c>
      <c r="C432" s="90">
        <v>-83.360602999999998</v>
      </c>
      <c r="D432" s="90">
        <v>-74.887473999999997</v>
      </c>
      <c r="F432" s="6">
        <f t="shared" si="70"/>
        <v>22.777777777777999</v>
      </c>
      <c r="G432" s="6">
        <f t="shared" si="68"/>
        <v>-66.918091000000004</v>
      </c>
      <c r="J432" s="90">
        <v>15227250000</v>
      </c>
      <c r="K432" s="90">
        <v>-86.986762999999996</v>
      </c>
      <c r="L432" s="90">
        <v>-76.46669</v>
      </c>
      <c r="N432" s="6">
        <f t="shared" si="71"/>
        <v>22.777777777777999</v>
      </c>
      <c r="O432" s="6">
        <f t="shared" si="69"/>
        <v>-87.761391000000003</v>
      </c>
    </row>
    <row r="433" spans="2:16" x14ac:dyDescent="0.25">
      <c r="B433" s="90">
        <v>16143916666.667</v>
      </c>
      <c r="C433" s="90">
        <v>-75.938614000000001</v>
      </c>
      <c r="D433" s="90">
        <v>-66.696090999999996</v>
      </c>
      <c r="F433" s="6">
        <f t="shared" si="70"/>
        <v>24</v>
      </c>
      <c r="G433" s="6">
        <f t="shared" si="68"/>
        <v>-69.455200000000005</v>
      </c>
      <c r="J433" s="90">
        <v>16143916666.667</v>
      </c>
      <c r="K433" s="90">
        <v>-80.672173000000001</v>
      </c>
      <c r="L433" s="90">
        <v>-70.312095999999997</v>
      </c>
      <c r="N433" s="6">
        <f t="shared" si="71"/>
        <v>24</v>
      </c>
      <c r="O433" s="6">
        <f t="shared" si="69"/>
        <v>-79.782471000000001</v>
      </c>
    </row>
    <row r="434" spans="2:16" x14ac:dyDescent="0.25">
      <c r="B434" s="90">
        <v>17060583333.333</v>
      </c>
      <c r="C434" s="90">
        <v>-74.160422999999994</v>
      </c>
      <c r="D434" s="90">
        <v>-64.465812999999997</v>
      </c>
      <c r="F434" s="6" t="s">
        <v>21</v>
      </c>
      <c r="J434" s="90">
        <v>17060583333.333</v>
      </c>
      <c r="K434" s="90">
        <v>-88.869888000000003</v>
      </c>
      <c r="L434" s="90">
        <v>-77.698813999999999</v>
      </c>
      <c r="N434" s="6" t="s">
        <v>21</v>
      </c>
    </row>
    <row r="435" spans="2:16" x14ac:dyDescent="0.25">
      <c r="B435" s="90">
        <v>17977250000</v>
      </c>
      <c r="C435" s="90">
        <v>-63.921951</v>
      </c>
      <c r="D435" s="90">
        <v>-53.663815</v>
      </c>
      <c r="J435" s="90">
        <v>17977250000</v>
      </c>
      <c r="K435" s="90">
        <v>-98.601318000000006</v>
      </c>
      <c r="L435" s="90">
        <v>-84.987892000000002</v>
      </c>
    </row>
    <row r="436" spans="2:16" x14ac:dyDescent="0.25">
      <c r="B436" s="90" t="s">
        <v>21</v>
      </c>
      <c r="C436" s="90"/>
      <c r="D436" s="90"/>
      <c r="J436" s="90" t="s">
        <v>21</v>
      </c>
      <c r="K436" s="90"/>
      <c r="L436" s="90"/>
    </row>
    <row r="437" spans="2:16" x14ac:dyDescent="0.25">
      <c r="B437" s="90"/>
      <c r="C437" s="90"/>
      <c r="D437" s="90"/>
      <c r="F437" s="6" t="s">
        <v>61</v>
      </c>
      <c r="J437" s="90"/>
      <c r="K437" s="90"/>
      <c r="L437" s="90"/>
      <c r="N437" s="6" t="s">
        <v>61</v>
      </c>
    </row>
    <row r="438" spans="2:16" ht="15.75" x14ac:dyDescent="0.25">
      <c r="B438" s="90"/>
      <c r="C438" s="90"/>
      <c r="D438" s="90"/>
      <c r="F438" s="6" t="s">
        <v>19</v>
      </c>
      <c r="G438" s="6" t="str">
        <f t="shared" ref="G438:G457" si="72">D464</f>
        <v>4Rx5L dBc Log Mag(dB)</v>
      </c>
      <c r="H438" s="35">
        <v>4</v>
      </c>
      <c r="J438" s="90"/>
      <c r="K438" s="90"/>
      <c r="L438" s="90"/>
      <c r="N438" s="6" t="s">
        <v>19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s="90" t="s">
        <v>59</v>
      </c>
      <c r="C439" s="90"/>
      <c r="D439" s="90"/>
      <c r="F439" s="6">
        <f t="shared" ref="F439:F457" si="74">B465/1000000000</f>
        <v>2</v>
      </c>
      <c r="G439" s="6">
        <f t="shared" si="72"/>
        <v>-59.725658000000003</v>
      </c>
      <c r="H439" s="36">
        <f>ABS(AVERAGE(G439:G457)-(H438-1)*15)</f>
        <v>120.67749052631579</v>
      </c>
      <c r="J439" s="90" t="s">
        <v>59</v>
      </c>
      <c r="K439" s="90"/>
      <c r="L439" s="90"/>
      <c r="N439" s="6">
        <f t="shared" ref="N439:N457" si="75">J465/1000000000</f>
        <v>2</v>
      </c>
      <c r="O439" s="6">
        <f t="shared" si="73"/>
        <v>-75.012900999999999</v>
      </c>
      <c r="P439" s="36">
        <f>ABS(AVERAGE(O439:O457)-(P438-1)*15)</f>
        <v>122.22783378947371</v>
      </c>
    </row>
    <row r="440" spans="2:16" x14ac:dyDescent="0.25">
      <c r="B440" s="90" t="s">
        <v>19</v>
      </c>
      <c r="C440" s="90" t="s">
        <v>134</v>
      </c>
      <c r="D440" s="90" t="s">
        <v>60</v>
      </c>
      <c r="F440" s="6">
        <f t="shared" si="74"/>
        <v>3.2222222222222001</v>
      </c>
      <c r="G440" s="6">
        <f t="shared" si="72"/>
        <v>-56.573321999999997</v>
      </c>
      <c r="J440" s="90" t="s">
        <v>19</v>
      </c>
      <c r="K440" s="90" t="s">
        <v>134</v>
      </c>
      <c r="L440" s="90" t="s">
        <v>60</v>
      </c>
      <c r="N440" s="6">
        <f t="shared" si="75"/>
        <v>3.2222222222222001</v>
      </c>
      <c r="O440" s="6">
        <f t="shared" si="73"/>
        <v>-66.103538999999998</v>
      </c>
    </row>
    <row r="441" spans="2:16" x14ac:dyDescent="0.25">
      <c r="B441" s="90">
        <v>2000000000</v>
      </c>
      <c r="C441" s="90">
        <v>-96.606003000000001</v>
      </c>
      <c r="D441" s="90">
        <v>-90.261559000000005</v>
      </c>
      <c r="F441" s="6">
        <f t="shared" si="74"/>
        <v>4.4444444444444002</v>
      </c>
      <c r="G441" s="6">
        <f t="shared" si="72"/>
        <v>-63.853405000000002</v>
      </c>
      <c r="J441" s="90">
        <v>2000000000</v>
      </c>
      <c r="K441" s="90">
        <v>-94.996955999999997</v>
      </c>
      <c r="L441" s="90">
        <v>-85.336822999999995</v>
      </c>
      <c r="N441" s="6">
        <f t="shared" si="75"/>
        <v>4.4444444444444002</v>
      </c>
      <c r="O441" s="6">
        <f t="shared" si="73"/>
        <v>-63.852027999999997</v>
      </c>
    </row>
    <row r="442" spans="2:16" x14ac:dyDescent="0.25">
      <c r="B442" s="90">
        <v>3222222222.2221999</v>
      </c>
      <c r="C442" s="90">
        <v>-71.632262999999995</v>
      </c>
      <c r="D442" s="90">
        <v>-64.864090000000004</v>
      </c>
      <c r="F442" s="6">
        <f t="shared" si="74"/>
        <v>5.6666666666667007</v>
      </c>
      <c r="G442" s="6">
        <f t="shared" si="72"/>
        <v>-68.457381999999996</v>
      </c>
      <c r="J442" s="90">
        <v>3222222222.2221999</v>
      </c>
      <c r="K442" s="90">
        <v>-104.63426</v>
      </c>
      <c r="L442" s="90">
        <v>-96.598517999999999</v>
      </c>
      <c r="N442" s="6">
        <f t="shared" si="75"/>
        <v>5.6666666666667007</v>
      </c>
      <c r="O442" s="6">
        <f t="shared" si="73"/>
        <v>-65.885268999999994</v>
      </c>
    </row>
    <row r="443" spans="2:16" x14ac:dyDescent="0.25">
      <c r="B443" s="90">
        <v>4444444444.4443998</v>
      </c>
      <c r="C443" s="90">
        <v>-87.527343999999999</v>
      </c>
      <c r="D443" s="90">
        <v>-81.162170000000003</v>
      </c>
      <c r="F443" s="6">
        <f t="shared" si="74"/>
        <v>6.8888888888888999</v>
      </c>
      <c r="G443" s="6">
        <f t="shared" si="72"/>
        <v>-65.779174999999995</v>
      </c>
      <c r="J443" s="90">
        <v>4444444444.4443998</v>
      </c>
      <c r="K443" s="90">
        <v>-92.791015999999999</v>
      </c>
      <c r="L443" s="90">
        <v>-84.798575999999997</v>
      </c>
      <c r="N443" s="6">
        <f t="shared" si="75"/>
        <v>6.8888888888888999</v>
      </c>
      <c r="O443" s="6">
        <f t="shared" si="73"/>
        <v>-75.305205999999998</v>
      </c>
    </row>
    <row r="444" spans="2:16" x14ac:dyDescent="0.25">
      <c r="B444" s="90">
        <v>5666666666.6667004</v>
      </c>
      <c r="C444" s="90">
        <v>-81.839943000000005</v>
      </c>
      <c r="D444" s="90">
        <v>-75.507277999999999</v>
      </c>
      <c r="F444" s="6">
        <f t="shared" si="74"/>
        <v>8.1111111111111001</v>
      </c>
      <c r="G444" s="6">
        <f t="shared" si="72"/>
        <v>-82.184287999999995</v>
      </c>
      <c r="J444" s="90">
        <v>5666666666.6667004</v>
      </c>
      <c r="K444" s="90">
        <v>-91.669655000000006</v>
      </c>
      <c r="L444" s="90">
        <v>-83.909935000000004</v>
      </c>
      <c r="N444" s="6">
        <f t="shared" si="75"/>
        <v>8.1111111111111001</v>
      </c>
      <c r="O444" s="6">
        <f t="shared" si="73"/>
        <v>-87.978706000000003</v>
      </c>
    </row>
    <row r="445" spans="2:16" x14ac:dyDescent="0.25">
      <c r="B445" s="90">
        <v>6888888888.8888998</v>
      </c>
      <c r="C445" s="90">
        <v>-93.556197999999995</v>
      </c>
      <c r="D445" s="90">
        <v>-87.490273000000002</v>
      </c>
      <c r="F445" s="6">
        <f t="shared" si="74"/>
        <v>9.3333333333333002</v>
      </c>
      <c r="G445" s="6">
        <f t="shared" si="72"/>
        <v>-72.165451000000004</v>
      </c>
      <c r="J445" s="90">
        <v>6888888888.8888998</v>
      </c>
      <c r="K445" s="90">
        <v>-101.73239</v>
      </c>
      <c r="L445" s="90">
        <v>-94.184875000000005</v>
      </c>
      <c r="N445" s="6">
        <f t="shared" si="75"/>
        <v>9.3333333333333002</v>
      </c>
      <c r="O445" s="6">
        <f t="shared" si="73"/>
        <v>-82.494056999999998</v>
      </c>
    </row>
    <row r="446" spans="2:16" x14ac:dyDescent="0.25">
      <c r="B446" s="90">
        <v>8111111111.1111002</v>
      </c>
      <c r="C446" s="90">
        <v>-91.661484000000002</v>
      </c>
      <c r="D446" s="90">
        <v>-85.506966000000006</v>
      </c>
      <c r="F446" s="6">
        <f t="shared" si="74"/>
        <v>10.555555555555999</v>
      </c>
      <c r="G446" s="6">
        <f t="shared" si="72"/>
        <v>-80.050208999999995</v>
      </c>
      <c r="J446" s="90">
        <v>8111111111.1111002</v>
      </c>
      <c r="K446" s="90">
        <v>-99.740082000000001</v>
      </c>
      <c r="L446" s="90">
        <v>-91.787803999999994</v>
      </c>
      <c r="N446" s="6">
        <f t="shared" si="75"/>
        <v>10.555555555555999</v>
      </c>
      <c r="O446" s="6">
        <f t="shared" si="73"/>
        <v>-86.112823000000006</v>
      </c>
    </row>
    <row r="447" spans="2:16" x14ac:dyDescent="0.25">
      <c r="B447" s="90">
        <v>9333333333.3332996</v>
      </c>
      <c r="C447" s="90">
        <v>-95.932732000000001</v>
      </c>
      <c r="D447" s="90">
        <v>-89.177443999999994</v>
      </c>
      <c r="F447" s="6">
        <f t="shared" si="74"/>
        <v>11.777777777778001</v>
      </c>
      <c r="G447" s="6">
        <f t="shared" si="72"/>
        <v>-73.165970000000002</v>
      </c>
      <c r="J447" s="90">
        <v>9333333333.3332996</v>
      </c>
      <c r="K447" s="90">
        <v>-94.867073000000005</v>
      </c>
      <c r="L447" s="90">
        <v>-86.587860000000006</v>
      </c>
      <c r="N447" s="6">
        <f t="shared" si="75"/>
        <v>11.777777777778001</v>
      </c>
      <c r="O447" s="6">
        <f t="shared" si="73"/>
        <v>-76.975403</v>
      </c>
    </row>
    <row r="448" spans="2:16" x14ac:dyDescent="0.25">
      <c r="B448" s="90">
        <v>10555555555.556</v>
      </c>
      <c r="C448" s="90">
        <v>-93.189971999999997</v>
      </c>
      <c r="D448" s="90">
        <v>-86.595268000000004</v>
      </c>
      <c r="F448" s="6">
        <f t="shared" si="74"/>
        <v>13</v>
      </c>
      <c r="G448" s="6">
        <f t="shared" si="72"/>
        <v>-82.384681999999998</v>
      </c>
      <c r="J448" s="90">
        <v>10555555555.556</v>
      </c>
      <c r="K448" s="90">
        <v>-95.683959999999999</v>
      </c>
      <c r="L448" s="90">
        <v>-87.176833999999999</v>
      </c>
      <c r="N448" s="6">
        <f t="shared" si="75"/>
        <v>13</v>
      </c>
      <c r="O448" s="6">
        <f t="shared" si="73"/>
        <v>-80.958716999999993</v>
      </c>
    </row>
    <row r="449" spans="2:16" x14ac:dyDescent="0.25">
      <c r="B449" s="90">
        <v>11777777777.778</v>
      </c>
      <c r="C449" s="90">
        <v>-90.459900000000005</v>
      </c>
      <c r="D449" s="90">
        <v>-83.556128999999999</v>
      </c>
      <c r="F449" s="6">
        <f t="shared" si="74"/>
        <v>14.222222222221999</v>
      </c>
      <c r="G449" s="6">
        <f t="shared" si="72"/>
        <v>-81.402534000000003</v>
      </c>
      <c r="J449" s="90">
        <v>11777777777.778</v>
      </c>
      <c r="K449" s="90">
        <v>-94.959969000000001</v>
      </c>
      <c r="L449" s="90">
        <v>-85.940619999999996</v>
      </c>
      <c r="N449" s="6">
        <f t="shared" si="75"/>
        <v>14.222222222221999</v>
      </c>
      <c r="O449" s="6">
        <f t="shared" si="73"/>
        <v>-74.734520000000003</v>
      </c>
    </row>
    <row r="450" spans="2:16" x14ac:dyDescent="0.25">
      <c r="B450" s="90">
        <v>13000000000</v>
      </c>
      <c r="C450" s="90">
        <v>-97.241646000000003</v>
      </c>
      <c r="D450" s="90">
        <v>-90.567413000000002</v>
      </c>
      <c r="F450" s="6">
        <f t="shared" si="74"/>
        <v>15.444444444444001</v>
      </c>
      <c r="G450" s="6">
        <f t="shared" si="72"/>
        <v>-78.827049000000002</v>
      </c>
      <c r="J450" s="90">
        <v>13000000000</v>
      </c>
      <c r="K450" s="90">
        <v>-101.02016</v>
      </c>
      <c r="L450" s="90">
        <v>-92.269478000000007</v>
      </c>
      <c r="N450" s="6">
        <f t="shared" si="75"/>
        <v>15.444444444444001</v>
      </c>
      <c r="O450" s="6">
        <f t="shared" si="73"/>
        <v>-78.532859999999999</v>
      </c>
    </row>
    <row r="451" spans="2:16" x14ac:dyDescent="0.25">
      <c r="B451" s="90">
        <v>14222222222.222</v>
      </c>
      <c r="C451" s="90">
        <v>-103.00046</v>
      </c>
      <c r="D451" s="90">
        <v>-96.094299000000007</v>
      </c>
      <c r="F451" s="6">
        <f t="shared" si="74"/>
        <v>16.666666666666998</v>
      </c>
      <c r="G451" s="6">
        <f t="shared" si="72"/>
        <v>-93.003471000000005</v>
      </c>
      <c r="J451" s="90">
        <v>14222222222.222</v>
      </c>
      <c r="K451" s="90">
        <v>-99.729804999999999</v>
      </c>
      <c r="L451" s="90">
        <v>-91.199959000000007</v>
      </c>
      <c r="N451" s="6">
        <f t="shared" si="75"/>
        <v>16.666666666666998</v>
      </c>
      <c r="O451" s="6">
        <f t="shared" si="73"/>
        <v>-80.683791999999997</v>
      </c>
    </row>
    <row r="452" spans="2:16" x14ac:dyDescent="0.25">
      <c r="B452" s="90">
        <v>15444444444.444</v>
      </c>
      <c r="C452" s="90">
        <v>-105.95631</v>
      </c>
      <c r="D452" s="90">
        <v>-98.598915000000005</v>
      </c>
      <c r="F452" s="6">
        <f t="shared" si="74"/>
        <v>17.888888888888999</v>
      </c>
      <c r="G452" s="6">
        <f t="shared" si="72"/>
        <v>-87.154822999999993</v>
      </c>
      <c r="J452" s="90">
        <v>15444444444.444</v>
      </c>
      <c r="K452" s="90">
        <v>-116.33450000000001</v>
      </c>
      <c r="L452" s="90">
        <v>-107.45804</v>
      </c>
      <c r="N452" s="6">
        <f t="shared" si="75"/>
        <v>17.888888888888999</v>
      </c>
      <c r="O452" s="6">
        <f t="shared" si="73"/>
        <v>-73.467681999999996</v>
      </c>
    </row>
    <row r="453" spans="2:16" x14ac:dyDescent="0.25">
      <c r="B453" s="90">
        <v>16666666666.667</v>
      </c>
      <c r="C453" s="90">
        <v>-96.112892000000002</v>
      </c>
      <c r="D453" s="90">
        <v>-88.698425</v>
      </c>
      <c r="F453" s="6">
        <f t="shared" si="74"/>
        <v>19.111111111111001</v>
      </c>
      <c r="G453" s="6">
        <f t="shared" si="72"/>
        <v>-86.391869</v>
      </c>
      <c r="J453" s="90">
        <v>16666666666.667</v>
      </c>
      <c r="K453" s="90">
        <v>-117.84058</v>
      </c>
      <c r="L453" s="90">
        <v>-108.78854</v>
      </c>
      <c r="N453" s="6">
        <f t="shared" si="75"/>
        <v>19.111111111111001</v>
      </c>
      <c r="O453" s="6">
        <f t="shared" si="73"/>
        <v>-75.458076000000005</v>
      </c>
    </row>
    <row r="454" spans="2:16" x14ac:dyDescent="0.25">
      <c r="B454" s="90">
        <v>17888888888.889</v>
      </c>
      <c r="C454" s="90">
        <v>-93.282639000000003</v>
      </c>
      <c r="D454" s="90">
        <v>-85.722610000000003</v>
      </c>
      <c r="F454" s="6">
        <f t="shared" si="74"/>
        <v>20.333333333333002</v>
      </c>
      <c r="G454" s="6">
        <f t="shared" si="72"/>
        <v>-96.462738000000002</v>
      </c>
      <c r="J454" s="90">
        <v>17888888888.889</v>
      </c>
      <c r="K454" s="90">
        <v>-97.394630000000006</v>
      </c>
      <c r="L454" s="90">
        <v>-88.009101999999999</v>
      </c>
      <c r="N454" s="6">
        <f t="shared" si="75"/>
        <v>20.333333333333002</v>
      </c>
      <c r="O454" s="6">
        <f t="shared" si="73"/>
        <v>-82.371323000000004</v>
      </c>
    </row>
    <row r="455" spans="2:16" x14ac:dyDescent="0.25">
      <c r="B455" s="90">
        <v>19111111111.111</v>
      </c>
      <c r="C455" s="90">
        <v>-81.884444999999999</v>
      </c>
      <c r="D455" s="90">
        <v>-73.918114000000003</v>
      </c>
      <c r="F455" s="6">
        <f t="shared" si="74"/>
        <v>21.555555555556001</v>
      </c>
      <c r="G455" s="6">
        <f t="shared" si="72"/>
        <v>-79.217888000000002</v>
      </c>
      <c r="J455" s="90">
        <v>19111111111.111</v>
      </c>
      <c r="K455" s="90">
        <v>-99.399315000000001</v>
      </c>
      <c r="L455" s="90">
        <v>-88.287773000000001</v>
      </c>
      <c r="N455" s="6">
        <f t="shared" si="75"/>
        <v>21.555555555556001</v>
      </c>
      <c r="O455" s="6">
        <f t="shared" si="73"/>
        <v>-78.530190000000005</v>
      </c>
    </row>
    <row r="456" spans="2:16" x14ac:dyDescent="0.25">
      <c r="B456" s="90">
        <v>20333333333.333</v>
      </c>
      <c r="C456" s="90">
        <v>-91.81823</v>
      </c>
      <c r="D456" s="90">
        <v>-83.345100000000002</v>
      </c>
      <c r="F456" s="6">
        <f t="shared" si="74"/>
        <v>22.777777777777999</v>
      </c>
      <c r="G456" s="6">
        <f t="shared" si="72"/>
        <v>-70.665176000000002</v>
      </c>
      <c r="J456" s="90">
        <v>20333333333.333</v>
      </c>
      <c r="K456" s="90">
        <v>-98.027214000000001</v>
      </c>
      <c r="L456" s="90">
        <v>-87.507141000000004</v>
      </c>
      <c r="N456" s="6">
        <f t="shared" si="75"/>
        <v>22.777777777777999</v>
      </c>
      <c r="O456" s="6">
        <f t="shared" si="73"/>
        <v>-81.775313999999995</v>
      </c>
    </row>
    <row r="457" spans="2:16" x14ac:dyDescent="0.25">
      <c r="B457" s="90">
        <v>21555555555.556</v>
      </c>
      <c r="C457" s="90">
        <v>-90.225227000000004</v>
      </c>
      <c r="D457" s="90">
        <v>-80.982703999999998</v>
      </c>
      <c r="F457" s="6">
        <f t="shared" si="74"/>
        <v>24</v>
      </c>
      <c r="G457" s="6">
        <f t="shared" si="72"/>
        <v>-60.407229999999998</v>
      </c>
      <c r="J457" s="90">
        <v>21555555555.556</v>
      </c>
      <c r="K457" s="90">
        <v>-91.838806000000005</v>
      </c>
      <c r="L457" s="90">
        <v>-81.478736999999995</v>
      </c>
      <c r="N457" s="6">
        <f t="shared" si="75"/>
        <v>24</v>
      </c>
      <c r="O457" s="6">
        <f t="shared" si="73"/>
        <v>-81.096435999999997</v>
      </c>
    </row>
    <row r="458" spans="2:16" x14ac:dyDescent="0.25">
      <c r="B458" s="90">
        <v>22777777777.778</v>
      </c>
      <c r="C458" s="90">
        <v>-76.612701000000001</v>
      </c>
      <c r="D458" s="90">
        <v>-66.918091000000004</v>
      </c>
      <c r="F458" s="6" t="s">
        <v>21</v>
      </c>
      <c r="J458" s="90">
        <v>22777777777.778</v>
      </c>
      <c r="K458" s="90">
        <v>-98.932464999999993</v>
      </c>
      <c r="L458" s="90">
        <v>-87.761391000000003</v>
      </c>
      <c r="N458" s="6" t="s">
        <v>21</v>
      </c>
    </row>
    <row r="459" spans="2:16" x14ac:dyDescent="0.25">
      <c r="B459" s="90">
        <v>24000000000</v>
      </c>
      <c r="C459" s="90">
        <v>-79.713333000000006</v>
      </c>
      <c r="D459" s="90">
        <v>-69.455200000000005</v>
      </c>
      <c r="J459" s="90">
        <v>24000000000</v>
      </c>
      <c r="K459" s="90">
        <v>-93.395897000000005</v>
      </c>
      <c r="L459" s="90">
        <v>-79.782471000000001</v>
      </c>
    </row>
    <row r="460" spans="2:16" x14ac:dyDescent="0.25">
      <c r="B460" s="90" t="s">
        <v>21</v>
      </c>
      <c r="C460" s="90"/>
      <c r="D460" s="90"/>
      <c r="J460" s="90" t="s">
        <v>21</v>
      </c>
      <c r="K460" s="90"/>
      <c r="L460" s="90"/>
    </row>
    <row r="461" spans="2:16" x14ac:dyDescent="0.25">
      <c r="B461" s="90"/>
      <c r="C461" s="90"/>
      <c r="D461" s="90"/>
      <c r="F461" s="6" t="s">
        <v>63</v>
      </c>
      <c r="J461" s="90"/>
      <c r="K461" s="90"/>
      <c r="L461" s="90"/>
      <c r="N461" s="6" t="s">
        <v>63</v>
      </c>
    </row>
    <row r="462" spans="2:16" ht="15.75" x14ac:dyDescent="0.25">
      <c r="B462" s="90"/>
      <c r="C462" s="90"/>
      <c r="D462" s="90"/>
      <c r="F462" s="6" t="s">
        <v>19</v>
      </c>
      <c r="G462" s="6" t="str">
        <f t="shared" ref="G462:G481" si="76">D488</f>
        <v>5Rx1L dBc Log Mag(dB)</v>
      </c>
      <c r="H462" s="35">
        <v>5</v>
      </c>
      <c r="J462" s="90"/>
      <c r="K462" s="90"/>
      <c r="L462" s="90"/>
      <c r="N462" s="6" t="s">
        <v>19</v>
      </c>
      <c r="O462" s="6" t="str">
        <f t="shared" ref="O462:O481" si="77">L488</f>
        <v>5Rx1L dBc Log Mag(dB)</v>
      </c>
      <c r="P462" s="35">
        <v>5</v>
      </c>
    </row>
    <row r="463" spans="2:16" ht="15.75" x14ac:dyDescent="0.25">
      <c r="B463" s="90" t="s">
        <v>61</v>
      </c>
      <c r="C463" s="90"/>
      <c r="D463" s="90"/>
      <c r="F463" s="6">
        <f t="shared" ref="F463:F481" si="78">B489/1000000000</f>
        <v>0.41820000000000002</v>
      </c>
      <c r="G463" s="6">
        <f t="shared" si="76"/>
        <v>-91.554625999999999</v>
      </c>
      <c r="H463" s="36">
        <f>ABS(AVERAGE(G463:G481)-(H462-1)*15)</f>
        <v>134.00914399999999</v>
      </c>
      <c r="J463" s="90" t="s">
        <v>61</v>
      </c>
      <c r="K463" s="90"/>
      <c r="L463" s="90"/>
      <c r="N463" s="6">
        <f t="shared" ref="N463:N481" si="79">J489/1000000000</f>
        <v>0.41820000000000002</v>
      </c>
      <c r="O463" s="6">
        <f t="shared" si="77"/>
        <v>-92.411263000000005</v>
      </c>
      <c r="P463" s="36">
        <f>ABS(AVERAGE(O463:O481)-(P462-1)*15)</f>
        <v>142.38164873684212</v>
      </c>
    </row>
    <row r="464" spans="2:16" x14ac:dyDescent="0.25">
      <c r="B464" s="90" t="s">
        <v>19</v>
      </c>
      <c r="C464" s="90" t="s">
        <v>135</v>
      </c>
      <c r="D464" s="90" t="s">
        <v>62</v>
      </c>
      <c r="F464" s="6">
        <f t="shared" si="78"/>
        <v>0.66264444444444004</v>
      </c>
      <c r="G464" s="6">
        <f t="shared" si="76"/>
        <v>-89.095787000000001</v>
      </c>
      <c r="J464" s="90" t="s">
        <v>19</v>
      </c>
      <c r="K464" s="90" t="s">
        <v>135</v>
      </c>
      <c r="L464" s="90" t="s">
        <v>62</v>
      </c>
      <c r="N464" s="6">
        <f t="shared" si="79"/>
        <v>0.66264444444444004</v>
      </c>
      <c r="O464" s="6">
        <f t="shared" si="77"/>
        <v>-88.935813999999993</v>
      </c>
    </row>
    <row r="465" spans="2:15" x14ac:dyDescent="0.25">
      <c r="B465" s="90">
        <v>2000000000</v>
      </c>
      <c r="C465" s="90">
        <v>-66.070106999999993</v>
      </c>
      <c r="D465" s="90">
        <v>-59.725658000000003</v>
      </c>
      <c r="F465" s="6">
        <f t="shared" si="78"/>
        <v>0.90708888888889005</v>
      </c>
      <c r="G465" s="6">
        <f t="shared" si="76"/>
        <v>-102.39272</v>
      </c>
      <c r="J465" s="90">
        <v>2000000000</v>
      </c>
      <c r="K465" s="90">
        <v>-84.673034999999999</v>
      </c>
      <c r="L465" s="90">
        <v>-75.012900999999999</v>
      </c>
      <c r="N465" s="6">
        <f t="shared" si="79"/>
        <v>0.90708888888889005</v>
      </c>
      <c r="O465" s="6">
        <f t="shared" si="77"/>
        <v>-88.125420000000005</v>
      </c>
    </row>
    <row r="466" spans="2:15" x14ac:dyDescent="0.25">
      <c r="B466" s="90">
        <v>3222222222.2221999</v>
      </c>
      <c r="C466" s="90">
        <v>-63.341495999999999</v>
      </c>
      <c r="D466" s="90">
        <v>-56.573321999999997</v>
      </c>
      <c r="F466" s="6">
        <f t="shared" si="78"/>
        <v>1.1515333333333002</v>
      </c>
      <c r="G466" s="6">
        <f t="shared" si="76"/>
        <v>-74.130898000000002</v>
      </c>
      <c r="J466" s="90">
        <v>3222222222.2221999</v>
      </c>
      <c r="K466" s="90">
        <v>-74.139281999999994</v>
      </c>
      <c r="L466" s="90">
        <v>-66.103538999999998</v>
      </c>
      <c r="N466" s="6">
        <f t="shared" si="79"/>
        <v>1.1515333333333002</v>
      </c>
      <c r="O466" s="6">
        <f t="shared" si="77"/>
        <v>-90.864722999999998</v>
      </c>
    </row>
    <row r="467" spans="2:15" x14ac:dyDescent="0.25">
      <c r="B467" s="90">
        <v>4444444444.4443998</v>
      </c>
      <c r="C467" s="90">
        <v>-70.218581999999998</v>
      </c>
      <c r="D467" s="90">
        <v>-63.853405000000002</v>
      </c>
      <c r="F467" s="6">
        <f t="shared" si="78"/>
        <v>1.3959777777778002</v>
      </c>
      <c r="G467" s="6">
        <f t="shared" si="76"/>
        <v>-82.732971000000006</v>
      </c>
      <c r="J467" s="90">
        <v>4444444444.4443998</v>
      </c>
      <c r="K467" s="90">
        <v>-71.844466999999995</v>
      </c>
      <c r="L467" s="90">
        <v>-63.852027999999997</v>
      </c>
      <c r="N467" s="6">
        <f t="shared" si="79"/>
        <v>1.3959777777778002</v>
      </c>
      <c r="O467" s="6">
        <f t="shared" si="77"/>
        <v>-89.130836000000002</v>
      </c>
    </row>
    <row r="468" spans="2:15" x14ac:dyDescent="0.25">
      <c r="B468" s="90">
        <v>5666666666.6667004</v>
      </c>
      <c r="C468" s="90">
        <v>-74.790047000000001</v>
      </c>
      <c r="D468" s="90">
        <v>-68.457381999999996</v>
      </c>
      <c r="F468" s="6">
        <f t="shared" si="78"/>
        <v>1.6404222222222</v>
      </c>
      <c r="G468" s="6">
        <f t="shared" si="76"/>
        <v>-92.316978000000006</v>
      </c>
      <c r="J468" s="90">
        <v>5666666666.6667004</v>
      </c>
      <c r="K468" s="90">
        <v>-73.644997000000004</v>
      </c>
      <c r="L468" s="90">
        <v>-65.885268999999994</v>
      </c>
      <c r="N468" s="6">
        <f t="shared" si="79"/>
        <v>1.6404222222222</v>
      </c>
      <c r="O468" s="6">
        <f t="shared" si="77"/>
        <v>-91.530167000000006</v>
      </c>
    </row>
    <row r="469" spans="2:15" x14ac:dyDescent="0.25">
      <c r="B469" s="90">
        <v>6888888888.8888998</v>
      </c>
      <c r="C469" s="90">
        <v>-71.845100000000002</v>
      </c>
      <c r="D469" s="90">
        <v>-65.779174999999995</v>
      </c>
      <c r="F469" s="6">
        <f t="shared" si="78"/>
        <v>1.8848666666667</v>
      </c>
      <c r="G469" s="6">
        <f t="shared" si="76"/>
        <v>-69.886832999999996</v>
      </c>
      <c r="J469" s="90">
        <v>6888888888.8888998</v>
      </c>
      <c r="K469" s="90">
        <v>-82.852729999999994</v>
      </c>
      <c r="L469" s="90">
        <v>-75.305205999999998</v>
      </c>
      <c r="N469" s="6">
        <f t="shared" si="79"/>
        <v>1.8848666666667</v>
      </c>
      <c r="O469" s="6">
        <f t="shared" si="77"/>
        <v>-94.527168000000003</v>
      </c>
    </row>
    <row r="470" spans="2:15" x14ac:dyDescent="0.25">
      <c r="B470" s="90">
        <v>8111111111.1111002</v>
      </c>
      <c r="C470" s="90">
        <v>-88.338813999999999</v>
      </c>
      <c r="D470" s="90">
        <v>-82.184287999999995</v>
      </c>
      <c r="F470" s="6">
        <f t="shared" si="78"/>
        <v>2.1293111111110998</v>
      </c>
      <c r="G470" s="6">
        <f t="shared" si="76"/>
        <v>-73.860557999999997</v>
      </c>
      <c r="J470" s="90">
        <v>8111111111.1111002</v>
      </c>
      <c r="K470" s="90">
        <v>-95.930983999999995</v>
      </c>
      <c r="L470" s="90">
        <v>-87.978706000000003</v>
      </c>
      <c r="N470" s="6">
        <f t="shared" si="79"/>
        <v>2.1293111111110998</v>
      </c>
      <c r="O470" s="6">
        <f t="shared" si="77"/>
        <v>-95.946822999999995</v>
      </c>
    </row>
    <row r="471" spans="2:15" x14ac:dyDescent="0.25">
      <c r="B471" s="90">
        <v>9333333333.3332996</v>
      </c>
      <c r="C471" s="90">
        <v>-78.920738</v>
      </c>
      <c r="D471" s="90">
        <v>-72.165451000000004</v>
      </c>
      <c r="F471" s="6">
        <f t="shared" si="78"/>
        <v>2.3737555555556002</v>
      </c>
      <c r="G471" s="6">
        <f t="shared" si="76"/>
        <v>-58.498386000000004</v>
      </c>
      <c r="J471" s="90">
        <v>9333333333.3332996</v>
      </c>
      <c r="K471" s="90">
        <v>-90.773262000000003</v>
      </c>
      <c r="L471" s="90">
        <v>-82.494056999999998</v>
      </c>
      <c r="N471" s="6">
        <f t="shared" si="79"/>
        <v>2.3737555555556002</v>
      </c>
      <c r="O471" s="6">
        <f t="shared" si="77"/>
        <v>-82.997191999999998</v>
      </c>
    </row>
    <row r="472" spans="2:15" x14ac:dyDescent="0.25">
      <c r="B472" s="90">
        <v>10555555555.556</v>
      </c>
      <c r="C472" s="90">
        <v>-86.644919999999999</v>
      </c>
      <c r="D472" s="90">
        <v>-80.050208999999995</v>
      </c>
      <c r="F472" s="6">
        <f t="shared" si="78"/>
        <v>2.6181999999999999</v>
      </c>
      <c r="G472" s="6">
        <f t="shared" si="76"/>
        <v>-79.045326000000003</v>
      </c>
      <c r="J472" s="90">
        <v>10555555555.556</v>
      </c>
      <c r="K472" s="90">
        <v>-94.619949000000005</v>
      </c>
      <c r="L472" s="90">
        <v>-86.112823000000006</v>
      </c>
      <c r="N472" s="6">
        <f t="shared" si="79"/>
        <v>2.6181999999999999</v>
      </c>
      <c r="O472" s="6">
        <f t="shared" si="77"/>
        <v>-84.083038000000002</v>
      </c>
    </row>
    <row r="473" spans="2:15" x14ac:dyDescent="0.25">
      <c r="B473" s="90">
        <v>11777777777.778</v>
      </c>
      <c r="C473" s="90">
        <v>-80.069739999999996</v>
      </c>
      <c r="D473" s="90">
        <v>-73.165970000000002</v>
      </c>
      <c r="F473" s="6">
        <f t="shared" si="78"/>
        <v>2.8626444444443999</v>
      </c>
      <c r="G473" s="6">
        <f t="shared" si="76"/>
        <v>-83.911941999999996</v>
      </c>
      <c r="J473" s="90">
        <v>11777777777.778</v>
      </c>
      <c r="K473" s="90">
        <v>-85.994759000000002</v>
      </c>
      <c r="L473" s="90">
        <v>-76.975403</v>
      </c>
      <c r="N473" s="6">
        <f t="shared" si="79"/>
        <v>2.8626444444443999</v>
      </c>
      <c r="O473" s="6">
        <f t="shared" si="77"/>
        <v>-77.152016000000003</v>
      </c>
    </row>
    <row r="474" spans="2:15" x14ac:dyDescent="0.25">
      <c r="B474" s="90">
        <v>13000000000</v>
      </c>
      <c r="C474" s="90">
        <v>-89.058914000000001</v>
      </c>
      <c r="D474" s="90">
        <v>-82.384681999999998</v>
      </c>
      <c r="F474" s="6">
        <f t="shared" si="78"/>
        <v>3.1070888888888999</v>
      </c>
      <c r="G474" s="6">
        <f t="shared" si="76"/>
        <v>-66.140808000000007</v>
      </c>
      <c r="J474" s="90">
        <v>13000000000</v>
      </c>
      <c r="K474" s="90">
        <v>-89.709404000000006</v>
      </c>
      <c r="L474" s="90">
        <v>-80.958716999999993</v>
      </c>
      <c r="N474" s="6">
        <f t="shared" si="79"/>
        <v>3.1070888888888999</v>
      </c>
      <c r="O474" s="6">
        <f t="shared" si="77"/>
        <v>-84.057213000000004</v>
      </c>
    </row>
    <row r="475" spans="2:15" x14ac:dyDescent="0.25">
      <c r="B475" s="90">
        <v>14222222222.222</v>
      </c>
      <c r="C475" s="90">
        <v>-88.308693000000005</v>
      </c>
      <c r="D475" s="90">
        <v>-81.402534000000003</v>
      </c>
      <c r="F475" s="6">
        <f t="shared" si="78"/>
        <v>3.3515333333332999</v>
      </c>
      <c r="G475" s="6">
        <f t="shared" si="76"/>
        <v>-77.476378999999994</v>
      </c>
      <c r="J475" s="90">
        <v>14222222222.222</v>
      </c>
      <c r="K475" s="90">
        <v>-83.264374000000004</v>
      </c>
      <c r="L475" s="90">
        <v>-74.734520000000003</v>
      </c>
      <c r="N475" s="6">
        <f t="shared" si="79"/>
        <v>3.3515333333332999</v>
      </c>
      <c r="O475" s="6">
        <f t="shared" si="77"/>
        <v>-84.141441</v>
      </c>
    </row>
    <row r="476" spans="2:15" x14ac:dyDescent="0.25">
      <c r="B476" s="90">
        <v>15444444444.444</v>
      </c>
      <c r="C476" s="90">
        <v>-86.184448000000003</v>
      </c>
      <c r="D476" s="90">
        <v>-78.827049000000002</v>
      </c>
      <c r="F476" s="6">
        <f t="shared" si="78"/>
        <v>3.5959777777777999</v>
      </c>
      <c r="G476" s="6">
        <f t="shared" si="76"/>
        <v>-63.129992999999999</v>
      </c>
      <c r="J476" s="90">
        <v>15444444444.444</v>
      </c>
      <c r="K476" s="90">
        <v>-87.409317000000001</v>
      </c>
      <c r="L476" s="90">
        <v>-78.532859999999999</v>
      </c>
      <c r="N476" s="6">
        <f t="shared" si="79"/>
        <v>3.5959777777777999</v>
      </c>
      <c r="O476" s="6">
        <f t="shared" si="77"/>
        <v>-86.670058999999995</v>
      </c>
    </row>
    <row r="477" spans="2:15" x14ac:dyDescent="0.25">
      <c r="B477" s="90">
        <v>16666666666.667</v>
      </c>
      <c r="C477" s="90">
        <v>-100.41794</v>
      </c>
      <c r="D477" s="90">
        <v>-93.003471000000005</v>
      </c>
      <c r="F477" s="6">
        <f t="shared" si="78"/>
        <v>3.8404222222222</v>
      </c>
      <c r="G477" s="6">
        <f t="shared" si="76"/>
        <v>-65.181015000000002</v>
      </c>
      <c r="J477" s="90">
        <v>16666666666.667</v>
      </c>
      <c r="K477" s="90">
        <v>-89.735825000000006</v>
      </c>
      <c r="L477" s="90">
        <v>-80.683791999999997</v>
      </c>
      <c r="N477" s="6">
        <f t="shared" si="79"/>
        <v>3.8404222222222</v>
      </c>
      <c r="O477" s="6">
        <f t="shared" si="77"/>
        <v>-75.336082000000005</v>
      </c>
    </row>
    <row r="478" spans="2:15" x14ac:dyDescent="0.25">
      <c r="B478" s="90">
        <v>17888888888.889</v>
      </c>
      <c r="C478" s="90">
        <v>-94.714850999999996</v>
      </c>
      <c r="D478" s="90">
        <v>-87.154822999999993</v>
      </c>
      <c r="F478" s="6">
        <f t="shared" si="78"/>
        <v>4.0848666666666995</v>
      </c>
      <c r="G478" s="6">
        <f t="shared" si="76"/>
        <v>-67.836181999999994</v>
      </c>
      <c r="J478" s="90">
        <v>17888888888.889</v>
      </c>
      <c r="K478" s="90">
        <v>-82.853210000000004</v>
      </c>
      <c r="L478" s="90">
        <v>-73.467681999999996</v>
      </c>
      <c r="N478" s="6">
        <f t="shared" si="79"/>
        <v>4.0848666666666995</v>
      </c>
      <c r="O478" s="6">
        <f t="shared" si="77"/>
        <v>-67.593406999999999</v>
      </c>
    </row>
    <row r="479" spans="2:15" x14ac:dyDescent="0.25">
      <c r="B479" s="90">
        <v>19111111111.111</v>
      </c>
      <c r="C479" s="90">
        <v>-94.358199999999997</v>
      </c>
      <c r="D479" s="90">
        <v>-86.391869</v>
      </c>
      <c r="F479" s="6">
        <f t="shared" si="78"/>
        <v>4.3293111111111005</v>
      </c>
      <c r="G479" s="6">
        <f t="shared" si="76"/>
        <v>-70.875220999999996</v>
      </c>
      <c r="J479" s="90">
        <v>19111111111.111</v>
      </c>
      <c r="K479" s="90">
        <v>-86.569610999999995</v>
      </c>
      <c r="L479" s="90">
        <v>-75.458076000000005</v>
      </c>
      <c r="N479" s="6">
        <f t="shared" si="79"/>
        <v>4.3293111111111005</v>
      </c>
      <c r="O479" s="6">
        <f t="shared" si="77"/>
        <v>-65.466751000000002</v>
      </c>
    </row>
    <row r="480" spans="2:15" x14ac:dyDescent="0.25">
      <c r="B480" s="90">
        <v>20333333333.333</v>
      </c>
      <c r="C480" s="90">
        <v>-104.93586999999999</v>
      </c>
      <c r="D480" s="90">
        <v>-96.462738000000002</v>
      </c>
      <c r="F480" s="6">
        <f t="shared" si="78"/>
        <v>4.5737555555556</v>
      </c>
      <c r="G480" s="6">
        <f t="shared" si="76"/>
        <v>-53.207470000000001</v>
      </c>
      <c r="J480" s="90">
        <v>20333333333.333</v>
      </c>
      <c r="K480" s="90">
        <v>-92.891396</v>
      </c>
      <c r="L480" s="90">
        <v>-82.371323000000004</v>
      </c>
      <c r="N480" s="6">
        <f t="shared" si="79"/>
        <v>4.5737555555556</v>
      </c>
      <c r="O480" s="6">
        <f t="shared" si="77"/>
        <v>-62.683928999999999</v>
      </c>
    </row>
    <row r="481" spans="2:16" x14ac:dyDescent="0.25">
      <c r="B481" s="90">
        <v>21555555555.556</v>
      </c>
      <c r="C481" s="90">
        <v>-88.460419000000002</v>
      </c>
      <c r="D481" s="90">
        <v>-79.217888000000002</v>
      </c>
      <c r="F481" s="6">
        <f t="shared" si="78"/>
        <v>4.8182</v>
      </c>
      <c r="G481" s="6">
        <f t="shared" si="76"/>
        <v>-44.899642999999998</v>
      </c>
      <c r="J481" s="90">
        <v>21555555555.556</v>
      </c>
      <c r="K481" s="90">
        <v>-88.890259</v>
      </c>
      <c r="L481" s="90">
        <v>-78.530190000000005</v>
      </c>
      <c r="N481" s="6">
        <f t="shared" si="79"/>
        <v>4.8182</v>
      </c>
      <c r="O481" s="6">
        <f t="shared" si="77"/>
        <v>-63.597983999999997</v>
      </c>
    </row>
    <row r="482" spans="2:16" x14ac:dyDescent="0.25">
      <c r="B482" s="90">
        <v>22777777777.778</v>
      </c>
      <c r="C482" s="90">
        <v>-80.359779000000003</v>
      </c>
      <c r="D482" s="90">
        <v>-70.665176000000002</v>
      </c>
      <c r="F482" s="6" t="s">
        <v>21</v>
      </c>
      <c r="J482" s="90">
        <v>22777777777.778</v>
      </c>
      <c r="K482" s="90">
        <v>-92.946387999999999</v>
      </c>
      <c r="L482" s="90">
        <v>-81.775313999999995</v>
      </c>
      <c r="N482" s="6" t="s">
        <v>21</v>
      </c>
    </row>
    <row r="483" spans="2:16" x14ac:dyDescent="0.25">
      <c r="B483" s="90">
        <v>24000000000</v>
      </c>
      <c r="C483" s="90">
        <v>-70.665367000000003</v>
      </c>
      <c r="D483" s="90">
        <v>-60.407229999999998</v>
      </c>
      <c r="J483" s="90">
        <v>24000000000</v>
      </c>
      <c r="K483" s="90">
        <v>-94.709862000000001</v>
      </c>
      <c r="L483" s="90">
        <v>-81.096435999999997</v>
      </c>
    </row>
    <row r="484" spans="2:16" x14ac:dyDescent="0.25">
      <c r="B484" s="90" t="s">
        <v>21</v>
      </c>
      <c r="C484" s="90"/>
      <c r="D484" s="90"/>
      <c r="J484" s="90" t="s">
        <v>21</v>
      </c>
      <c r="K484" s="90"/>
      <c r="L484" s="90"/>
    </row>
    <row r="485" spans="2:16" x14ac:dyDescent="0.25">
      <c r="B485" s="90"/>
      <c r="C485" s="90"/>
      <c r="D485" s="90"/>
      <c r="F485" s="6" t="s">
        <v>64</v>
      </c>
      <c r="J485" s="90"/>
      <c r="K485" s="90"/>
      <c r="L485" s="90"/>
      <c r="N485" s="6" t="s">
        <v>64</v>
      </c>
    </row>
    <row r="486" spans="2:16" ht="15.75" x14ac:dyDescent="0.25">
      <c r="B486" s="90"/>
      <c r="C486" s="90"/>
      <c r="D486" s="90"/>
      <c r="F486" s="6" t="s">
        <v>19</v>
      </c>
      <c r="G486" s="6" t="str">
        <f t="shared" ref="G486:G505" si="80">D512</f>
        <v>5Rx2L dBc Log Mag(dB)</v>
      </c>
      <c r="H486" s="35">
        <v>5</v>
      </c>
      <c r="J486" s="90"/>
      <c r="K486" s="90"/>
      <c r="L486" s="90"/>
      <c r="N486" s="6" t="s">
        <v>19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s="90" t="s">
        <v>63</v>
      </c>
      <c r="C487" s="90"/>
      <c r="D487" s="90"/>
      <c r="F487" s="6">
        <f t="shared" ref="F487:F505" si="82">B513/1000000000</f>
        <v>0.81820000000000004</v>
      </c>
      <c r="G487" s="6">
        <f t="shared" si="80"/>
        <v>-86.228142000000005</v>
      </c>
      <c r="H487" s="36">
        <f>ABS(AVERAGE(G487:G505)-(H486-1)*15)</f>
        <v>134.46242942105263</v>
      </c>
      <c r="J487" s="90" t="s">
        <v>63</v>
      </c>
      <c r="K487" s="90"/>
      <c r="L487" s="90"/>
      <c r="N487" s="6">
        <f t="shared" ref="N487:N505" si="83">J513/1000000000</f>
        <v>0.81820000000000004</v>
      </c>
      <c r="O487" s="6">
        <f t="shared" si="81"/>
        <v>-93.705726999999996</v>
      </c>
      <c r="P487" s="36">
        <f>ABS(AVERAGE(O487:O505)-(P486-1)*15)</f>
        <v>149.6961207894737</v>
      </c>
    </row>
    <row r="488" spans="2:16" x14ac:dyDescent="0.25">
      <c r="B488" s="90" t="s">
        <v>19</v>
      </c>
      <c r="C488" s="90" t="s">
        <v>136</v>
      </c>
      <c r="D488" s="90" t="s">
        <v>261</v>
      </c>
      <c r="F488" s="6">
        <f t="shared" si="82"/>
        <v>1.3070888888889001</v>
      </c>
      <c r="G488" s="6">
        <f t="shared" si="80"/>
        <v>-80.797980999999993</v>
      </c>
      <c r="J488" s="90" t="s">
        <v>19</v>
      </c>
      <c r="K488" s="90" t="s">
        <v>136</v>
      </c>
      <c r="L488" s="90" t="s">
        <v>261</v>
      </c>
      <c r="N488" s="6">
        <f t="shared" si="83"/>
        <v>1.3070888888889001</v>
      </c>
      <c r="O488" s="6">
        <f t="shared" si="81"/>
        <v>-90.876510999999994</v>
      </c>
    </row>
    <row r="489" spans="2:16" x14ac:dyDescent="0.25">
      <c r="B489" s="90">
        <v>418200000</v>
      </c>
      <c r="C489" s="90">
        <v>-97.899078000000003</v>
      </c>
      <c r="D489" s="90">
        <v>-91.554625999999999</v>
      </c>
      <c r="F489" s="6">
        <f t="shared" si="82"/>
        <v>1.7959777777778001</v>
      </c>
      <c r="G489" s="6">
        <f t="shared" si="80"/>
        <v>-84.794539999999998</v>
      </c>
      <c r="J489" s="90">
        <v>418200000</v>
      </c>
      <c r="K489" s="90">
        <v>-102.0714</v>
      </c>
      <c r="L489" s="90">
        <v>-92.411263000000005</v>
      </c>
      <c r="N489" s="6">
        <f t="shared" si="83"/>
        <v>1.7959777777778001</v>
      </c>
      <c r="O489" s="6">
        <f t="shared" si="81"/>
        <v>-88.205726999999996</v>
      </c>
    </row>
    <row r="490" spans="2:16" x14ac:dyDescent="0.25">
      <c r="B490" s="90">
        <v>662644444.44444001</v>
      </c>
      <c r="C490" s="90">
        <v>-95.863952999999995</v>
      </c>
      <c r="D490" s="90">
        <v>-89.095787000000001</v>
      </c>
      <c r="F490" s="6">
        <f t="shared" si="82"/>
        <v>2.2848666666666997</v>
      </c>
      <c r="G490" s="6">
        <f t="shared" si="80"/>
        <v>-69.024590000000003</v>
      </c>
      <c r="J490" s="90">
        <v>662644444.44444001</v>
      </c>
      <c r="K490" s="90">
        <v>-96.971558000000002</v>
      </c>
      <c r="L490" s="90">
        <v>-88.935813999999993</v>
      </c>
      <c r="N490" s="6">
        <f t="shared" si="83"/>
        <v>2.2848666666666997</v>
      </c>
      <c r="O490" s="6">
        <f t="shared" si="81"/>
        <v>-89.409790000000001</v>
      </c>
    </row>
    <row r="491" spans="2:16" x14ac:dyDescent="0.25">
      <c r="B491" s="90">
        <v>907088888.88889003</v>
      </c>
      <c r="C491" s="90">
        <v>-108.75790000000001</v>
      </c>
      <c r="D491" s="90">
        <v>-102.39272</v>
      </c>
      <c r="F491" s="6">
        <f t="shared" si="82"/>
        <v>2.7737555555556002</v>
      </c>
      <c r="G491" s="6">
        <f t="shared" si="80"/>
        <v>-66.722565000000003</v>
      </c>
      <c r="J491" s="90">
        <v>907088888.88889003</v>
      </c>
      <c r="K491" s="90">
        <v>-96.117867000000004</v>
      </c>
      <c r="L491" s="90">
        <v>-88.125420000000005</v>
      </c>
      <c r="N491" s="6">
        <f t="shared" si="83"/>
        <v>2.7737555555556002</v>
      </c>
      <c r="O491" s="6">
        <f t="shared" si="81"/>
        <v>-83.646148999999994</v>
      </c>
    </row>
    <row r="492" spans="2:16" x14ac:dyDescent="0.25">
      <c r="B492" s="90">
        <v>1151533333.3333001</v>
      </c>
      <c r="C492" s="90">
        <v>-80.463554000000002</v>
      </c>
      <c r="D492" s="90">
        <v>-74.130898000000002</v>
      </c>
      <c r="F492" s="6">
        <f t="shared" si="82"/>
        <v>3.2626444444443998</v>
      </c>
      <c r="G492" s="6">
        <f t="shared" si="80"/>
        <v>-75.830482000000003</v>
      </c>
      <c r="J492" s="90">
        <v>1151533333.3333001</v>
      </c>
      <c r="K492" s="90">
        <v>-98.624450999999993</v>
      </c>
      <c r="L492" s="90">
        <v>-90.864722999999998</v>
      </c>
      <c r="N492" s="6">
        <f t="shared" si="83"/>
        <v>3.2626444444443998</v>
      </c>
      <c r="O492" s="6">
        <f t="shared" si="81"/>
        <v>-87.335487000000001</v>
      </c>
    </row>
    <row r="493" spans="2:16" x14ac:dyDescent="0.25">
      <c r="B493" s="90">
        <v>1395977777.7778001</v>
      </c>
      <c r="C493" s="90">
        <v>-88.798896999999997</v>
      </c>
      <c r="D493" s="90">
        <v>-82.732971000000006</v>
      </c>
      <c r="F493" s="6">
        <f t="shared" si="82"/>
        <v>3.7515333333333003</v>
      </c>
      <c r="G493" s="6">
        <f t="shared" si="80"/>
        <v>-76.640372999999997</v>
      </c>
      <c r="J493" s="90">
        <v>1395977777.7778001</v>
      </c>
      <c r="K493" s="90">
        <v>-96.678359999999998</v>
      </c>
      <c r="L493" s="90">
        <v>-89.130836000000002</v>
      </c>
      <c r="N493" s="6">
        <f t="shared" si="83"/>
        <v>3.7515333333333003</v>
      </c>
      <c r="O493" s="6">
        <f t="shared" si="81"/>
        <v>-94.078316000000001</v>
      </c>
    </row>
    <row r="494" spans="2:16" x14ac:dyDescent="0.25">
      <c r="B494" s="90">
        <v>1640422222.2221999</v>
      </c>
      <c r="C494" s="90">
        <v>-98.471496999999999</v>
      </c>
      <c r="D494" s="90">
        <v>-92.316978000000006</v>
      </c>
      <c r="F494" s="6">
        <f t="shared" si="82"/>
        <v>4.2404222222222003</v>
      </c>
      <c r="G494" s="6">
        <f t="shared" si="80"/>
        <v>-74.770072999999996</v>
      </c>
      <c r="J494" s="90">
        <v>1640422222.2221999</v>
      </c>
      <c r="K494" s="90">
        <v>-99.482444999999998</v>
      </c>
      <c r="L494" s="90">
        <v>-91.530167000000006</v>
      </c>
      <c r="N494" s="6">
        <f t="shared" si="83"/>
        <v>4.2404222222222003</v>
      </c>
      <c r="O494" s="6">
        <f t="shared" si="81"/>
        <v>-94.402495999999999</v>
      </c>
    </row>
    <row r="495" spans="2:16" x14ac:dyDescent="0.25">
      <c r="B495" s="90">
        <v>1884866666.6666999</v>
      </c>
      <c r="C495" s="90">
        <v>-76.642120000000006</v>
      </c>
      <c r="D495" s="90">
        <v>-69.886832999999996</v>
      </c>
      <c r="F495" s="6">
        <f t="shared" si="82"/>
        <v>4.7293111111110999</v>
      </c>
      <c r="G495" s="6">
        <f t="shared" si="80"/>
        <v>-72.004065999999995</v>
      </c>
      <c r="J495" s="90">
        <v>1884866666.6666999</v>
      </c>
      <c r="K495" s="90">
        <v>-102.80637</v>
      </c>
      <c r="L495" s="90">
        <v>-94.527168000000003</v>
      </c>
      <c r="N495" s="6">
        <f t="shared" si="83"/>
        <v>4.7293111111110999</v>
      </c>
      <c r="O495" s="6">
        <f t="shared" si="81"/>
        <v>-88.911606000000006</v>
      </c>
    </row>
    <row r="496" spans="2:16" x14ac:dyDescent="0.25">
      <c r="B496" s="90">
        <v>2129311111.1111</v>
      </c>
      <c r="C496" s="90">
        <v>-80.455269000000001</v>
      </c>
      <c r="D496" s="90">
        <v>-73.860557999999997</v>
      </c>
      <c r="F496" s="6">
        <f t="shared" si="82"/>
        <v>5.2182000000000004</v>
      </c>
      <c r="G496" s="6">
        <f t="shared" si="80"/>
        <v>-84.854843000000002</v>
      </c>
      <c r="J496" s="90">
        <v>2129311111.1111</v>
      </c>
      <c r="K496" s="90">
        <v>-104.45394</v>
      </c>
      <c r="L496" s="90">
        <v>-95.946822999999995</v>
      </c>
      <c r="N496" s="6">
        <f t="shared" si="83"/>
        <v>5.2182000000000004</v>
      </c>
      <c r="O496" s="6">
        <f t="shared" si="81"/>
        <v>-97.070853999999997</v>
      </c>
    </row>
    <row r="497" spans="2:16" x14ac:dyDescent="0.25">
      <c r="B497" s="90">
        <v>2373755555.5556002</v>
      </c>
      <c r="C497" s="90">
        <v>-65.402152999999998</v>
      </c>
      <c r="D497" s="90">
        <v>-58.498386000000004</v>
      </c>
      <c r="F497" s="6">
        <f t="shared" si="82"/>
        <v>5.7070888888889</v>
      </c>
      <c r="G497" s="6">
        <f t="shared" si="80"/>
        <v>-80.955817999999994</v>
      </c>
      <c r="J497" s="90">
        <v>2373755555.5556002</v>
      </c>
      <c r="K497" s="90">
        <v>-92.016541000000004</v>
      </c>
      <c r="L497" s="90">
        <v>-82.997191999999998</v>
      </c>
      <c r="N497" s="6">
        <f t="shared" si="83"/>
        <v>5.7070888888889</v>
      </c>
      <c r="O497" s="6">
        <f t="shared" si="81"/>
        <v>-86.000511000000003</v>
      </c>
    </row>
    <row r="498" spans="2:16" x14ac:dyDescent="0.25">
      <c r="B498" s="90">
        <v>2618200000</v>
      </c>
      <c r="C498" s="90">
        <v>-85.719559000000004</v>
      </c>
      <c r="D498" s="90">
        <v>-79.045326000000003</v>
      </c>
      <c r="F498" s="6">
        <f t="shared" si="82"/>
        <v>6.1959777777777996</v>
      </c>
      <c r="G498" s="6">
        <f t="shared" si="80"/>
        <v>-73.849861000000004</v>
      </c>
      <c r="J498" s="90">
        <v>2618200000</v>
      </c>
      <c r="K498" s="90">
        <v>-92.833725000000001</v>
      </c>
      <c r="L498" s="90">
        <v>-84.083038000000002</v>
      </c>
      <c r="N498" s="6">
        <f t="shared" si="83"/>
        <v>6.1959777777777996</v>
      </c>
      <c r="O498" s="6">
        <f t="shared" si="81"/>
        <v>-92.703506000000004</v>
      </c>
    </row>
    <row r="499" spans="2:16" x14ac:dyDescent="0.25">
      <c r="B499" s="90">
        <v>2862644444.4443998</v>
      </c>
      <c r="C499" s="90">
        <v>-90.818091999999993</v>
      </c>
      <c r="D499" s="90">
        <v>-83.911941999999996</v>
      </c>
      <c r="F499" s="6">
        <f t="shared" si="82"/>
        <v>6.6848666666667</v>
      </c>
      <c r="G499" s="6">
        <f t="shared" si="80"/>
        <v>-88.974327000000002</v>
      </c>
      <c r="J499" s="90">
        <v>2862644444.4443998</v>
      </c>
      <c r="K499" s="90">
        <v>-85.681861999999995</v>
      </c>
      <c r="L499" s="90">
        <v>-77.152016000000003</v>
      </c>
      <c r="N499" s="6">
        <f t="shared" si="83"/>
        <v>6.6848666666667</v>
      </c>
      <c r="O499" s="6">
        <f t="shared" si="81"/>
        <v>-86.705658</v>
      </c>
    </row>
    <row r="500" spans="2:16" x14ac:dyDescent="0.25">
      <c r="B500" s="90">
        <v>3107088888.8888998</v>
      </c>
      <c r="C500" s="90">
        <v>-73.498199</v>
      </c>
      <c r="D500" s="90">
        <v>-66.140808000000007</v>
      </c>
      <c r="F500" s="6">
        <f t="shared" si="82"/>
        <v>7.1737555555556005</v>
      </c>
      <c r="G500" s="6">
        <f t="shared" si="80"/>
        <v>-75.547173000000001</v>
      </c>
      <c r="J500" s="90">
        <v>3107088888.8888998</v>
      </c>
      <c r="K500" s="90">
        <v>-92.933670000000006</v>
      </c>
      <c r="L500" s="90">
        <v>-84.057213000000004</v>
      </c>
      <c r="N500" s="6">
        <f t="shared" si="83"/>
        <v>7.1737555555556005</v>
      </c>
      <c r="O500" s="6">
        <f t="shared" si="81"/>
        <v>-81.216621000000004</v>
      </c>
    </row>
    <row r="501" spans="2:16" x14ac:dyDescent="0.25">
      <c r="B501" s="90">
        <v>3351533333.3333001</v>
      </c>
      <c r="C501" s="90">
        <v>-84.890845999999996</v>
      </c>
      <c r="D501" s="90">
        <v>-77.476378999999994</v>
      </c>
      <c r="F501" s="6">
        <f t="shared" si="82"/>
        <v>7.6626444444443997</v>
      </c>
      <c r="G501" s="6">
        <f t="shared" si="80"/>
        <v>-69.900176999999999</v>
      </c>
      <c r="J501" s="90">
        <v>3351533333.3333001</v>
      </c>
      <c r="K501" s="90">
        <v>-93.193473999999995</v>
      </c>
      <c r="L501" s="90">
        <v>-84.141441</v>
      </c>
      <c r="N501" s="6">
        <f t="shared" si="83"/>
        <v>7.6626444444443997</v>
      </c>
      <c r="O501" s="6">
        <f t="shared" si="81"/>
        <v>-86.472847000000002</v>
      </c>
    </row>
    <row r="502" spans="2:16" x14ac:dyDescent="0.25">
      <c r="B502" s="90">
        <v>3595977777.7778001</v>
      </c>
      <c r="C502" s="90">
        <v>-70.690025000000006</v>
      </c>
      <c r="D502" s="90">
        <v>-63.129992999999999</v>
      </c>
      <c r="F502" s="6">
        <f t="shared" si="82"/>
        <v>8.1515333333332993</v>
      </c>
      <c r="G502" s="6">
        <f t="shared" si="80"/>
        <v>-72.104950000000002</v>
      </c>
      <c r="J502" s="90">
        <v>3595977777.7778001</v>
      </c>
      <c r="K502" s="90">
        <v>-96.055580000000006</v>
      </c>
      <c r="L502" s="90">
        <v>-86.670058999999995</v>
      </c>
      <c r="N502" s="6">
        <f t="shared" si="83"/>
        <v>8.1515333333332993</v>
      </c>
      <c r="O502" s="6">
        <f t="shared" si="81"/>
        <v>-91.855331000000007</v>
      </c>
    </row>
    <row r="503" spans="2:16" x14ac:dyDescent="0.25">
      <c r="B503" s="90">
        <v>3840422222.2221999</v>
      </c>
      <c r="C503" s="90">
        <v>-73.147345999999999</v>
      </c>
      <c r="D503" s="90">
        <v>-65.181015000000002</v>
      </c>
      <c r="F503" s="6">
        <f t="shared" si="82"/>
        <v>8.6404222222222007</v>
      </c>
      <c r="G503" s="6">
        <f t="shared" si="80"/>
        <v>-68.149276999999998</v>
      </c>
      <c r="J503" s="90">
        <v>3840422222.2221999</v>
      </c>
      <c r="K503" s="90">
        <v>-86.447616999999994</v>
      </c>
      <c r="L503" s="90">
        <v>-75.336082000000005</v>
      </c>
      <c r="N503" s="6">
        <f t="shared" si="83"/>
        <v>8.6404222222222007</v>
      </c>
      <c r="O503" s="6">
        <f t="shared" si="81"/>
        <v>-94.381844000000001</v>
      </c>
    </row>
    <row r="504" spans="2:16" x14ac:dyDescent="0.25">
      <c r="B504" s="90">
        <v>4084866666.6666999</v>
      </c>
      <c r="C504" s="90">
        <v>-76.309310999999994</v>
      </c>
      <c r="D504" s="90">
        <v>-67.836181999999994</v>
      </c>
      <c r="F504" s="6">
        <f t="shared" si="82"/>
        <v>9.1293111111110985</v>
      </c>
      <c r="G504" s="6">
        <f t="shared" si="80"/>
        <v>-64.807945000000004</v>
      </c>
      <c r="J504" s="90">
        <v>4084866666.6666999</v>
      </c>
      <c r="K504" s="90">
        <v>-78.113479999999996</v>
      </c>
      <c r="L504" s="90">
        <v>-67.593406999999999</v>
      </c>
      <c r="N504" s="6">
        <f t="shared" si="83"/>
        <v>9.1293111111110985</v>
      </c>
      <c r="O504" s="6">
        <f t="shared" si="81"/>
        <v>-91.566153999999997</v>
      </c>
    </row>
    <row r="505" spans="2:16" x14ac:dyDescent="0.25">
      <c r="B505" s="90">
        <v>4329311111.1111002</v>
      </c>
      <c r="C505" s="90">
        <v>-80.117744000000002</v>
      </c>
      <c r="D505" s="90">
        <v>-70.875220999999996</v>
      </c>
      <c r="F505" s="6">
        <f t="shared" si="82"/>
        <v>9.6181999999999999</v>
      </c>
      <c r="G505" s="6">
        <f t="shared" si="80"/>
        <v>-48.828975999999997</v>
      </c>
      <c r="J505" s="90">
        <v>4329311111.1111002</v>
      </c>
      <c r="K505" s="90">
        <v>-75.826828000000006</v>
      </c>
      <c r="L505" s="90">
        <v>-65.466751000000002</v>
      </c>
      <c r="N505" s="6">
        <f t="shared" si="83"/>
        <v>9.6181999999999999</v>
      </c>
      <c r="O505" s="6">
        <f t="shared" si="81"/>
        <v>-85.681160000000006</v>
      </c>
    </row>
    <row r="506" spans="2:16" x14ac:dyDescent="0.25">
      <c r="B506" s="90">
        <v>4573755555.5556002</v>
      </c>
      <c r="C506" s="90">
        <v>-62.902076999999998</v>
      </c>
      <c r="D506" s="90">
        <v>-53.207470000000001</v>
      </c>
      <c r="F506" s="6" t="s">
        <v>21</v>
      </c>
      <c r="J506" s="90">
        <v>4573755555.5556002</v>
      </c>
      <c r="K506" s="90">
        <v>-73.855002999999996</v>
      </c>
      <c r="L506" s="90">
        <v>-62.683928999999999</v>
      </c>
      <c r="N506" s="6" t="s">
        <v>21</v>
      </c>
    </row>
    <row r="507" spans="2:16" x14ac:dyDescent="0.25">
      <c r="B507" s="90">
        <v>4818200000</v>
      </c>
      <c r="C507" s="90">
        <v>-55.157783999999999</v>
      </c>
      <c r="D507" s="90">
        <v>-44.899642999999998</v>
      </c>
      <c r="J507" s="90">
        <v>4818200000</v>
      </c>
      <c r="K507" s="90">
        <v>-77.211410999999998</v>
      </c>
      <c r="L507" s="90">
        <v>-63.597983999999997</v>
      </c>
    </row>
    <row r="508" spans="2:16" x14ac:dyDescent="0.25">
      <c r="B508" s="90" t="s">
        <v>21</v>
      </c>
      <c r="C508" s="90"/>
      <c r="D508" s="90"/>
      <c r="J508" s="90" t="s">
        <v>21</v>
      </c>
      <c r="K508" s="90"/>
      <c r="L508" s="90"/>
    </row>
    <row r="509" spans="2:16" x14ac:dyDescent="0.25">
      <c r="B509" s="90"/>
      <c r="C509" s="90"/>
      <c r="D509" s="90"/>
      <c r="F509" s="6" t="s">
        <v>66</v>
      </c>
      <c r="J509" s="90"/>
      <c r="K509" s="90"/>
      <c r="L509" s="90"/>
      <c r="N509" s="6" t="s">
        <v>66</v>
      </c>
    </row>
    <row r="510" spans="2:16" ht="15.75" x14ac:dyDescent="0.25">
      <c r="B510" s="90"/>
      <c r="C510" s="90"/>
      <c r="D510" s="90"/>
      <c r="F510" s="6" t="s">
        <v>19</v>
      </c>
      <c r="G510" s="6" t="str">
        <f t="shared" ref="G510:G529" si="84">D536</f>
        <v>5Rx3L dBc Log Mag(dB)</v>
      </c>
      <c r="H510" s="35">
        <v>5</v>
      </c>
      <c r="J510" s="90"/>
      <c r="K510" s="90"/>
      <c r="L510" s="90"/>
      <c r="N510" s="6" t="s">
        <v>19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s="90" t="s">
        <v>64</v>
      </c>
      <c r="C511" s="90"/>
      <c r="D511" s="90"/>
      <c r="F511" s="6">
        <f t="shared" ref="F511:F529" si="86">B537/1000000000</f>
        <v>1.2181999999999999</v>
      </c>
      <c r="G511" s="6">
        <f t="shared" si="84"/>
        <v>-59.888592000000003</v>
      </c>
      <c r="H511" s="36">
        <f>ABS(AVERAGE(G511:G529)-(H510-1)*15)</f>
        <v>131.09280531578946</v>
      </c>
      <c r="J511" s="90" t="s">
        <v>64</v>
      </c>
      <c r="K511" s="90"/>
      <c r="L511" s="90"/>
      <c r="N511" s="6">
        <f t="shared" ref="N511:N529" si="87">J537/1000000000</f>
        <v>1.2181999999999999</v>
      </c>
      <c r="O511" s="6">
        <f t="shared" si="85"/>
        <v>-83.812034999999995</v>
      </c>
      <c r="P511" s="36">
        <f>ABS(AVERAGE(O511:O529)-(P510-1)*15)</f>
        <v>143.06373789473685</v>
      </c>
    </row>
    <row r="512" spans="2:16" x14ac:dyDescent="0.25">
      <c r="B512" s="90" t="s">
        <v>19</v>
      </c>
      <c r="C512" s="90" t="s">
        <v>137</v>
      </c>
      <c r="D512" s="90" t="s">
        <v>65</v>
      </c>
      <c r="F512" s="6">
        <f t="shared" si="86"/>
        <v>1.9515333333333</v>
      </c>
      <c r="G512" s="6">
        <f t="shared" si="84"/>
        <v>-73.347740000000002</v>
      </c>
      <c r="J512" s="90" t="s">
        <v>19</v>
      </c>
      <c r="K512" s="90" t="s">
        <v>137</v>
      </c>
      <c r="L512" s="90" t="s">
        <v>65</v>
      </c>
      <c r="N512" s="6">
        <f t="shared" si="87"/>
        <v>1.9515333333333</v>
      </c>
      <c r="O512" s="6">
        <f t="shared" si="85"/>
        <v>-97.901588000000004</v>
      </c>
    </row>
    <row r="513" spans="2:15" x14ac:dyDescent="0.25">
      <c r="B513" s="90">
        <v>818200000</v>
      </c>
      <c r="C513" s="90">
        <v>-92.572593999999995</v>
      </c>
      <c r="D513" s="90">
        <v>-86.228142000000005</v>
      </c>
      <c r="F513" s="6">
        <f t="shared" si="86"/>
        <v>2.6848666666667</v>
      </c>
      <c r="G513" s="6">
        <f t="shared" si="84"/>
        <v>-68.200965999999994</v>
      </c>
      <c r="J513" s="90">
        <v>818200000</v>
      </c>
      <c r="K513" s="90">
        <v>-103.36587</v>
      </c>
      <c r="L513" s="90">
        <v>-93.705726999999996</v>
      </c>
      <c r="N513" s="6">
        <f t="shared" si="87"/>
        <v>2.6848666666667</v>
      </c>
      <c r="O513" s="6">
        <f t="shared" si="85"/>
        <v>-94.583618000000001</v>
      </c>
    </row>
    <row r="514" spans="2:15" x14ac:dyDescent="0.25">
      <c r="B514" s="90">
        <v>1307088888.8889</v>
      </c>
      <c r="C514" s="90">
        <v>-87.566153999999997</v>
      </c>
      <c r="D514" s="90">
        <v>-80.797980999999993</v>
      </c>
      <c r="F514" s="6">
        <f t="shared" si="86"/>
        <v>3.4182000000000001</v>
      </c>
      <c r="G514" s="6">
        <f t="shared" si="84"/>
        <v>-54.651004999999998</v>
      </c>
      <c r="J514" s="90">
        <v>1307088888.8889</v>
      </c>
      <c r="K514" s="90">
        <v>-98.912254000000004</v>
      </c>
      <c r="L514" s="90">
        <v>-90.876510999999994</v>
      </c>
      <c r="N514" s="6">
        <f t="shared" si="87"/>
        <v>3.4182000000000001</v>
      </c>
      <c r="O514" s="6">
        <f t="shared" si="85"/>
        <v>-71.429916000000006</v>
      </c>
    </row>
    <row r="515" spans="2:15" x14ac:dyDescent="0.25">
      <c r="B515" s="90">
        <v>1795977777.7778001</v>
      </c>
      <c r="C515" s="90">
        <v>-91.159721000000005</v>
      </c>
      <c r="D515" s="90">
        <v>-84.794539999999998</v>
      </c>
      <c r="F515" s="6">
        <f t="shared" si="86"/>
        <v>4.1515333333333002</v>
      </c>
      <c r="G515" s="6">
        <f t="shared" si="84"/>
        <v>-58.835231999999998</v>
      </c>
      <c r="J515" s="90">
        <v>1795977777.7778001</v>
      </c>
      <c r="K515" s="90">
        <v>-96.198173999999995</v>
      </c>
      <c r="L515" s="90">
        <v>-88.205726999999996</v>
      </c>
      <c r="N515" s="6">
        <f t="shared" si="87"/>
        <v>4.1515333333333002</v>
      </c>
      <c r="O515" s="6">
        <f t="shared" si="85"/>
        <v>-70.361435</v>
      </c>
    </row>
    <row r="516" spans="2:15" x14ac:dyDescent="0.25">
      <c r="B516" s="90">
        <v>2284866666.6666999</v>
      </c>
      <c r="C516" s="90">
        <v>-75.357253999999998</v>
      </c>
      <c r="D516" s="90">
        <v>-69.024590000000003</v>
      </c>
      <c r="F516" s="6">
        <f t="shared" si="86"/>
        <v>4.8848666666667002</v>
      </c>
      <c r="G516" s="6">
        <f t="shared" si="84"/>
        <v>-66.928673000000003</v>
      </c>
      <c r="J516" s="90">
        <v>2284866666.6666999</v>
      </c>
      <c r="K516" s="90">
        <v>-97.169517999999997</v>
      </c>
      <c r="L516" s="90">
        <v>-89.409790000000001</v>
      </c>
      <c r="N516" s="6">
        <f t="shared" si="87"/>
        <v>4.8848666666667002</v>
      </c>
      <c r="O516" s="6">
        <f t="shared" si="85"/>
        <v>-75.403480999999999</v>
      </c>
    </row>
    <row r="517" spans="2:15" x14ac:dyDescent="0.25">
      <c r="B517" s="90">
        <v>2773755555.5556002</v>
      </c>
      <c r="C517" s="90">
        <v>-72.788489999999996</v>
      </c>
      <c r="D517" s="90">
        <v>-66.722565000000003</v>
      </c>
      <c r="F517" s="6">
        <f t="shared" si="86"/>
        <v>5.6181999999999999</v>
      </c>
      <c r="G517" s="6">
        <f t="shared" si="84"/>
        <v>-69.193741000000003</v>
      </c>
      <c r="J517" s="90">
        <v>2773755555.5556002</v>
      </c>
      <c r="K517" s="90">
        <v>-91.193672000000007</v>
      </c>
      <c r="L517" s="90">
        <v>-83.646148999999994</v>
      </c>
      <c r="N517" s="6">
        <f t="shared" si="87"/>
        <v>5.6181999999999999</v>
      </c>
      <c r="O517" s="6">
        <f t="shared" si="85"/>
        <v>-80.453605999999994</v>
      </c>
    </row>
    <row r="518" spans="2:15" x14ac:dyDescent="0.25">
      <c r="B518" s="90">
        <v>3262644444.4443998</v>
      </c>
      <c r="C518" s="90">
        <v>-81.985000999999997</v>
      </c>
      <c r="D518" s="90">
        <v>-75.830482000000003</v>
      </c>
      <c r="F518" s="6">
        <f t="shared" si="86"/>
        <v>6.3515333333332995</v>
      </c>
      <c r="G518" s="6">
        <f t="shared" si="84"/>
        <v>-67.980438000000007</v>
      </c>
      <c r="J518" s="90">
        <v>3262644444.4443998</v>
      </c>
      <c r="K518" s="90">
        <v>-95.287773000000001</v>
      </c>
      <c r="L518" s="90">
        <v>-87.335487000000001</v>
      </c>
      <c r="N518" s="6">
        <f t="shared" si="87"/>
        <v>6.3515333333332995</v>
      </c>
      <c r="O518" s="6">
        <f t="shared" si="85"/>
        <v>-87.287459999999996</v>
      </c>
    </row>
    <row r="519" spans="2:15" x14ac:dyDescent="0.25">
      <c r="B519" s="90">
        <v>3751533333.3333001</v>
      </c>
      <c r="C519" s="90">
        <v>-83.395660000000007</v>
      </c>
      <c r="D519" s="90">
        <v>-76.640372999999997</v>
      </c>
      <c r="F519" s="6">
        <f t="shared" si="86"/>
        <v>7.0848666666667004</v>
      </c>
      <c r="G519" s="6">
        <f t="shared" si="84"/>
        <v>-64.945357999999999</v>
      </c>
      <c r="J519" s="90">
        <v>3751533333.3333001</v>
      </c>
      <c r="K519" s="90">
        <v>-102.35751999999999</v>
      </c>
      <c r="L519" s="90">
        <v>-94.078316000000001</v>
      </c>
      <c r="N519" s="6">
        <f t="shared" si="87"/>
        <v>7.0848666666667004</v>
      </c>
      <c r="O519" s="6">
        <f t="shared" si="85"/>
        <v>-85.669319000000002</v>
      </c>
    </row>
    <row r="520" spans="2:15" x14ac:dyDescent="0.25">
      <c r="B520" s="90">
        <v>4240422222.2221999</v>
      </c>
      <c r="C520" s="90">
        <v>-81.364777000000004</v>
      </c>
      <c r="D520" s="90">
        <v>-74.770072999999996</v>
      </c>
      <c r="F520" s="6">
        <f t="shared" si="86"/>
        <v>7.8182</v>
      </c>
      <c r="G520" s="6">
        <f t="shared" si="84"/>
        <v>-84.498565999999997</v>
      </c>
      <c r="J520" s="90">
        <v>4240422222.2221999</v>
      </c>
      <c r="K520" s="90">
        <v>-102.90961</v>
      </c>
      <c r="L520" s="90">
        <v>-94.402495999999999</v>
      </c>
      <c r="N520" s="6">
        <f t="shared" si="87"/>
        <v>7.8182</v>
      </c>
      <c r="O520" s="6">
        <f t="shared" si="85"/>
        <v>-94.969397999999998</v>
      </c>
    </row>
    <row r="521" spans="2:15" x14ac:dyDescent="0.25">
      <c r="B521" s="90">
        <v>4729311111.1111002</v>
      </c>
      <c r="C521" s="90">
        <v>-78.907837000000001</v>
      </c>
      <c r="D521" s="90">
        <v>-72.004065999999995</v>
      </c>
      <c r="F521" s="6">
        <f t="shared" si="86"/>
        <v>8.5515333333332997</v>
      </c>
      <c r="G521" s="6">
        <f t="shared" si="84"/>
        <v>-82.124847000000003</v>
      </c>
      <c r="J521" s="90">
        <v>4729311111.1111002</v>
      </c>
      <c r="K521" s="90">
        <v>-97.930954</v>
      </c>
      <c r="L521" s="90">
        <v>-88.911606000000006</v>
      </c>
      <c r="N521" s="6">
        <f t="shared" si="87"/>
        <v>8.5515333333332997</v>
      </c>
      <c r="O521" s="6">
        <f t="shared" si="85"/>
        <v>-77.792891999999995</v>
      </c>
    </row>
    <row r="522" spans="2:15" x14ac:dyDescent="0.25">
      <c r="B522" s="90">
        <v>5218200000</v>
      </c>
      <c r="C522" s="90">
        <v>-91.529076000000003</v>
      </c>
      <c r="D522" s="90">
        <v>-84.854843000000002</v>
      </c>
      <c r="F522" s="6">
        <f t="shared" si="86"/>
        <v>9.2848666666666997</v>
      </c>
      <c r="G522" s="6">
        <f t="shared" si="84"/>
        <v>-79.336555000000004</v>
      </c>
      <c r="J522" s="90">
        <v>5218200000</v>
      </c>
      <c r="K522" s="90">
        <v>-105.82154</v>
      </c>
      <c r="L522" s="90">
        <v>-97.070853999999997</v>
      </c>
      <c r="N522" s="6">
        <f t="shared" si="87"/>
        <v>9.2848666666666997</v>
      </c>
      <c r="O522" s="6">
        <f t="shared" si="85"/>
        <v>-92.292274000000006</v>
      </c>
    </row>
    <row r="523" spans="2:15" x14ac:dyDescent="0.25">
      <c r="B523" s="90">
        <v>5707088888.8888998</v>
      </c>
      <c r="C523" s="90">
        <v>-87.861969000000002</v>
      </c>
      <c r="D523" s="90">
        <v>-80.955817999999994</v>
      </c>
      <c r="F523" s="6">
        <f t="shared" si="86"/>
        <v>10.0182</v>
      </c>
      <c r="G523" s="6">
        <f t="shared" si="84"/>
        <v>-94.824928</v>
      </c>
      <c r="J523" s="90">
        <v>5707088888.8888998</v>
      </c>
      <c r="K523" s="90">
        <v>-94.530356999999995</v>
      </c>
      <c r="L523" s="90">
        <v>-86.000511000000003</v>
      </c>
      <c r="N523" s="6">
        <f t="shared" si="87"/>
        <v>10.0182</v>
      </c>
      <c r="O523" s="6">
        <f t="shared" si="85"/>
        <v>-90.922156999999999</v>
      </c>
    </row>
    <row r="524" spans="2:15" x14ac:dyDescent="0.25">
      <c r="B524" s="90">
        <v>6195977777.7777996</v>
      </c>
      <c r="C524" s="90">
        <v>-81.207252999999994</v>
      </c>
      <c r="D524" s="90">
        <v>-73.849861000000004</v>
      </c>
      <c r="F524" s="6">
        <f t="shared" si="86"/>
        <v>10.751533333333001</v>
      </c>
      <c r="G524" s="6">
        <f t="shared" si="84"/>
        <v>-75.298698000000002</v>
      </c>
      <c r="J524" s="90">
        <v>6195977777.7777996</v>
      </c>
      <c r="K524" s="90">
        <v>-101.57996</v>
      </c>
      <c r="L524" s="90">
        <v>-92.703506000000004</v>
      </c>
      <c r="N524" s="6">
        <f t="shared" si="87"/>
        <v>10.751533333333001</v>
      </c>
      <c r="O524" s="6">
        <f t="shared" si="85"/>
        <v>-90.849914999999996</v>
      </c>
    </row>
    <row r="525" spans="2:15" x14ac:dyDescent="0.25">
      <c r="B525" s="90">
        <v>6684866666.6667004</v>
      </c>
      <c r="C525" s="90">
        <v>-96.388794000000004</v>
      </c>
      <c r="D525" s="90">
        <v>-88.974327000000002</v>
      </c>
      <c r="F525" s="6">
        <f t="shared" si="86"/>
        <v>11.484866666666999</v>
      </c>
      <c r="G525" s="6">
        <f t="shared" si="84"/>
        <v>-66.035645000000002</v>
      </c>
      <c r="J525" s="90">
        <v>6684866666.6667004</v>
      </c>
      <c r="K525" s="90">
        <v>-95.757689999999997</v>
      </c>
      <c r="L525" s="90">
        <v>-86.705658</v>
      </c>
      <c r="N525" s="6">
        <f t="shared" si="87"/>
        <v>11.484866666666999</v>
      </c>
      <c r="O525" s="6">
        <f t="shared" si="85"/>
        <v>-83.290374999999997</v>
      </c>
    </row>
    <row r="526" spans="2:15" x14ac:dyDescent="0.25">
      <c r="B526" s="90">
        <v>7173755555.5556002</v>
      </c>
      <c r="C526" s="90">
        <v>-83.107208</v>
      </c>
      <c r="D526" s="90">
        <v>-75.547173000000001</v>
      </c>
      <c r="F526" s="6">
        <f t="shared" si="86"/>
        <v>12.2182</v>
      </c>
      <c r="G526" s="6">
        <f t="shared" si="84"/>
        <v>-68.296295000000001</v>
      </c>
      <c r="J526" s="90">
        <v>7173755555.5556002</v>
      </c>
      <c r="K526" s="90">
        <v>-90.602149999999995</v>
      </c>
      <c r="L526" s="90">
        <v>-81.216621000000004</v>
      </c>
      <c r="N526" s="6">
        <f t="shared" si="87"/>
        <v>12.2182</v>
      </c>
      <c r="O526" s="6">
        <f t="shared" si="85"/>
        <v>-73.332237000000006</v>
      </c>
    </row>
    <row r="527" spans="2:15" x14ac:dyDescent="0.25">
      <c r="B527" s="90">
        <v>7662644444.4443998</v>
      </c>
      <c r="C527" s="90">
        <v>-77.866516000000004</v>
      </c>
      <c r="D527" s="90">
        <v>-69.900176999999999</v>
      </c>
      <c r="F527" s="6">
        <f t="shared" si="86"/>
        <v>12.951533333333</v>
      </c>
      <c r="G527" s="6">
        <f t="shared" si="84"/>
        <v>-66.956947</v>
      </c>
      <c r="J527" s="90">
        <v>7662644444.4443998</v>
      </c>
      <c r="K527" s="90">
        <v>-97.584380999999993</v>
      </c>
      <c r="L527" s="90">
        <v>-86.472847000000002</v>
      </c>
      <c r="N527" s="6">
        <f t="shared" si="87"/>
        <v>12.951533333333</v>
      </c>
      <c r="O527" s="6">
        <f t="shared" si="85"/>
        <v>-72.011116000000001</v>
      </c>
    </row>
    <row r="528" spans="2:15" x14ac:dyDescent="0.25">
      <c r="B528" s="90">
        <v>8151533333.3332996</v>
      </c>
      <c r="C528" s="90">
        <v>-80.578079000000002</v>
      </c>
      <c r="D528" s="90">
        <v>-72.104950000000002</v>
      </c>
      <c r="F528" s="6">
        <f t="shared" si="86"/>
        <v>13.684866666667</v>
      </c>
      <c r="G528" s="6">
        <f t="shared" si="84"/>
        <v>-64.240395000000007</v>
      </c>
      <c r="J528" s="90">
        <v>8151533333.3332996</v>
      </c>
      <c r="K528" s="90">
        <v>-102.3754</v>
      </c>
      <c r="L528" s="90">
        <v>-91.855331000000007</v>
      </c>
      <c r="N528" s="6">
        <f t="shared" si="87"/>
        <v>13.684866666667</v>
      </c>
      <c r="O528" s="6">
        <f t="shared" si="85"/>
        <v>-76.876671000000002</v>
      </c>
    </row>
    <row r="529" spans="2:16" x14ac:dyDescent="0.25">
      <c r="B529" s="90">
        <v>8640422222.2222004</v>
      </c>
      <c r="C529" s="90">
        <v>-77.391800000000003</v>
      </c>
      <c r="D529" s="90">
        <v>-68.149276999999998</v>
      </c>
      <c r="F529" s="6">
        <f t="shared" si="86"/>
        <v>14.418200000000001</v>
      </c>
      <c r="G529" s="6">
        <f t="shared" si="84"/>
        <v>-85.17868</v>
      </c>
      <c r="J529" s="90">
        <v>8640422222.2222004</v>
      </c>
      <c r="K529" s="90">
        <v>-104.74191</v>
      </c>
      <c r="L529" s="90">
        <v>-94.381844000000001</v>
      </c>
      <c r="N529" s="6">
        <f t="shared" si="87"/>
        <v>14.418200000000001</v>
      </c>
      <c r="O529" s="6">
        <f t="shared" si="85"/>
        <v>-78.971526999999995</v>
      </c>
    </row>
    <row r="530" spans="2:16" x14ac:dyDescent="0.25">
      <c r="B530" s="90">
        <v>9129311111.1110992</v>
      </c>
      <c r="C530" s="90">
        <v>-74.502555999999998</v>
      </c>
      <c r="D530" s="90">
        <v>-64.807945000000004</v>
      </c>
      <c r="F530" s="6" t="s">
        <v>21</v>
      </c>
      <c r="J530" s="90">
        <v>9129311111.1110992</v>
      </c>
      <c r="K530" s="90">
        <v>-102.73723</v>
      </c>
      <c r="L530" s="90">
        <v>-91.566153999999997</v>
      </c>
      <c r="N530" s="6" t="s">
        <v>21</v>
      </c>
    </row>
    <row r="531" spans="2:16" x14ac:dyDescent="0.25">
      <c r="B531" s="90">
        <v>9618200000</v>
      </c>
      <c r="C531" s="90">
        <v>-59.087111999999998</v>
      </c>
      <c r="D531" s="90">
        <v>-48.828975999999997</v>
      </c>
      <c r="J531" s="90">
        <v>9618200000</v>
      </c>
      <c r="K531" s="90">
        <v>-99.294585999999995</v>
      </c>
      <c r="L531" s="90">
        <v>-85.681160000000006</v>
      </c>
    </row>
    <row r="532" spans="2:16" x14ac:dyDescent="0.25">
      <c r="B532" s="90" t="s">
        <v>21</v>
      </c>
      <c r="C532" s="90"/>
      <c r="D532" s="90"/>
      <c r="J532" s="90" t="s">
        <v>21</v>
      </c>
      <c r="K532" s="90"/>
      <c r="L532" s="90"/>
    </row>
    <row r="533" spans="2:16" x14ac:dyDescent="0.25">
      <c r="B533" s="90"/>
      <c r="C533" s="90"/>
      <c r="D533" s="90"/>
      <c r="F533" s="6" t="s">
        <v>68</v>
      </c>
      <c r="J533" s="90"/>
      <c r="K533" s="90"/>
      <c r="L533" s="90"/>
      <c r="N533" s="6" t="s">
        <v>68</v>
      </c>
    </row>
    <row r="534" spans="2:16" ht="15.75" x14ac:dyDescent="0.25">
      <c r="B534" s="90"/>
      <c r="C534" s="90"/>
      <c r="D534" s="90"/>
      <c r="F534" s="6" t="s">
        <v>19</v>
      </c>
      <c r="G534" s="6" t="str">
        <f t="shared" ref="G534:G553" si="88">D560</f>
        <v>5Rx4L dBc Log Mag(dB)</v>
      </c>
      <c r="H534" s="35">
        <v>5</v>
      </c>
      <c r="J534" s="90"/>
      <c r="K534" s="90"/>
      <c r="L534" s="90"/>
      <c r="N534" s="6" t="s">
        <v>19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s="90" t="s">
        <v>66</v>
      </c>
      <c r="C535" s="90"/>
      <c r="D535" s="90"/>
      <c r="F535" s="6">
        <f t="shared" ref="F535:F553" si="90">B561/1000000000</f>
        <v>1.6182000000000001</v>
      </c>
      <c r="G535" s="6">
        <f t="shared" si="88"/>
        <v>-67.289687999999998</v>
      </c>
      <c r="H535" s="36">
        <f>ABS(AVERAGE(G535:G553)-(H534-1)*15)</f>
        <v>137.05062431578946</v>
      </c>
      <c r="J535" s="90" t="s">
        <v>66</v>
      </c>
      <c r="K535" s="90"/>
      <c r="L535" s="90"/>
      <c r="N535" s="6">
        <f t="shared" ref="N535:N553" si="91">J561/1000000000</f>
        <v>1.6182000000000001</v>
      </c>
      <c r="O535" s="6">
        <f t="shared" si="89"/>
        <v>-83.384415000000004</v>
      </c>
      <c r="P535" s="36">
        <f>ABS(AVERAGE(O535:O553)-(P534-1)*15)</f>
        <v>149.24861978947371</v>
      </c>
    </row>
    <row r="536" spans="2:16" x14ac:dyDescent="0.25">
      <c r="B536" s="90" t="s">
        <v>19</v>
      </c>
      <c r="C536" s="90" t="s">
        <v>138</v>
      </c>
      <c r="D536" s="90" t="s">
        <v>67</v>
      </c>
      <c r="F536" s="6">
        <f t="shared" si="90"/>
        <v>2.5959777777777999</v>
      </c>
      <c r="G536" s="6">
        <f t="shared" si="88"/>
        <v>-65.147178999999994</v>
      </c>
      <c r="J536" s="90" t="s">
        <v>19</v>
      </c>
      <c r="K536" s="90" t="s">
        <v>138</v>
      </c>
      <c r="L536" s="90" t="s">
        <v>67</v>
      </c>
      <c r="N536" s="6">
        <f t="shared" si="91"/>
        <v>2.5959777777777999</v>
      </c>
      <c r="O536" s="6">
        <f t="shared" si="89"/>
        <v>-93.529785000000004</v>
      </c>
    </row>
    <row r="537" spans="2:16" x14ac:dyDescent="0.25">
      <c r="B537" s="90">
        <v>1218200000</v>
      </c>
      <c r="C537" s="90">
        <v>-66.233040000000003</v>
      </c>
      <c r="D537" s="90">
        <v>-59.888592000000003</v>
      </c>
      <c r="F537" s="6">
        <f t="shared" si="90"/>
        <v>3.5737555555556</v>
      </c>
      <c r="G537" s="6">
        <f t="shared" si="88"/>
        <v>-65.960830999999999</v>
      </c>
      <c r="J537" s="90">
        <v>1218200000</v>
      </c>
      <c r="K537" s="90">
        <v>-93.472167999999996</v>
      </c>
      <c r="L537" s="90">
        <v>-83.812034999999995</v>
      </c>
      <c r="N537" s="6">
        <f t="shared" si="91"/>
        <v>3.5737555555556</v>
      </c>
      <c r="O537" s="6">
        <f t="shared" si="89"/>
        <v>-87.667457999999996</v>
      </c>
    </row>
    <row r="538" spans="2:16" x14ac:dyDescent="0.25">
      <c r="B538" s="90">
        <v>1951533333.3333001</v>
      </c>
      <c r="C538" s="90">
        <v>-80.115913000000006</v>
      </c>
      <c r="D538" s="90">
        <v>-73.347740000000002</v>
      </c>
      <c r="F538" s="6">
        <f t="shared" si="90"/>
        <v>4.5515333333332997</v>
      </c>
      <c r="G538" s="6">
        <f t="shared" si="88"/>
        <v>-78.217376999999999</v>
      </c>
      <c r="J538" s="90">
        <v>1951533333.3333001</v>
      </c>
      <c r="K538" s="90">
        <v>-105.93732</v>
      </c>
      <c r="L538" s="90">
        <v>-97.901588000000004</v>
      </c>
      <c r="N538" s="6">
        <f t="shared" si="91"/>
        <v>4.5515333333332997</v>
      </c>
      <c r="O538" s="6">
        <f t="shared" si="89"/>
        <v>-83.005341000000001</v>
      </c>
    </row>
    <row r="539" spans="2:16" x14ac:dyDescent="0.25">
      <c r="B539" s="90">
        <v>2684866666.6666999</v>
      </c>
      <c r="C539" s="90">
        <v>-74.566147000000001</v>
      </c>
      <c r="D539" s="90">
        <v>-68.200965999999994</v>
      </c>
      <c r="F539" s="6">
        <f t="shared" si="90"/>
        <v>5.5293111111111006</v>
      </c>
      <c r="G539" s="6">
        <f t="shared" si="88"/>
        <v>-75.213386999999997</v>
      </c>
      <c r="J539" s="90">
        <v>2684866666.6666999</v>
      </c>
      <c r="K539" s="90">
        <v>-102.57606</v>
      </c>
      <c r="L539" s="90">
        <v>-94.583618000000001</v>
      </c>
      <c r="N539" s="6">
        <f t="shared" si="91"/>
        <v>5.5293111111111006</v>
      </c>
      <c r="O539" s="6">
        <f t="shared" si="89"/>
        <v>-92.151024000000007</v>
      </c>
    </row>
    <row r="540" spans="2:16" x14ac:dyDescent="0.25">
      <c r="B540" s="90">
        <v>3418200000</v>
      </c>
      <c r="C540" s="90">
        <v>-60.983668999999999</v>
      </c>
      <c r="D540" s="90">
        <v>-54.651004999999998</v>
      </c>
      <c r="F540" s="6">
        <f t="shared" si="90"/>
        <v>6.5070888888888998</v>
      </c>
      <c r="G540" s="6">
        <f t="shared" si="88"/>
        <v>-75.426697000000004</v>
      </c>
      <c r="J540" s="90">
        <v>3418200000</v>
      </c>
      <c r="K540" s="90">
        <v>-79.189644000000001</v>
      </c>
      <c r="L540" s="90">
        <v>-71.429916000000006</v>
      </c>
      <c r="N540" s="6">
        <f t="shared" si="91"/>
        <v>6.5070888888888998</v>
      </c>
      <c r="O540" s="6">
        <f t="shared" si="89"/>
        <v>-84.887398000000005</v>
      </c>
    </row>
    <row r="541" spans="2:16" x14ac:dyDescent="0.25">
      <c r="B541" s="90">
        <v>4151533333.3333001</v>
      </c>
      <c r="C541" s="90">
        <v>-64.901154000000005</v>
      </c>
      <c r="D541" s="90">
        <v>-58.835231999999998</v>
      </c>
      <c r="F541" s="6">
        <f t="shared" si="90"/>
        <v>7.4848666666667008</v>
      </c>
      <c r="G541" s="6">
        <f t="shared" si="88"/>
        <v>-78.864922000000007</v>
      </c>
      <c r="J541" s="90">
        <v>4151533333.3333001</v>
      </c>
      <c r="K541" s="90">
        <v>-77.908951000000002</v>
      </c>
      <c r="L541" s="90">
        <v>-70.361435</v>
      </c>
      <c r="N541" s="6">
        <f t="shared" si="91"/>
        <v>7.4848666666667008</v>
      </c>
      <c r="O541" s="6">
        <f t="shared" si="89"/>
        <v>-85.831710999999999</v>
      </c>
    </row>
    <row r="542" spans="2:16" x14ac:dyDescent="0.25">
      <c r="B542" s="90">
        <v>4884866666.6667004</v>
      </c>
      <c r="C542" s="90">
        <v>-73.083190999999999</v>
      </c>
      <c r="D542" s="90">
        <v>-66.928673000000003</v>
      </c>
      <c r="F542" s="6">
        <f t="shared" si="90"/>
        <v>8.4626444444444004</v>
      </c>
      <c r="G542" s="6">
        <f t="shared" si="88"/>
        <v>-73.986496000000002</v>
      </c>
      <c r="J542" s="90">
        <v>4884866666.6667004</v>
      </c>
      <c r="K542" s="90">
        <v>-83.355759000000006</v>
      </c>
      <c r="L542" s="90">
        <v>-75.403480999999999</v>
      </c>
      <c r="N542" s="6">
        <f t="shared" si="91"/>
        <v>8.4626444444444004</v>
      </c>
      <c r="O542" s="6">
        <f t="shared" si="89"/>
        <v>-91.523499000000001</v>
      </c>
    </row>
    <row r="543" spans="2:16" x14ac:dyDescent="0.25">
      <c r="B543" s="90">
        <v>5618200000</v>
      </c>
      <c r="C543" s="90">
        <v>-75.949027999999998</v>
      </c>
      <c r="D543" s="90">
        <v>-69.193741000000003</v>
      </c>
      <c r="F543" s="6">
        <f t="shared" si="90"/>
        <v>9.4404222222221996</v>
      </c>
      <c r="G543" s="6">
        <f t="shared" si="88"/>
        <v>-70.942352</v>
      </c>
      <c r="J543" s="90">
        <v>5618200000</v>
      </c>
      <c r="K543" s="90">
        <v>-88.732819000000006</v>
      </c>
      <c r="L543" s="90">
        <v>-80.453605999999994</v>
      </c>
      <c r="N543" s="6">
        <f t="shared" si="91"/>
        <v>9.4404222222221996</v>
      </c>
      <c r="O543" s="6">
        <f t="shared" si="89"/>
        <v>-100.97926</v>
      </c>
    </row>
    <row r="544" spans="2:16" x14ac:dyDescent="0.25">
      <c r="B544" s="90">
        <v>6351533333.3332996</v>
      </c>
      <c r="C544" s="90">
        <v>-74.575142</v>
      </c>
      <c r="D544" s="90">
        <v>-67.980438000000007</v>
      </c>
      <c r="F544" s="6">
        <f t="shared" si="90"/>
        <v>10.418200000000001</v>
      </c>
      <c r="G544" s="6">
        <f t="shared" si="88"/>
        <v>-86.159683000000001</v>
      </c>
      <c r="J544" s="90">
        <v>6351533333.3332996</v>
      </c>
      <c r="K544" s="90">
        <v>-95.794585999999995</v>
      </c>
      <c r="L544" s="90">
        <v>-87.287459999999996</v>
      </c>
      <c r="N544" s="6">
        <f t="shared" si="91"/>
        <v>10.418200000000001</v>
      </c>
      <c r="O544" s="6">
        <f t="shared" si="89"/>
        <v>-85.621268999999998</v>
      </c>
    </row>
    <row r="545" spans="2:16" x14ac:dyDescent="0.25">
      <c r="B545" s="90">
        <v>7084866666.6667004</v>
      </c>
      <c r="C545" s="90">
        <v>-71.849129000000005</v>
      </c>
      <c r="D545" s="90">
        <v>-64.945357999999999</v>
      </c>
      <c r="F545" s="6">
        <f t="shared" si="90"/>
        <v>11.395977777778</v>
      </c>
      <c r="G545" s="6">
        <f t="shared" si="88"/>
        <v>-80.969200000000001</v>
      </c>
      <c r="J545" s="90">
        <v>7084866666.6667004</v>
      </c>
      <c r="K545" s="90">
        <v>-94.688666999999995</v>
      </c>
      <c r="L545" s="90">
        <v>-85.669319000000002</v>
      </c>
      <c r="N545" s="6">
        <f t="shared" si="91"/>
        <v>11.395977777778</v>
      </c>
      <c r="O545" s="6">
        <f t="shared" si="89"/>
        <v>-83.388846999999998</v>
      </c>
    </row>
    <row r="546" spans="2:16" x14ac:dyDescent="0.25">
      <c r="B546" s="90">
        <v>7818200000</v>
      </c>
      <c r="C546" s="90">
        <v>-91.172798</v>
      </c>
      <c r="D546" s="90">
        <v>-84.498565999999997</v>
      </c>
      <c r="F546" s="6">
        <f t="shared" si="90"/>
        <v>12.373755555556</v>
      </c>
      <c r="G546" s="6">
        <f t="shared" si="88"/>
        <v>-84.168198000000004</v>
      </c>
      <c r="J546" s="90">
        <v>7818200000</v>
      </c>
      <c r="K546" s="90">
        <v>-103.72009</v>
      </c>
      <c r="L546" s="90">
        <v>-94.969397999999998</v>
      </c>
      <c r="N546" s="6">
        <f t="shared" si="91"/>
        <v>12.373755555556</v>
      </c>
      <c r="O546" s="6">
        <f t="shared" si="89"/>
        <v>-86.273094</v>
      </c>
    </row>
    <row r="547" spans="2:16" x14ac:dyDescent="0.25">
      <c r="B547" s="90">
        <v>8551533333.3332996</v>
      </c>
      <c r="C547" s="90">
        <v>-89.031006000000005</v>
      </c>
      <c r="D547" s="90">
        <v>-82.124847000000003</v>
      </c>
      <c r="F547" s="6">
        <f t="shared" si="90"/>
        <v>13.351533333333</v>
      </c>
      <c r="G547" s="6">
        <f t="shared" si="88"/>
        <v>-91.813491999999997</v>
      </c>
      <c r="J547" s="90">
        <v>8551533333.3332996</v>
      </c>
      <c r="K547" s="90">
        <v>-86.322738999999999</v>
      </c>
      <c r="L547" s="90">
        <v>-77.792891999999995</v>
      </c>
      <c r="N547" s="6">
        <f t="shared" si="91"/>
        <v>13.351533333333</v>
      </c>
      <c r="O547" s="6">
        <f t="shared" si="89"/>
        <v>-95.214478</v>
      </c>
    </row>
    <row r="548" spans="2:16" x14ac:dyDescent="0.25">
      <c r="B548" s="90">
        <v>9284866666.6667004</v>
      </c>
      <c r="C548" s="90">
        <v>-86.693946999999994</v>
      </c>
      <c r="D548" s="90">
        <v>-79.336555000000004</v>
      </c>
      <c r="F548" s="6">
        <f t="shared" si="90"/>
        <v>14.329311111111</v>
      </c>
      <c r="G548" s="6">
        <f t="shared" si="88"/>
        <v>-80.564682000000005</v>
      </c>
      <c r="J548" s="90">
        <v>9284866666.6667004</v>
      </c>
      <c r="K548" s="90">
        <v>-101.16873</v>
      </c>
      <c r="L548" s="90">
        <v>-92.292274000000006</v>
      </c>
      <c r="N548" s="6">
        <f t="shared" si="91"/>
        <v>14.329311111111</v>
      </c>
      <c r="O548" s="6">
        <f t="shared" si="89"/>
        <v>-89.974106000000006</v>
      </c>
    </row>
    <row r="549" spans="2:16" x14ac:dyDescent="0.25">
      <c r="B549" s="90">
        <v>10018200000</v>
      </c>
      <c r="C549" s="90">
        <v>-102.2394</v>
      </c>
      <c r="D549" s="90">
        <v>-94.824928</v>
      </c>
      <c r="F549" s="6">
        <f t="shared" si="90"/>
        <v>15.307088888889</v>
      </c>
      <c r="G549" s="6">
        <f t="shared" si="88"/>
        <v>-83.843552000000003</v>
      </c>
      <c r="J549" s="90">
        <v>10018200000</v>
      </c>
      <c r="K549" s="90">
        <v>-99.974189999999993</v>
      </c>
      <c r="L549" s="90">
        <v>-90.922156999999999</v>
      </c>
      <c r="N549" s="6">
        <f t="shared" si="91"/>
        <v>15.307088888889</v>
      </c>
      <c r="O549" s="6">
        <f t="shared" si="89"/>
        <v>-99.734306000000004</v>
      </c>
    </row>
    <row r="550" spans="2:16" x14ac:dyDescent="0.25">
      <c r="B550" s="90">
        <v>10751533333.333</v>
      </c>
      <c r="C550" s="90">
        <v>-82.858733999999998</v>
      </c>
      <c r="D550" s="90">
        <v>-75.298698000000002</v>
      </c>
      <c r="F550" s="6">
        <f t="shared" si="90"/>
        <v>16.284866666667</v>
      </c>
      <c r="G550" s="6">
        <f t="shared" si="88"/>
        <v>-81.854209999999995</v>
      </c>
      <c r="J550" s="90">
        <v>10751533333.333</v>
      </c>
      <c r="K550" s="90">
        <v>-100.23544</v>
      </c>
      <c r="L550" s="90">
        <v>-90.849914999999996</v>
      </c>
      <c r="N550" s="6">
        <f t="shared" si="91"/>
        <v>16.284866666667</v>
      </c>
      <c r="O550" s="6">
        <f t="shared" si="89"/>
        <v>-88.196037000000004</v>
      </c>
    </row>
    <row r="551" spans="2:16" x14ac:dyDescent="0.25">
      <c r="B551" s="90">
        <v>11484866666.667</v>
      </c>
      <c r="C551" s="90">
        <v>-74.001983999999993</v>
      </c>
      <c r="D551" s="90">
        <v>-66.035645000000002</v>
      </c>
      <c r="F551" s="6">
        <f t="shared" si="90"/>
        <v>17.262644444444</v>
      </c>
      <c r="G551" s="6">
        <f t="shared" si="88"/>
        <v>-76.721587999999997</v>
      </c>
      <c r="J551" s="90">
        <v>11484866666.667</v>
      </c>
      <c r="K551" s="90">
        <v>-94.401909000000003</v>
      </c>
      <c r="L551" s="90">
        <v>-83.290374999999997</v>
      </c>
      <c r="N551" s="6">
        <f t="shared" si="91"/>
        <v>17.262644444444</v>
      </c>
      <c r="O551" s="6">
        <f t="shared" si="89"/>
        <v>-85.527313000000007</v>
      </c>
    </row>
    <row r="552" spans="2:16" x14ac:dyDescent="0.25">
      <c r="B552" s="90">
        <v>12218200000</v>
      </c>
      <c r="C552" s="90">
        <v>-76.769424000000001</v>
      </c>
      <c r="D552" s="90">
        <v>-68.296295000000001</v>
      </c>
      <c r="F552" s="6">
        <f t="shared" si="90"/>
        <v>18.240422222222001</v>
      </c>
      <c r="G552" s="6">
        <f t="shared" si="88"/>
        <v>-79.079886999999999</v>
      </c>
      <c r="J552" s="90">
        <v>12218200000</v>
      </c>
      <c r="K552" s="90">
        <v>-83.852310000000003</v>
      </c>
      <c r="L552" s="90">
        <v>-73.332237000000006</v>
      </c>
      <c r="N552" s="6">
        <f t="shared" si="91"/>
        <v>18.240422222222001</v>
      </c>
      <c r="O552" s="6">
        <f t="shared" si="89"/>
        <v>-92.958648999999994</v>
      </c>
    </row>
    <row r="553" spans="2:16" x14ac:dyDescent="0.25">
      <c r="B553" s="90">
        <v>12951533333.333</v>
      </c>
      <c r="C553" s="90">
        <v>-76.199477999999999</v>
      </c>
      <c r="D553" s="90">
        <v>-66.956947</v>
      </c>
      <c r="F553" s="6">
        <f t="shared" si="90"/>
        <v>19.2182</v>
      </c>
      <c r="G553" s="6">
        <f t="shared" si="88"/>
        <v>-67.738440999999995</v>
      </c>
      <c r="J553" s="90">
        <v>12951533333.333</v>
      </c>
      <c r="K553" s="90">
        <v>-82.371193000000005</v>
      </c>
      <c r="L553" s="90">
        <v>-72.011116000000001</v>
      </c>
      <c r="N553" s="6">
        <f t="shared" si="91"/>
        <v>19.2182</v>
      </c>
      <c r="O553" s="6">
        <f t="shared" si="89"/>
        <v>-85.875786000000005</v>
      </c>
    </row>
    <row r="554" spans="2:16" x14ac:dyDescent="0.25">
      <c r="B554" s="90">
        <v>13684866666.667</v>
      </c>
      <c r="C554" s="90">
        <v>-73.935005000000004</v>
      </c>
      <c r="D554" s="90">
        <v>-64.240395000000007</v>
      </c>
      <c r="F554" s="6" t="s">
        <v>21</v>
      </c>
      <c r="J554" s="90">
        <v>13684866666.667</v>
      </c>
      <c r="K554" s="90">
        <v>-88.047752000000003</v>
      </c>
      <c r="L554" s="90">
        <v>-76.876671000000002</v>
      </c>
      <c r="N554" s="6" t="s">
        <v>21</v>
      </c>
    </row>
    <row r="555" spans="2:16" x14ac:dyDescent="0.25">
      <c r="B555" s="90">
        <v>14418200000</v>
      </c>
      <c r="C555" s="90">
        <v>-95.436813000000001</v>
      </c>
      <c r="D555" s="90">
        <v>-85.17868</v>
      </c>
      <c r="J555" s="90">
        <v>14418200000</v>
      </c>
      <c r="K555" s="90">
        <v>-92.584961000000007</v>
      </c>
      <c r="L555" s="90">
        <v>-78.971526999999995</v>
      </c>
    </row>
    <row r="556" spans="2:16" x14ac:dyDescent="0.25">
      <c r="B556" s="90" t="s">
        <v>21</v>
      </c>
      <c r="C556" s="90"/>
      <c r="D556" s="90"/>
      <c r="J556" s="90" t="s">
        <v>21</v>
      </c>
      <c r="K556" s="90"/>
      <c r="L556" s="90"/>
    </row>
    <row r="557" spans="2:16" x14ac:dyDescent="0.25">
      <c r="B557" s="90"/>
      <c r="C557" s="90"/>
      <c r="D557" s="90"/>
      <c r="F557" s="6" t="s">
        <v>70</v>
      </c>
      <c r="J557" s="90"/>
      <c r="K557" s="90"/>
      <c r="L557" s="90"/>
      <c r="N557" s="6" t="s">
        <v>70</v>
      </c>
    </row>
    <row r="558" spans="2:16" ht="15.75" x14ac:dyDescent="0.25">
      <c r="B558" s="90"/>
      <c r="C558" s="90"/>
      <c r="D558" s="90"/>
      <c r="F558" s="6" t="s">
        <v>19</v>
      </c>
      <c r="G558" s="6" t="str">
        <f t="shared" ref="G558:G577" si="92">D584</f>
        <v>5Rx5L dBc Log Mag(dB)</v>
      </c>
      <c r="H558" s="35">
        <v>5</v>
      </c>
      <c r="J558" s="90"/>
      <c r="K558" s="90"/>
      <c r="L558" s="90"/>
      <c r="N558" s="6" t="s">
        <v>19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s="90" t="s">
        <v>68</v>
      </c>
      <c r="C559" s="90"/>
      <c r="D559" s="90"/>
      <c r="F559" s="6">
        <f t="shared" ref="F559:F577" si="94">B585/1000000000</f>
        <v>1.9818</v>
      </c>
      <c r="G559" s="6">
        <f t="shared" si="92"/>
        <v>-52.179459000000001</v>
      </c>
      <c r="H559" s="36">
        <f>ABS(AVERAGE(G559:G577)-(H558-1)*15)</f>
        <v>129.6534464736842</v>
      </c>
      <c r="J559" s="90" t="s">
        <v>68</v>
      </c>
      <c r="K559" s="90"/>
      <c r="L559" s="90"/>
      <c r="N559" s="6">
        <f t="shared" ref="N559:N577" si="95">J585/1000000000</f>
        <v>1.9818</v>
      </c>
      <c r="O559" s="6">
        <f t="shared" si="93"/>
        <v>-85.627441000000005</v>
      </c>
      <c r="P559" s="36">
        <f>ABS(AVERAGE(O559:O577)-(P558-1)*15)</f>
        <v>143.83843947368422</v>
      </c>
    </row>
    <row r="560" spans="2:16" x14ac:dyDescent="0.25">
      <c r="B560" s="90" t="s">
        <v>19</v>
      </c>
      <c r="C560" s="90" t="s">
        <v>139</v>
      </c>
      <c r="D560" s="90" t="s">
        <v>69</v>
      </c>
      <c r="F560" s="6">
        <f t="shared" si="94"/>
        <v>3.2040222222221999</v>
      </c>
      <c r="G560" s="6">
        <f t="shared" si="92"/>
        <v>-59.437424</v>
      </c>
      <c r="J560" s="90" t="s">
        <v>19</v>
      </c>
      <c r="K560" s="90" t="s">
        <v>139</v>
      </c>
      <c r="L560" s="90" t="s">
        <v>69</v>
      </c>
      <c r="N560" s="6">
        <f t="shared" si="95"/>
        <v>3.2040222222221999</v>
      </c>
      <c r="O560" s="6">
        <f t="shared" si="93"/>
        <v>-78.670631</v>
      </c>
    </row>
    <row r="561" spans="2:15" x14ac:dyDescent="0.25">
      <c r="B561" s="90">
        <v>1618200000</v>
      </c>
      <c r="C561" s="90">
        <v>-73.634131999999994</v>
      </c>
      <c r="D561" s="90">
        <v>-67.289687999999998</v>
      </c>
      <c r="F561" s="6">
        <f t="shared" si="94"/>
        <v>4.4262444444444</v>
      </c>
      <c r="G561" s="6">
        <f t="shared" si="92"/>
        <v>-56.171795000000003</v>
      </c>
      <c r="J561" s="90">
        <v>1618200000</v>
      </c>
      <c r="K561" s="90">
        <v>-93.044548000000006</v>
      </c>
      <c r="L561" s="90">
        <v>-83.384415000000004</v>
      </c>
      <c r="N561" s="6">
        <f t="shared" si="95"/>
        <v>4.4262444444444</v>
      </c>
      <c r="O561" s="6">
        <f t="shared" si="93"/>
        <v>-76.951949999999997</v>
      </c>
    </row>
    <row r="562" spans="2:15" x14ac:dyDescent="0.25">
      <c r="B562" s="90">
        <v>2595977777.7778001</v>
      </c>
      <c r="C562" s="90">
        <v>-71.915351999999999</v>
      </c>
      <c r="D562" s="90">
        <v>-65.147178999999994</v>
      </c>
      <c r="F562" s="6">
        <f t="shared" si="94"/>
        <v>5.6484666666667005</v>
      </c>
      <c r="G562" s="6">
        <f t="shared" si="92"/>
        <v>-59.997242</v>
      </c>
      <c r="J562" s="90">
        <v>2595977777.7778001</v>
      </c>
      <c r="K562" s="90">
        <v>-101.56552000000001</v>
      </c>
      <c r="L562" s="90">
        <v>-93.529785000000004</v>
      </c>
      <c r="N562" s="6">
        <f t="shared" si="95"/>
        <v>5.6484666666667005</v>
      </c>
      <c r="O562" s="6">
        <f t="shared" si="93"/>
        <v>-70.166542000000007</v>
      </c>
    </row>
    <row r="563" spans="2:15" x14ac:dyDescent="0.25">
      <c r="B563" s="90">
        <v>3573755555.5556002</v>
      </c>
      <c r="C563" s="90">
        <v>-72.326003999999998</v>
      </c>
      <c r="D563" s="90">
        <v>-65.960830999999999</v>
      </c>
      <c r="F563" s="6">
        <f t="shared" si="94"/>
        <v>6.8706888888888997</v>
      </c>
      <c r="G563" s="6">
        <f t="shared" si="92"/>
        <v>-63.446269999999998</v>
      </c>
      <c r="J563" s="90">
        <v>3573755555.5556002</v>
      </c>
      <c r="K563" s="90">
        <v>-95.659903999999997</v>
      </c>
      <c r="L563" s="90">
        <v>-87.667457999999996</v>
      </c>
      <c r="N563" s="6">
        <f t="shared" si="95"/>
        <v>6.8706888888888997</v>
      </c>
      <c r="O563" s="6">
        <f t="shared" si="93"/>
        <v>-85.666732999999994</v>
      </c>
    </row>
    <row r="564" spans="2:15" x14ac:dyDescent="0.25">
      <c r="B564" s="90">
        <v>4551533333.3332996</v>
      </c>
      <c r="C564" s="90">
        <v>-84.550040999999993</v>
      </c>
      <c r="D564" s="90">
        <v>-78.217376999999999</v>
      </c>
      <c r="F564" s="6">
        <f t="shared" si="94"/>
        <v>8.0929111111110998</v>
      </c>
      <c r="G564" s="6">
        <f t="shared" si="92"/>
        <v>-72.586112999999997</v>
      </c>
      <c r="J564" s="90">
        <v>4551533333.3332996</v>
      </c>
      <c r="K564" s="90">
        <v>-90.765060000000005</v>
      </c>
      <c r="L564" s="90">
        <v>-83.005341000000001</v>
      </c>
      <c r="N564" s="6">
        <f t="shared" si="95"/>
        <v>8.0929111111110998</v>
      </c>
      <c r="O564" s="6">
        <f t="shared" si="93"/>
        <v>-85.341437999999997</v>
      </c>
    </row>
    <row r="565" spans="2:15" x14ac:dyDescent="0.25">
      <c r="B565" s="90">
        <v>5529311111.1111002</v>
      </c>
      <c r="C565" s="90">
        <v>-81.279312000000004</v>
      </c>
      <c r="D565" s="90">
        <v>-75.213386999999997</v>
      </c>
      <c r="F565" s="6">
        <f t="shared" si="94"/>
        <v>9.3151333333333</v>
      </c>
      <c r="G565" s="6">
        <f t="shared" si="92"/>
        <v>-75.118628999999999</v>
      </c>
      <c r="J565" s="90">
        <v>5529311111.1111002</v>
      </c>
      <c r="K565" s="90">
        <v>-99.698539999999994</v>
      </c>
      <c r="L565" s="90">
        <v>-92.151024000000007</v>
      </c>
      <c r="N565" s="6">
        <f t="shared" si="95"/>
        <v>9.3151333333333</v>
      </c>
      <c r="O565" s="6">
        <f t="shared" si="93"/>
        <v>-84.565109000000007</v>
      </c>
    </row>
    <row r="566" spans="2:15" x14ac:dyDescent="0.25">
      <c r="B566" s="90">
        <v>6507088888.8888998</v>
      </c>
      <c r="C566" s="90">
        <v>-81.581215</v>
      </c>
      <c r="D566" s="90">
        <v>-75.426697000000004</v>
      </c>
      <c r="F566" s="6">
        <f t="shared" si="94"/>
        <v>10.537355555555999</v>
      </c>
      <c r="G566" s="6">
        <f t="shared" si="92"/>
        <v>-70.192581000000004</v>
      </c>
      <c r="J566" s="90">
        <v>6507088888.8888998</v>
      </c>
      <c r="K566" s="90">
        <v>-92.839675999999997</v>
      </c>
      <c r="L566" s="90">
        <v>-84.887398000000005</v>
      </c>
      <c r="N566" s="6">
        <f t="shared" si="95"/>
        <v>10.537355555555999</v>
      </c>
      <c r="O566" s="6">
        <f t="shared" si="93"/>
        <v>-95.323920999999999</v>
      </c>
    </row>
    <row r="567" spans="2:15" x14ac:dyDescent="0.25">
      <c r="B567" s="90">
        <v>7484866666.6667004</v>
      </c>
      <c r="C567" s="90">
        <v>-85.620209000000003</v>
      </c>
      <c r="D567" s="90">
        <v>-78.864922000000007</v>
      </c>
      <c r="F567" s="6">
        <f t="shared" si="94"/>
        <v>11.759577777778</v>
      </c>
      <c r="G567" s="6">
        <f t="shared" si="92"/>
        <v>-61.895966000000001</v>
      </c>
      <c r="J567" s="90">
        <v>7484866666.6667004</v>
      </c>
      <c r="K567" s="90">
        <v>-94.110923999999997</v>
      </c>
      <c r="L567" s="90">
        <v>-85.831710999999999</v>
      </c>
      <c r="N567" s="6">
        <f t="shared" si="95"/>
        <v>11.759577777778</v>
      </c>
      <c r="O567" s="6">
        <f t="shared" si="93"/>
        <v>-88.710128999999995</v>
      </c>
    </row>
    <row r="568" spans="2:15" x14ac:dyDescent="0.25">
      <c r="B568" s="90">
        <v>8462644444.4443998</v>
      </c>
      <c r="C568" s="90">
        <v>-80.581199999999995</v>
      </c>
      <c r="D568" s="90">
        <v>-73.986496000000002</v>
      </c>
      <c r="F568" s="6">
        <f t="shared" si="94"/>
        <v>12.9818</v>
      </c>
      <c r="G568" s="6">
        <f t="shared" si="92"/>
        <v>-74.622765000000001</v>
      </c>
      <c r="J568" s="90">
        <v>8462644444.4443998</v>
      </c>
      <c r="K568" s="90">
        <v>-100.03062</v>
      </c>
      <c r="L568" s="90">
        <v>-91.523499000000001</v>
      </c>
      <c r="N568" s="6">
        <f t="shared" si="95"/>
        <v>12.9818</v>
      </c>
      <c r="O568" s="6">
        <f t="shared" si="93"/>
        <v>-79.439880000000002</v>
      </c>
    </row>
    <row r="569" spans="2:15" x14ac:dyDescent="0.25">
      <c r="B569" s="90">
        <v>9440422222.2222004</v>
      </c>
      <c r="C569" s="90">
        <v>-77.846123000000006</v>
      </c>
      <c r="D569" s="90">
        <v>-70.942352</v>
      </c>
      <c r="F569" s="6">
        <f t="shared" si="94"/>
        <v>14.204022222222001</v>
      </c>
      <c r="G569" s="6">
        <f t="shared" si="92"/>
        <v>-78.905884</v>
      </c>
      <c r="J569" s="90">
        <v>9440422222.2222004</v>
      </c>
      <c r="K569" s="90">
        <v>-109.99861</v>
      </c>
      <c r="L569" s="90">
        <v>-100.97926</v>
      </c>
      <c r="N569" s="6">
        <f t="shared" si="95"/>
        <v>14.204022222222001</v>
      </c>
      <c r="O569" s="6">
        <f t="shared" si="93"/>
        <v>-76.706551000000005</v>
      </c>
    </row>
    <row r="570" spans="2:15" x14ac:dyDescent="0.25">
      <c r="B570" s="90">
        <v>10418200000</v>
      </c>
      <c r="C570" s="90">
        <v>-92.833916000000002</v>
      </c>
      <c r="D570" s="90">
        <v>-86.159683000000001</v>
      </c>
      <c r="F570" s="6">
        <f t="shared" si="94"/>
        <v>15.426244444444</v>
      </c>
      <c r="G570" s="6">
        <f t="shared" si="92"/>
        <v>-81.431335000000004</v>
      </c>
      <c r="J570" s="90">
        <v>10418200000</v>
      </c>
      <c r="K570" s="90">
        <v>-94.371955999999997</v>
      </c>
      <c r="L570" s="90">
        <v>-85.621268999999998</v>
      </c>
      <c r="N570" s="6">
        <f t="shared" si="95"/>
        <v>15.426244444444</v>
      </c>
      <c r="O570" s="6">
        <f t="shared" si="93"/>
        <v>-84.854468999999995</v>
      </c>
    </row>
    <row r="571" spans="2:15" x14ac:dyDescent="0.25">
      <c r="B571" s="90">
        <v>11395977777.778</v>
      </c>
      <c r="C571" s="90">
        <v>-87.875359000000003</v>
      </c>
      <c r="D571" s="90">
        <v>-80.969200000000001</v>
      </c>
      <c r="F571" s="6">
        <f t="shared" si="94"/>
        <v>16.648466666667002</v>
      </c>
      <c r="G571" s="6">
        <f t="shared" si="92"/>
        <v>-76.416732999999994</v>
      </c>
      <c r="J571" s="90">
        <v>11395977777.778</v>
      </c>
      <c r="K571" s="90">
        <v>-91.918694000000002</v>
      </c>
      <c r="L571" s="90">
        <v>-83.388846999999998</v>
      </c>
      <c r="N571" s="6">
        <f t="shared" si="95"/>
        <v>16.648466666667002</v>
      </c>
      <c r="O571" s="6">
        <f t="shared" si="93"/>
        <v>-80.160895999999994</v>
      </c>
    </row>
    <row r="572" spans="2:15" x14ac:dyDescent="0.25">
      <c r="B572" s="90">
        <v>12373755555.556</v>
      </c>
      <c r="C572" s="90">
        <v>-91.525588999999997</v>
      </c>
      <c r="D572" s="90">
        <v>-84.168198000000004</v>
      </c>
      <c r="F572" s="6">
        <f t="shared" si="94"/>
        <v>17.870688888888999</v>
      </c>
      <c r="G572" s="6">
        <f t="shared" si="92"/>
        <v>-74.911918999999997</v>
      </c>
      <c r="J572" s="90">
        <v>12373755555.556</v>
      </c>
      <c r="K572" s="90">
        <v>-95.149551000000002</v>
      </c>
      <c r="L572" s="90">
        <v>-86.273094</v>
      </c>
      <c r="N572" s="6">
        <f t="shared" si="95"/>
        <v>17.870688888888999</v>
      </c>
      <c r="O572" s="6">
        <f t="shared" si="93"/>
        <v>-85.066933000000006</v>
      </c>
    </row>
    <row r="573" spans="2:15" x14ac:dyDescent="0.25">
      <c r="B573" s="90">
        <v>13351533333.333</v>
      </c>
      <c r="C573" s="90">
        <v>-99.227958999999998</v>
      </c>
      <c r="D573" s="90">
        <v>-91.813491999999997</v>
      </c>
      <c r="F573" s="6">
        <f t="shared" si="94"/>
        <v>19.092911111111</v>
      </c>
      <c r="G573" s="6">
        <f t="shared" si="92"/>
        <v>-68.917793000000003</v>
      </c>
      <c r="J573" s="90">
        <v>13351533333.333</v>
      </c>
      <c r="K573" s="90">
        <v>-104.26651</v>
      </c>
      <c r="L573" s="90">
        <v>-95.214478</v>
      </c>
      <c r="N573" s="6">
        <f t="shared" si="95"/>
        <v>19.092911111111</v>
      </c>
      <c r="O573" s="6">
        <f t="shared" si="93"/>
        <v>-96.410315999999995</v>
      </c>
    </row>
    <row r="574" spans="2:15" x14ac:dyDescent="0.25">
      <c r="B574" s="90">
        <v>14329311111.111</v>
      </c>
      <c r="C574" s="90">
        <v>-88.124709999999993</v>
      </c>
      <c r="D574" s="90">
        <v>-80.564682000000005</v>
      </c>
      <c r="F574" s="6">
        <f t="shared" si="94"/>
        <v>20.315133333333002</v>
      </c>
      <c r="G574" s="6">
        <f t="shared" si="92"/>
        <v>-77.456207000000006</v>
      </c>
      <c r="J574" s="90">
        <v>14329311111.111</v>
      </c>
      <c r="K574" s="90">
        <v>-99.359634</v>
      </c>
      <c r="L574" s="90">
        <v>-89.974106000000006</v>
      </c>
      <c r="N574" s="6">
        <f t="shared" si="95"/>
        <v>20.315133333333002</v>
      </c>
      <c r="O574" s="6">
        <f t="shared" si="93"/>
        <v>-83.725243000000006</v>
      </c>
    </row>
    <row r="575" spans="2:15" x14ac:dyDescent="0.25">
      <c r="B575" s="90">
        <v>15307088888.889</v>
      </c>
      <c r="C575" s="90">
        <v>-91.809882999999999</v>
      </c>
      <c r="D575" s="90">
        <v>-83.843552000000003</v>
      </c>
      <c r="F575" s="6">
        <f t="shared" si="94"/>
        <v>21.537355555556001</v>
      </c>
      <c r="G575" s="6">
        <f t="shared" si="92"/>
        <v>-83.987160000000003</v>
      </c>
      <c r="J575" s="90">
        <v>15307088888.889</v>
      </c>
      <c r="K575" s="90">
        <v>-110.84584</v>
      </c>
      <c r="L575" s="90">
        <v>-99.734306000000004</v>
      </c>
      <c r="N575" s="6">
        <f t="shared" si="95"/>
        <v>21.537355555556001</v>
      </c>
      <c r="O575" s="6">
        <f t="shared" si="93"/>
        <v>-80.982444999999998</v>
      </c>
    </row>
    <row r="576" spans="2:15" x14ac:dyDescent="0.25">
      <c r="B576" s="90">
        <v>16284866666.667</v>
      </c>
      <c r="C576" s="90">
        <v>-90.327338999999995</v>
      </c>
      <c r="D576" s="90">
        <v>-81.854209999999995</v>
      </c>
      <c r="F576" s="6">
        <f t="shared" si="94"/>
        <v>22.759577777777999</v>
      </c>
      <c r="G576" s="6">
        <f t="shared" si="92"/>
        <v>-75.099091000000001</v>
      </c>
      <c r="J576" s="90">
        <v>16284866666.667</v>
      </c>
      <c r="K576" s="90">
        <v>-98.71611</v>
      </c>
      <c r="L576" s="90">
        <v>-88.196037000000004</v>
      </c>
      <c r="N576" s="6">
        <f t="shared" si="95"/>
        <v>22.759577777777999</v>
      </c>
      <c r="O576" s="6">
        <f t="shared" si="93"/>
        <v>-89.001244</v>
      </c>
    </row>
    <row r="577" spans="2:15" x14ac:dyDescent="0.25">
      <c r="B577" s="90">
        <v>17262644444.444</v>
      </c>
      <c r="C577" s="90">
        <v>-85.964118999999997</v>
      </c>
      <c r="D577" s="90">
        <v>-76.721587999999997</v>
      </c>
      <c r="F577" s="6">
        <f t="shared" si="94"/>
        <v>23.9818</v>
      </c>
      <c r="G577" s="6">
        <f t="shared" si="92"/>
        <v>-60.641117000000001</v>
      </c>
      <c r="J577" s="90">
        <v>17262644444.444</v>
      </c>
      <c r="K577" s="90">
        <v>-95.887383</v>
      </c>
      <c r="L577" s="90">
        <v>-85.527313000000007</v>
      </c>
      <c r="N577" s="6">
        <f t="shared" si="95"/>
        <v>23.9818</v>
      </c>
      <c r="O577" s="6">
        <f t="shared" si="93"/>
        <v>-85.558479000000005</v>
      </c>
    </row>
    <row r="578" spans="2:15" x14ac:dyDescent="0.25">
      <c r="B578" s="90">
        <v>18240422222.222</v>
      </c>
      <c r="C578" s="90">
        <v>-88.774497999999994</v>
      </c>
      <c r="D578" s="90">
        <v>-79.079886999999999</v>
      </c>
      <c r="F578" s="6" t="s">
        <v>21</v>
      </c>
      <c r="J578" s="90">
        <v>18240422222.222</v>
      </c>
      <c r="K578" s="90">
        <v>-104.12972000000001</v>
      </c>
      <c r="L578" s="90">
        <v>-92.958648999999994</v>
      </c>
      <c r="N578" s="6" t="s">
        <v>21</v>
      </c>
    </row>
    <row r="579" spans="2:15" x14ac:dyDescent="0.25">
      <c r="B579" s="90">
        <v>19218200000</v>
      </c>
      <c r="C579" s="90">
        <v>-77.996582000000004</v>
      </c>
      <c r="D579" s="90">
        <v>-67.738440999999995</v>
      </c>
      <c r="J579" s="90">
        <v>19218200000</v>
      </c>
      <c r="K579" s="90">
        <v>-99.489211999999995</v>
      </c>
      <c r="L579" s="90">
        <v>-85.875786000000005</v>
      </c>
    </row>
    <row r="580" spans="2:15" x14ac:dyDescent="0.25">
      <c r="B580" s="90" t="s">
        <v>21</v>
      </c>
      <c r="C580" s="90"/>
      <c r="D580" s="90"/>
      <c r="J580" s="90" t="s">
        <v>21</v>
      </c>
      <c r="K580" s="90"/>
      <c r="L580" s="90"/>
    </row>
    <row r="581" spans="2:15" x14ac:dyDescent="0.25">
      <c r="B581" s="90"/>
      <c r="C581" s="90"/>
      <c r="D581" s="90"/>
      <c r="J581" s="90"/>
      <c r="K581" s="90"/>
      <c r="L581" s="90"/>
    </row>
    <row r="582" spans="2:15" x14ac:dyDescent="0.25">
      <c r="B582" s="90"/>
      <c r="C582" s="90"/>
      <c r="D582" s="90"/>
      <c r="J582" s="90"/>
      <c r="K582" s="90"/>
      <c r="L582" s="90"/>
    </row>
    <row r="583" spans="2:15" x14ac:dyDescent="0.25">
      <c r="B583" s="90" t="s">
        <v>70</v>
      </c>
      <c r="C583" s="90"/>
      <c r="D583" s="90"/>
      <c r="J583" s="90" t="s">
        <v>70</v>
      </c>
      <c r="K583" s="90"/>
      <c r="L583" s="90"/>
    </row>
    <row r="584" spans="2:15" x14ac:dyDescent="0.25">
      <c r="B584" s="90" t="s">
        <v>19</v>
      </c>
      <c r="C584" s="90" t="s">
        <v>140</v>
      </c>
      <c r="D584" s="90" t="s">
        <v>71</v>
      </c>
      <c r="J584" s="90" t="s">
        <v>19</v>
      </c>
      <c r="K584" s="90" t="s">
        <v>140</v>
      </c>
      <c r="L584" s="90" t="s">
        <v>71</v>
      </c>
    </row>
    <row r="585" spans="2:15" x14ac:dyDescent="0.25">
      <c r="B585" s="90">
        <v>1981800000</v>
      </c>
      <c r="C585" s="90">
        <v>-58.523907000000001</v>
      </c>
      <c r="D585" s="90">
        <v>-52.179459000000001</v>
      </c>
      <c r="J585" s="90">
        <v>1981800000</v>
      </c>
      <c r="K585" s="90">
        <v>-95.287575000000004</v>
      </c>
      <c r="L585" s="90">
        <v>-85.627441000000005</v>
      </c>
    </row>
    <row r="586" spans="2:15" x14ac:dyDescent="0.25">
      <c r="B586" s="90">
        <v>3204022222.2221999</v>
      </c>
      <c r="C586" s="90">
        <v>-66.205596999999997</v>
      </c>
      <c r="D586" s="90">
        <v>-59.437424</v>
      </c>
      <c r="J586" s="90">
        <v>3204022222.2221999</v>
      </c>
      <c r="K586" s="90">
        <v>-86.706374999999994</v>
      </c>
      <c r="L586" s="90">
        <v>-78.670631</v>
      </c>
    </row>
    <row r="587" spans="2:15" x14ac:dyDescent="0.25">
      <c r="B587" s="90">
        <v>4426244444.4443998</v>
      </c>
      <c r="C587" s="90">
        <v>-62.536971999999999</v>
      </c>
      <c r="D587" s="90">
        <v>-56.171795000000003</v>
      </c>
      <c r="J587" s="90">
        <v>4426244444.4443998</v>
      </c>
      <c r="K587" s="90">
        <v>-84.944389000000001</v>
      </c>
      <c r="L587" s="90">
        <v>-76.951949999999997</v>
      </c>
    </row>
    <row r="588" spans="2:15" x14ac:dyDescent="0.25">
      <c r="B588" s="90">
        <v>5648466666.6667004</v>
      </c>
      <c r="C588" s="90">
        <v>-66.329903000000002</v>
      </c>
      <c r="D588" s="90">
        <v>-59.997242</v>
      </c>
      <c r="J588" s="90">
        <v>5648466666.6667004</v>
      </c>
      <c r="K588" s="90">
        <v>-77.926261999999994</v>
      </c>
      <c r="L588" s="90">
        <v>-70.166542000000007</v>
      </c>
    </row>
    <row r="589" spans="2:15" x14ac:dyDescent="0.25">
      <c r="B589" s="90">
        <v>6870688888.8888998</v>
      </c>
      <c r="C589" s="90">
        <v>-69.512198999999995</v>
      </c>
      <c r="D589" s="90">
        <v>-63.446269999999998</v>
      </c>
      <c r="J589" s="90">
        <v>6870688888.8888998</v>
      </c>
      <c r="K589" s="90">
        <v>-93.214256000000006</v>
      </c>
      <c r="L589" s="90">
        <v>-85.666732999999994</v>
      </c>
    </row>
    <row r="590" spans="2:15" x14ac:dyDescent="0.25">
      <c r="B590" s="90">
        <v>8092911111.1111002</v>
      </c>
      <c r="C590" s="90">
        <v>-78.740630999999993</v>
      </c>
      <c r="D590" s="90">
        <v>-72.586112999999997</v>
      </c>
      <c r="J590" s="90">
        <v>8092911111.1111002</v>
      </c>
      <c r="K590" s="90">
        <v>-93.293716000000003</v>
      </c>
      <c r="L590" s="90">
        <v>-85.341437999999997</v>
      </c>
    </row>
    <row r="591" spans="2:15" x14ac:dyDescent="0.25">
      <c r="B591" s="90">
        <v>9315133333.3332996</v>
      </c>
      <c r="C591" s="90">
        <v>-81.873917000000006</v>
      </c>
      <c r="D591" s="90">
        <v>-75.118628999999999</v>
      </c>
      <c r="J591" s="90">
        <v>9315133333.3332996</v>
      </c>
      <c r="K591" s="90">
        <v>-92.844322000000005</v>
      </c>
      <c r="L591" s="90">
        <v>-84.565109000000007</v>
      </c>
    </row>
    <row r="592" spans="2:15" x14ac:dyDescent="0.25">
      <c r="B592" s="90">
        <v>10537355555.556</v>
      </c>
      <c r="C592" s="90">
        <v>-76.787284999999997</v>
      </c>
      <c r="D592" s="90">
        <v>-70.192581000000004</v>
      </c>
      <c r="J592" s="90">
        <v>10537355555.556</v>
      </c>
      <c r="K592" s="90">
        <v>-103.83105</v>
      </c>
      <c r="L592" s="90">
        <v>-95.323920999999999</v>
      </c>
    </row>
    <row r="593" spans="2:12" x14ac:dyDescent="0.25">
      <c r="B593" s="90">
        <v>11759577777.778</v>
      </c>
      <c r="C593" s="90">
        <v>-68.799735999999996</v>
      </c>
      <c r="D593" s="90">
        <v>-61.895966000000001</v>
      </c>
      <c r="J593" s="90">
        <v>11759577777.778</v>
      </c>
      <c r="K593" s="90">
        <v>-97.729484999999997</v>
      </c>
      <c r="L593" s="90">
        <v>-88.710128999999995</v>
      </c>
    </row>
    <row r="594" spans="2:12" x14ac:dyDescent="0.25">
      <c r="B594" s="90">
        <v>12981800000</v>
      </c>
      <c r="C594" s="90">
        <v>-81.296997000000005</v>
      </c>
      <c r="D594" s="90">
        <v>-74.622765000000001</v>
      </c>
      <c r="J594" s="90">
        <v>12981800000</v>
      </c>
      <c r="K594" s="90">
        <v>-88.190567000000001</v>
      </c>
      <c r="L594" s="90">
        <v>-79.439880000000002</v>
      </c>
    </row>
    <row r="595" spans="2:12" x14ac:dyDescent="0.25">
      <c r="B595" s="90">
        <v>14204022222.222</v>
      </c>
      <c r="C595" s="90">
        <v>-85.812042000000005</v>
      </c>
      <c r="D595" s="90">
        <v>-78.905884</v>
      </c>
      <c r="J595" s="90">
        <v>14204022222.222</v>
      </c>
      <c r="K595" s="90">
        <v>-85.236403999999993</v>
      </c>
      <c r="L595" s="90">
        <v>-76.706551000000005</v>
      </c>
    </row>
    <row r="596" spans="2:12" x14ac:dyDescent="0.25">
      <c r="B596" s="90">
        <v>15426244444.444</v>
      </c>
      <c r="C596" s="90">
        <v>-88.788734000000005</v>
      </c>
      <c r="D596" s="90">
        <v>-81.431335000000004</v>
      </c>
      <c r="J596" s="90">
        <v>15426244444.444</v>
      </c>
      <c r="K596" s="90">
        <v>-93.730926999999994</v>
      </c>
      <c r="L596" s="90">
        <v>-84.854468999999995</v>
      </c>
    </row>
    <row r="597" spans="2:12" x14ac:dyDescent="0.25">
      <c r="B597" s="90">
        <v>16648466666.667</v>
      </c>
      <c r="C597" s="90">
        <v>-83.831199999999995</v>
      </c>
      <c r="D597" s="90">
        <v>-76.416732999999994</v>
      </c>
      <c r="J597" s="90">
        <v>16648466666.667</v>
      </c>
      <c r="K597" s="90">
        <v>-89.212929000000003</v>
      </c>
      <c r="L597" s="90">
        <v>-80.160895999999994</v>
      </c>
    </row>
    <row r="598" spans="2:12" x14ac:dyDescent="0.25">
      <c r="B598" s="90">
        <v>17870688888.889</v>
      </c>
      <c r="C598" s="90">
        <v>-82.471953999999997</v>
      </c>
      <c r="D598" s="90">
        <v>-74.911918999999997</v>
      </c>
      <c r="J598" s="90">
        <v>17870688888.889</v>
      </c>
      <c r="K598" s="90">
        <v>-94.452454000000003</v>
      </c>
      <c r="L598" s="90">
        <v>-85.066933000000006</v>
      </c>
    </row>
    <row r="599" spans="2:12" x14ac:dyDescent="0.25">
      <c r="B599" s="90">
        <v>19092911111.111</v>
      </c>
      <c r="C599" s="90">
        <v>-76.884131999999994</v>
      </c>
      <c r="D599" s="90">
        <v>-68.917793000000003</v>
      </c>
      <c r="J599" s="90">
        <v>19092911111.111</v>
      </c>
      <c r="K599" s="90">
        <v>-107.52185</v>
      </c>
      <c r="L599" s="90">
        <v>-96.410315999999995</v>
      </c>
    </row>
    <row r="600" spans="2:12" x14ac:dyDescent="0.25">
      <c r="B600" s="90">
        <v>20315133333.333</v>
      </c>
      <c r="C600" s="90">
        <v>-85.929337000000004</v>
      </c>
      <c r="D600" s="90">
        <v>-77.456207000000006</v>
      </c>
      <c r="J600" s="90">
        <v>20315133333.333</v>
      </c>
      <c r="K600" s="90">
        <v>-94.245316000000003</v>
      </c>
      <c r="L600" s="90">
        <v>-83.725243000000006</v>
      </c>
    </row>
    <row r="601" spans="2:12" x14ac:dyDescent="0.25">
      <c r="B601" s="90">
        <v>21537355555.556</v>
      </c>
      <c r="C601" s="90">
        <v>-93.229691000000003</v>
      </c>
      <c r="D601" s="90">
        <v>-83.987160000000003</v>
      </c>
      <c r="J601" s="90">
        <v>21537355555.556</v>
      </c>
      <c r="K601" s="90">
        <v>-91.342522000000002</v>
      </c>
      <c r="L601" s="90">
        <v>-80.982444999999998</v>
      </c>
    </row>
    <row r="602" spans="2:12" x14ac:dyDescent="0.25">
      <c r="B602" s="90">
        <v>22759577777.778</v>
      </c>
      <c r="C602" s="90">
        <v>-84.793700999999999</v>
      </c>
      <c r="D602" s="90">
        <v>-75.099091000000001</v>
      </c>
      <c r="J602" s="90">
        <v>22759577777.778</v>
      </c>
      <c r="K602" s="90">
        <v>-100.17232</v>
      </c>
      <c r="L602" s="90">
        <v>-89.001244</v>
      </c>
    </row>
    <row r="603" spans="2:12" x14ac:dyDescent="0.25">
      <c r="B603" s="90">
        <v>23981800000</v>
      </c>
      <c r="C603" s="90">
        <v>-70.899253999999999</v>
      </c>
      <c r="D603" s="90">
        <v>-60.641117000000001</v>
      </c>
      <c r="J603" s="90">
        <v>23981800000</v>
      </c>
      <c r="K603" s="90">
        <v>-99.171906000000007</v>
      </c>
      <c r="L603" s="90">
        <v>-85.558479000000005</v>
      </c>
    </row>
    <row r="604" spans="2:12" x14ac:dyDescent="0.25">
      <c r="B604" s="90" t="s">
        <v>21</v>
      </c>
      <c r="C604" s="90"/>
      <c r="D604" s="90"/>
      <c r="J604" s="90" t="s">
        <v>21</v>
      </c>
      <c r="K604" s="90"/>
      <c r="L604" s="9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48"/>
  <sheetViews>
    <sheetView topLeftCell="A94" workbookViewId="0">
      <selection activeCell="L28" sqref="L28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style="90" bestFit="1" customWidth="1"/>
    <col min="9" max="9" width="13.7109375" style="40" customWidth="1"/>
    <col min="10" max="12" width="9.140625" style="87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style="90" bestFit="1" customWidth="1"/>
    <col min="17" max="17" width="2" style="7" customWidth="1"/>
  </cols>
  <sheetData>
    <row r="1" spans="1:17" x14ac:dyDescent="0.25">
      <c r="B1" s="90" t="s">
        <v>95</v>
      </c>
      <c r="C1" s="90"/>
      <c r="D1" s="90"/>
      <c r="E1" s="10"/>
      <c r="G1" s="41" t="s">
        <v>16</v>
      </c>
      <c r="J1" s="90" t="s">
        <v>95</v>
      </c>
      <c r="K1" s="90"/>
      <c r="L1" s="90"/>
      <c r="M1" s="10"/>
      <c r="O1" s="41" t="s">
        <v>17</v>
      </c>
      <c r="Q1" s="10"/>
    </row>
    <row r="2" spans="1:17" x14ac:dyDescent="0.25">
      <c r="A2" s="50" t="s">
        <v>106</v>
      </c>
      <c r="B2" s="90" t="s">
        <v>250</v>
      </c>
      <c r="C2" s="90" t="s">
        <v>301</v>
      </c>
      <c r="D2" s="90" t="s">
        <v>302</v>
      </c>
      <c r="E2" s="10"/>
      <c r="G2" s="82" t="s">
        <v>274</v>
      </c>
      <c r="I2" s="50" t="s">
        <v>103</v>
      </c>
      <c r="J2" s="90" t="s">
        <v>250</v>
      </c>
      <c r="K2" s="90" t="s">
        <v>301</v>
      </c>
      <c r="L2" s="90" t="s">
        <v>302</v>
      </c>
      <c r="M2" s="10"/>
      <c r="O2" s="82" t="s">
        <v>274</v>
      </c>
      <c r="Q2" s="10"/>
    </row>
    <row r="3" spans="1:17" x14ac:dyDescent="0.25">
      <c r="B3" s="90" t="s">
        <v>264</v>
      </c>
      <c r="C3" s="90" t="s">
        <v>303</v>
      </c>
      <c r="D3" s="90" t="s">
        <v>312</v>
      </c>
      <c r="E3" s="10"/>
      <c r="G3" s="13"/>
      <c r="J3" s="90" t="s">
        <v>264</v>
      </c>
      <c r="K3" s="90" t="s">
        <v>303</v>
      </c>
      <c r="L3" s="90" t="s">
        <v>313</v>
      </c>
      <c r="M3" s="10"/>
      <c r="O3" s="13"/>
      <c r="Q3" s="10"/>
    </row>
    <row r="4" spans="1:17" x14ac:dyDescent="0.25">
      <c r="B4" s="90" t="s">
        <v>98</v>
      </c>
      <c r="C4" s="90"/>
      <c r="D4" s="90"/>
      <c r="E4" s="10"/>
      <c r="G4" s="41" t="s">
        <v>20</v>
      </c>
      <c r="J4" s="90" t="s">
        <v>98</v>
      </c>
      <c r="K4" s="90"/>
      <c r="L4" s="90"/>
      <c r="M4" s="10"/>
      <c r="O4" s="41" t="s">
        <v>20</v>
      </c>
      <c r="Q4" s="10"/>
    </row>
    <row r="5" spans="1:17" x14ac:dyDescent="0.25">
      <c r="B5" s="90"/>
      <c r="C5" s="90"/>
      <c r="D5" s="90"/>
      <c r="E5" s="10"/>
      <c r="F5" s="6" t="s">
        <v>18</v>
      </c>
      <c r="H5" s="88"/>
      <c r="J5" s="90"/>
      <c r="K5" s="90"/>
      <c r="L5" s="90"/>
      <c r="M5" s="10"/>
      <c r="N5" s="6" t="s">
        <v>18</v>
      </c>
      <c r="P5" s="88"/>
      <c r="Q5" s="10"/>
    </row>
    <row r="6" spans="1:17" ht="15.75" x14ac:dyDescent="0.25">
      <c r="B6" s="90"/>
      <c r="C6" s="90"/>
      <c r="D6" s="90"/>
      <c r="E6" s="10"/>
      <c r="F6" s="6" t="s">
        <v>19</v>
      </c>
      <c r="G6" s="6" t="str">
        <f t="shared" ref="G6:G25" si="0">D32</f>
        <v>1Ix0L dBc Log Mag(dB)</v>
      </c>
      <c r="H6" s="35">
        <v>1</v>
      </c>
      <c r="J6" s="90"/>
      <c r="K6" s="90"/>
      <c r="L6" s="90"/>
      <c r="M6" s="10"/>
      <c r="N6" s="6" t="s">
        <v>19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s="90" t="s">
        <v>99</v>
      </c>
      <c r="C7" s="90"/>
      <c r="D7" s="90"/>
      <c r="E7" s="10"/>
      <c r="F7" s="6">
        <f t="shared" ref="F7:F25" si="2">B33/1000000000</f>
        <v>2</v>
      </c>
      <c r="G7" s="6">
        <f t="shared" si="0"/>
        <v>-30.197953999999999</v>
      </c>
      <c r="H7" s="36">
        <f>ABS(AVERAGE(G7:G25)-(H6-1)*5)</f>
        <v>26.410247999999999</v>
      </c>
      <c r="J7" s="90" t="s">
        <v>99</v>
      </c>
      <c r="K7" s="90"/>
      <c r="L7" s="90"/>
      <c r="M7" s="10"/>
      <c r="N7" s="6">
        <f t="shared" ref="N7:N25" si="3">J33/1000000000</f>
        <v>2</v>
      </c>
      <c r="O7" s="6">
        <f t="shared" si="1"/>
        <v>-19.444573999999999</v>
      </c>
      <c r="P7" s="36">
        <f>ABS(AVERAGE(O7:O25)-(P6-1)*5)</f>
        <v>16.950917236842105</v>
      </c>
      <c r="Q7" s="10"/>
    </row>
    <row r="8" spans="1:17" x14ac:dyDescent="0.25">
      <c r="B8" s="90" t="s">
        <v>19</v>
      </c>
      <c r="C8" s="90" t="s">
        <v>111</v>
      </c>
      <c r="D8" s="90"/>
      <c r="E8" s="10"/>
      <c r="F8" s="6">
        <f t="shared" si="2"/>
        <v>3.2222222222222001</v>
      </c>
      <c r="G8" s="6">
        <f t="shared" si="0"/>
        <v>-30.295190999999999</v>
      </c>
      <c r="H8" s="88"/>
      <c r="J8" s="90" t="s">
        <v>19</v>
      </c>
      <c r="K8" s="90" t="s">
        <v>111</v>
      </c>
      <c r="L8" s="90"/>
      <c r="M8" s="10"/>
      <c r="N8" s="6">
        <f t="shared" si="3"/>
        <v>3.2222222222222001</v>
      </c>
      <c r="O8" s="6">
        <f t="shared" si="1"/>
        <v>-21.242705999999998</v>
      </c>
      <c r="P8" s="88"/>
      <c r="Q8" s="10"/>
    </row>
    <row r="9" spans="1:17" x14ac:dyDescent="0.25">
      <c r="B9" s="90">
        <v>2000000000</v>
      </c>
      <c r="C9" s="90">
        <v>-6.4903811999999999</v>
      </c>
      <c r="D9" s="90"/>
      <c r="E9" s="10"/>
      <c r="F9" s="6">
        <f t="shared" si="2"/>
        <v>4.4444444444444002</v>
      </c>
      <c r="G9" s="6">
        <f t="shared" si="0"/>
        <v>-46.234661000000003</v>
      </c>
      <c r="H9" s="88"/>
      <c r="J9" s="90">
        <v>2000000000</v>
      </c>
      <c r="K9" s="90">
        <v>-9.9487418999999999</v>
      </c>
      <c r="L9" s="90"/>
      <c r="M9" s="10"/>
      <c r="N9" s="6">
        <f t="shared" si="3"/>
        <v>4.4444444444444002</v>
      </c>
      <c r="O9" s="6">
        <f t="shared" si="1"/>
        <v>-12.690218</v>
      </c>
      <c r="P9" s="88"/>
      <c r="Q9" s="10"/>
    </row>
    <row r="10" spans="1:17" x14ac:dyDescent="0.25">
      <c r="B10" s="90">
        <v>3222222222.2221999</v>
      </c>
      <c r="C10" s="90">
        <v>-7.2017750999999999</v>
      </c>
      <c r="D10" s="90"/>
      <c r="E10" s="10"/>
      <c r="F10" s="6">
        <f t="shared" si="2"/>
        <v>5.6666666666667007</v>
      </c>
      <c r="G10" s="6">
        <f t="shared" si="0"/>
        <v>-55.047728999999997</v>
      </c>
      <c r="H10" s="88"/>
      <c r="J10" s="90">
        <v>3222222222.2221999</v>
      </c>
      <c r="K10" s="90">
        <v>-8.1534157</v>
      </c>
      <c r="L10" s="90"/>
      <c r="M10" s="10"/>
      <c r="N10" s="6">
        <f t="shared" si="3"/>
        <v>5.6666666666667007</v>
      </c>
      <c r="O10" s="6">
        <f t="shared" si="1"/>
        <v>-15.660157999999999</v>
      </c>
      <c r="P10" s="88"/>
      <c r="Q10" s="10"/>
    </row>
    <row r="11" spans="1:17" x14ac:dyDescent="0.25">
      <c r="B11" s="90">
        <v>4444444444.4443998</v>
      </c>
      <c r="C11" s="90">
        <v>-6.3453702999999999</v>
      </c>
      <c r="D11" s="90"/>
      <c r="E11" s="10"/>
      <c r="F11" s="6">
        <f t="shared" si="2"/>
        <v>6.8888888888888999</v>
      </c>
      <c r="G11" s="6">
        <f t="shared" si="0"/>
        <v>-26.483934000000001</v>
      </c>
      <c r="H11" s="88"/>
      <c r="J11" s="90">
        <v>4444444444.4443998</v>
      </c>
      <c r="K11" s="90">
        <v>-7.9652896000000002</v>
      </c>
      <c r="L11" s="90"/>
      <c r="M11" s="10"/>
      <c r="N11" s="6">
        <f t="shared" si="3"/>
        <v>6.8888888888888999</v>
      </c>
      <c r="O11" s="6">
        <f t="shared" si="1"/>
        <v>-34.706637999999998</v>
      </c>
      <c r="P11" s="88"/>
      <c r="Q11" s="10"/>
    </row>
    <row r="12" spans="1:17" x14ac:dyDescent="0.25">
      <c r="B12" s="90">
        <v>5666666666.6667004</v>
      </c>
      <c r="C12" s="90">
        <v>-6.3331618000000001</v>
      </c>
      <c r="D12" s="90"/>
      <c r="E12" s="10"/>
      <c r="F12" s="6">
        <f t="shared" si="2"/>
        <v>8.1111111111111001</v>
      </c>
      <c r="G12" s="6">
        <f t="shared" si="0"/>
        <v>-20.523121</v>
      </c>
      <c r="H12" s="88"/>
      <c r="J12" s="90">
        <v>5666666666.6667004</v>
      </c>
      <c r="K12" s="90">
        <v>-7.7545552000000004</v>
      </c>
      <c r="L12" s="90"/>
      <c r="M12" s="10"/>
      <c r="N12" s="6">
        <f t="shared" si="3"/>
        <v>8.1111111111111001</v>
      </c>
      <c r="O12" s="6">
        <f t="shared" si="1"/>
        <v>-18.388824</v>
      </c>
      <c r="P12" s="88"/>
      <c r="Q12" s="10"/>
    </row>
    <row r="13" spans="1:17" x14ac:dyDescent="0.25">
      <c r="B13" s="90">
        <v>6888888888.8888998</v>
      </c>
      <c r="C13" s="90">
        <v>-6.2555341999999996</v>
      </c>
      <c r="D13" s="90"/>
      <c r="E13" s="10"/>
      <c r="F13" s="6">
        <f t="shared" si="2"/>
        <v>9.3333333333333002</v>
      </c>
      <c r="G13" s="6">
        <f t="shared" si="0"/>
        <v>-24.065662</v>
      </c>
      <c r="H13" s="88"/>
      <c r="J13" s="90">
        <v>6888888888.8888998</v>
      </c>
      <c r="K13" s="90">
        <v>-7.6693772999999998</v>
      </c>
      <c r="L13" s="90"/>
      <c r="M13" s="10"/>
      <c r="N13" s="6">
        <f t="shared" si="3"/>
        <v>9.3333333333333002</v>
      </c>
      <c r="O13" s="6">
        <f t="shared" si="1"/>
        <v>-14.982226000000001</v>
      </c>
      <c r="P13" s="88"/>
      <c r="Q13" s="10"/>
    </row>
    <row r="14" spans="1:17" x14ac:dyDescent="0.25">
      <c r="B14" s="90">
        <v>8111111111.1111002</v>
      </c>
      <c r="C14" s="90">
        <v>-6.4824966999999996</v>
      </c>
      <c r="D14" s="90"/>
      <c r="E14" s="10"/>
      <c r="F14" s="6">
        <f t="shared" si="2"/>
        <v>10.555555555555999</v>
      </c>
      <c r="G14" s="6">
        <f t="shared" si="0"/>
        <v>-25.335629999999998</v>
      </c>
      <c r="H14" s="88"/>
      <c r="J14" s="90">
        <v>8111111111.1111002</v>
      </c>
      <c r="K14" s="90">
        <v>-8.1018352999999994</v>
      </c>
      <c r="L14" s="90"/>
      <c r="M14" s="10"/>
      <c r="N14" s="6">
        <f t="shared" si="3"/>
        <v>10.555555555555999</v>
      </c>
      <c r="O14" s="6">
        <f t="shared" si="1"/>
        <v>-16.193757999999999</v>
      </c>
      <c r="P14" s="88"/>
      <c r="Q14" s="10"/>
    </row>
    <row r="15" spans="1:17" x14ac:dyDescent="0.25">
      <c r="B15" s="90">
        <v>9333333333.3332996</v>
      </c>
      <c r="C15" s="90">
        <v>-6.7016543999999998</v>
      </c>
      <c r="D15" s="90"/>
      <c r="E15" s="10"/>
      <c r="F15" s="6">
        <f t="shared" si="2"/>
        <v>11.777777777778001</v>
      </c>
      <c r="G15" s="6">
        <f t="shared" si="0"/>
        <v>-24.333385</v>
      </c>
      <c r="H15" s="88"/>
      <c r="J15" s="90">
        <v>9333333333.3332996</v>
      </c>
      <c r="K15" s="90">
        <v>-8.3642874000000003</v>
      </c>
      <c r="L15" s="90"/>
      <c r="M15" s="10"/>
      <c r="N15" s="6">
        <f t="shared" si="3"/>
        <v>11.777777777778001</v>
      </c>
      <c r="O15" s="6">
        <f t="shared" si="1"/>
        <v>-19.180942999999999</v>
      </c>
      <c r="P15" s="88"/>
      <c r="Q15" s="10"/>
    </row>
    <row r="16" spans="1:17" x14ac:dyDescent="0.25">
      <c r="B16" s="90">
        <v>10555555555.556</v>
      </c>
      <c r="C16" s="90">
        <v>-6.6214461</v>
      </c>
      <c r="D16" s="90"/>
      <c r="E16" s="10"/>
      <c r="F16" s="6">
        <f t="shared" si="2"/>
        <v>13</v>
      </c>
      <c r="G16" s="6">
        <f t="shared" si="0"/>
        <v>-23.502860999999999</v>
      </c>
      <c r="H16" s="88"/>
      <c r="J16" s="90">
        <v>10555555555.556</v>
      </c>
      <c r="K16" s="90">
        <v>-8.6003675000000008</v>
      </c>
      <c r="L16" s="90"/>
      <c r="M16" s="10"/>
      <c r="N16" s="6">
        <f t="shared" si="3"/>
        <v>13</v>
      </c>
      <c r="O16" s="6">
        <f t="shared" si="1"/>
        <v>-21.105578999999999</v>
      </c>
      <c r="P16" s="88"/>
      <c r="Q16" s="10"/>
    </row>
    <row r="17" spans="2:17" x14ac:dyDescent="0.25">
      <c r="B17" s="90">
        <v>11777777777.778</v>
      </c>
      <c r="C17" s="90">
        <v>-6.8818979000000002</v>
      </c>
      <c r="D17" s="90"/>
      <c r="E17" s="10"/>
      <c r="F17" s="6">
        <f t="shared" si="2"/>
        <v>14.222222222221999</v>
      </c>
      <c r="G17" s="6">
        <f t="shared" si="0"/>
        <v>-23.747008999999998</v>
      </c>
      <c r="H17" s="88"/>
      <c r="J17" s="90">
        <v>11777777777.778</v>
      </c>
      <c r="K17" s="90">
        <v>-8.9704637999999992</v>
      </c>
      <c r="L17" s="90"/>
      <c r="M17" s="10"/>
      <c r="N17" s="6">
        <f t="shared" si="3"/>
        <v>14.222222222221999</v>
      </c>
      <c r="O17" s="6">
        <f t="shared" si="1"/>
        <v>-17.082270000000001</v>
      </c>
      <c r="P17" s="88"/>
      <c r="Q17" s="10"/>
    </row>
    <row r="18" spans="2:17" x14ac:dyDescent="0.25">
      <c r="B18" s="90">
        <v>13000000000</v>
      </c>
      <c r="C18" s="90">
        <v>-6.6544990999999998</v>
      </c>
      <c r="D18" s="90"/>
      <c r="E18" s="10"/>
      <c r="F18" s="6">
        <f t="shared" si="2"/>
        <v>15.444444444444001</v>
      </c>
      <c r="G18" s="6">
        <f t="shared" si="0"/>
        <v>-26.878889000000001</v>
      </c>
      <c r="H18" s="88"/>
      <c r="J18" s="90">
        <v>13000000000</v>
      </c>
      <c r="K18" s="90">
        <v>-8.4226694000000002</v>
      </c>
      <c r="L18" s="90"/>
      <c r="M18" s="10"/>
      <c r="N18" s="6">
        <f t="shared" si="3"/>
        <v>15.444444444444001</v>
      </c>
      <c r="O18" s="6">
        <f t="shared" si="1"/>
        <v>-14.924016999999999</v>
      </c>
      <c r="P18" s="88"/>
      <c r="Q18" s="10"/>
    </row>
    <row r="19" spans="2:17" x14ac:dyDescent="0.25">
      <c r="B19" s="90">
        <v>14222222222.222</v>
      </c>
      <c r="C19" s="90">
        <v>-7.0834770000000002</v>
      </c>
      <c r="D19" s="90"/>
      <c r="E19" s="10"/>
      <c r="F19" s="6">
        <f t="shared" si="2"/>
        <v>16.666666666666998</v>
      </c>
      <c r="G19" s="6">
        <f t="shared" si="0"/>
        <v>-23.711016000000001</v>
      </c>
      <c r="H19" s="88"/>
      <c r="J19" s="90">
        <v>14222222222.222</v>
      </c>
      <c r="K19" s="90">
        <v>-8.3740462999999998</v>
      </c>
      <c r="L19" s="90"/>
      <c r="M19" s="10"/>
      <c r="N19" s="6">
        <f t="shared" si="3"/>
        <v>16.666666666666998</v>
      </c>
      <c r="O19" s="6">
        <f t="shared" si="1"/>
        <v>-15.812110000000001</v>
      </c>
      <c r="P19" s="88"/>
      <c r="Q19" s="10"/>
    </row>
    <row r="20" spans="2:17" x14ac:dyDescent="0.25">
      <c r="B20" s="90">
        <v>15444444444.444</v>
      </c>
      <c r="C20" s="90">
        <v>-7.3339286000000001</v>
      </c>
      <c r="D20" s="90"/>
      <c r="E20" s="10"/>
      <c r="F20" s="6">
        <f t="shared" si="2"/>
        <v>17.888888888888999</v>
      </c>
      <c r="G20" s="6">
        <f t="shared" si="0"/>
        <v>-20.661277999999999</v>
      </c>
      <c r="H20" s="88"/>
      <c r="J20" s="90">
        <v>15444444444.444</v>
      </c>
      <c r="K20" s="90">
        <v>-8.7029343000000008</v>
      </c>
      <c r="L20" s="90"/>
      <c r="M20" s="10"/>
      <c r="N20" s="6">
        <f t="shared" si="3"/>
        <v>17.888888888888999</v>
      </c>
      <c r="O20" s="6">
        <f t="shared" si="1"/>
        <v>-15.148870000000001</v>
      </c>
      <c r="P20" s="88"/>
      <c r="Q20" s="10"/>
    </row>
    <row r="21" spans="2:17" x14ac:dyDescent="0.25">
      <c r="B21" s="90">
        <v>16666666666.667</v>
      </c>
      <c r="C21" s="90">
        <v>-7.4098601000000004</v>
      </c>
      <c r="D21" s="90"/>
      <c r="E21" s="10"/>
      <c r="F21" s="6">
        <f t="shared" si="2"/>
        <v>19.111111111111001</v>
      </c>
      <c r="G21" s="6">
        <f t="shared" si="0"/>
        <v>-20.276831000000001</v>
      </c>
      <c r="H21" s="88"/>
      <c r="J21" s="90">
        <v>16666666666.667</v>
      </c>
      <c r="K21" s="90">
        <v>-8.9401817000000001</v>
      </c>
      <c r="L21" s="90"/>
      <c r="M21" s="10"/>
      <c r="N21" s="6">
        <f t="shared" si="3"/>
        <v>19.111111111111001</v>
      </c>
      <c r="O21" s="6">
        <f t="shared" si="1"/>
        <v>-13.496772999999999</v>
      </c>
      <c r="P21" s="88"/>
      <c r="Q21" s="10"/>
    </row>
    <row r="22" spans="2:17" x14ac:dyDescent="0.25">
      <c r="B22" s="90">
        <v>17888888888.889</v>
      </c>
      <c r="C22" s="90">
        <v>-7.6779279999999996</v>
      </c>
      <c r="D22" s="90"/>
      <c r="E22" s="10"/>
      <c r="F22" s="6">
        <f t="shared" si="2"/>
        <v>20.333333333333002</v>
      </c>
      <c r="G22" s="6">
        <f t="shared" si="0"/>
        <v>-20.714922000000001</v>
      </c>
      <c r="H22" s="88"/>
      <c r="J22" s="90">
        <v>17888888888.889</v>
      </c>
      <c r="K22" s="90">
        <v>-9.3305205999999998</v>
      </c>
      <c r="L22" s="90"/>
      <c r="M22" s="10"/>
      <c r="N22" s="6">
        <f t="shared" si="3"/>
        <v>20.333333333333002</v>
      </c>
      <c r="O22" s="6">
        <f t="shared" si="1"/>
        <v>-15.74192</v>
      </c>
      <c r="P22" s="88"/>
      <c r="Q22" s="10"/>
    </row>
    <row r="23" spans="2:17" x14ac:dyDescent="0.25">
      <c r="B23" s="90">
        <v>19111111111.111</v>
      </c>
      <c r="C23" s="90">
        <v>-8.2070293000000003</v>
      </c>
      <c r="D23" s="90"/>
      <c r="E23" s="10"/>
      <c r="F23" s="6">
        <f t="shared" si="2"/>
        <v>21.555555555556001</v>
      </c>
      <c r="G23" s="6">
        <f t="shared" si="0"/>
        <v>-21.320685999999998</v>
      </c>
      <c r="H23" s="88"/>
      <c r="J23" s="90">
        <v>19111111111.111</v>
      </c>
      <c r="K23" s="90">
        <v>-10.893437</v>
      </c>
      <c r="L23" s="90"/>
      <c r="M23" s="10"/>
      <c r="N23" s="6">
        <f t="shared" si="3"/>
        <v>21.555555555556001</v>
      </c>
      <c r="O23" s="6">
        <f t="shared" si="1"/>
        <v>-17.264021</v>
      </c>
      <c r="P23" s="88"/>
      <c r="Q23" s="10"/>
    </row>
    <row r="24" spans="2:17" x14ac:dyDescent="0.25">
      <c r="B24" s="90">
        <v>20333333333.333</v>
      </c>
      <c r="C24" s="90">
        <v>-8.5679207000000002</v>
      </c>
      <c r="D24" s="90"/>
      <c r="E24" s="10"/>
      <c r="F24" s="6">
        <f t="shared" si="2"/>
        <v>22.777777777777999</v>
      </c>
      <c r="G24" s="6">
        <f t="shared" si="0"/>
        <v>-20.807929999999999</v>
      </c>
      <c r="H24" s="88"/>
      <c r="J24" s="90">
        <v>20333333333.333</v>
      </c>
      <c r="K24" s="90">
        <v>-9.9053506999999996</v>
      </c>
      <c r="L24" s="90"/>
      <c r="M24" s="10"/>
      <c r="N24" s="6">
        <f t="shared" si="3"/>
        <v>22.777777777777999</v>
      </c>
      <c r="O24" s="6">
        <f t="shared" si="1"/>
        <v>-12.33985</v>
      </c>
      <c r="P24" s="88"/>
      <c r="Q24" s="10"/>
    </row>
    <row r="25" spans="2:17" x14ac:dyDescent="0.25">
      <c r="B25" s="90">
        <v>21555555555.556</v>
      </c>
      <c r="C25" s="90">
        <v>-9.1821202999999993</v>
      </c>
      <c r="D25" s="90"/>
      <c r="E25" s="10"/>
      <c r="F25" s="6">
        <f t="shared" si="2"/>
        <v>24</v>
      </c>
      <c r="G25" s="6">
        <f t="shared" si="0"/>
        <v>-17.656023000000001</v>
      </c>
      <c r="H25" s="88"/>
      <c r="J25" s="90">
        <v>21555555555.556</v>
      </c>
      <c r="K25" s="90">
        <v>-9.4008292999999998</v>
      </c>
      <c r="L25" s="90"/>
      <c r="M25" s="10"/>
      <c r="N25" s="6">
        <f t="shared" si="3"/>
        <v>24</v>
      </c>
      <c r="O25" s="6">
        <f t="shared" si="1"/>
        <v>-6.6619725000000001</v>
      </c>
      <c r="P25" s="88"/>
      <c r="Q25" s="10"/>
    </row>
    <row r="26" spans="2:17" x14ac:dyDescent="0.25">
      <c r="B26" s="90">
        <v>22777777777.778</v>
      </c>
      <c r="C26" s="90">
        <v>-9.5593538000000002</v>
      </c>
      <c r="D26" s="90"/>
      <c r="E26" s="10"/>
      <c r="F26" s="6" t="s">
        <v>21</v>
      </c>
      <c r="H26" s="88"/>
      <c r="J26" s="90">
        <v>22777777777.778</v>
      </c>
      <c r="K26" s="90">
        <v>-10.405454000000001</v>
      </c>
      <c r="L26" s="90"/>
      <c r="M26" s="10"/>
      <c r="N26" s="6" t="s">
        <v>21</v>
      </c>
      <c r="P26" s="88"/>
      <c r="Q26" s="10"/>
    </row>
    <row r="27" spans="2:17" x14ac:dyDescent="0.25">
      <c r="B27" s="90">
        <v>24000000000</v>
      </c>
      <c r="C27" s="90">
        <v>-10.355404</v>
      </c>
      <c r="D27" s="90"/>
      <c r="E27" s="10"/>
      <c r="H27" s="88"/>
      <c r="J27" s="90">
        <v>24000000000</v>
      </c>
      <c r="K27" s="90">
        <v>-13.350543999999999</v>
      </c>
      <c r="L27" s="90"/>
      <c r="M27" s="10"/>
      <c r="P27" s="88"/>
      <c r="Q27" s="10"/>
    </row>
    <row r="28" spans="2:17" x14ac:dyDescent="0.25">
      <c r="B28" s="90" t="s">
        <v>21</v>
      </c>
      <c r="C28" s="90"/>
      <c r="D28" s="90"/>
      <c r="E28" s="10"/>
      <c r="H28" s="88"/>
      <c r="J28" s="90" t="s">
        <v>21</v>
      </c>
      <c r="K28" s="90"/>
      <c r="L28" s="90"/>
      <c r="M28" s="10"/>
      <c r="P28" s="88"/>
      <c r="Q28" s="10"/>
    </row>
    <row r="29" spans="2:17" x14ac:dyDescent="0.25">
      <c r="B29" s="90"/>
      <c r="C29" s="90"/>
      <c r="D29" s="90"/>
      <c r="E29" s="10"/>
      <c r="F29" s="6" t="s">
        <v>22</v>
      </c>
      <c r="H29" s="88"/>
      <c r="J29" s="90"/>
      <c r="K29" s="90"/>
      <c r="L29" s="90"/>
      <c r="M29" s="10"/>
      <c r="N29" s="6" t="s">
        <v>22</v>
      </c>
      <c r="P29" s="88"/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2Ix0L dBc Log Mag(dB)</v>
      </c>
      <c r="H30" s="35">
        <v>2</v>
      </c>
      <c r="J30" s="90"/>
      <c r="K30" s="90"/>
      <c r="L30" s="90"/>
      <c r="M30" s="10"/>
      <c r="N30" s="6" t="s">
        <v>19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1</v>
      </c>
      <c r="G31" s="6">
        <f t="shared" si="4"/>
        <v>-43.730277999999998</v>
      </c>
      <c r="H31" s="36">
        <f>ABS(AVERAGE(G31:G49)-(H30-1)*5)</f>
        <v>56.399796157894741</v>
      </c>
      <c r="J31" s="90" t="s">
        <v>18</v>
      </c>
      <c r="K31" s="90"/>
      <c r="L31" s="90"/>
      <c r="M31" s="10"/>
      <c r="N31" s="6">
        <f t="shared" ref="N31:N49" si="7">J57/1000000000</f>
        <v>1</v>
      </c>
      <c r="O31" s="6">
        <f t="shared" si="5"/>
        <v>-40.271915</v>
      </c>
      <c r="P31" s="36">
        <f>ABS(AVERAGE(O31:O49)-(P30-1)*5)</f>
        <v>54.720371684210534</v>
      </c>
      <c r="Q31" s="10"/>
    </row>
    <row r="32" spans="2:17" x14ac:dyDescent="0.25">
      <c r="B32" s="90" t="s">
        <v>19</v>
      </c>
      <c r="C32" s="90" t="s">
        <v>113</v>
      </c>
      <c r="D32" s="90" t="s">
        <v>26</v>
      </c>
      <c r="E32" s="10"/>
      <c r="F32" s="6">
        <f t="shared" si="6"/>
        <v>1.6111111111111001</v>
      </c>
      <c r="G32" s="6">
        <f t="shared" si="4"/>
        <v>-51.088355999999997</v>
      </c>
      <c r="H32" s="88"/>
      <c r="J32" s="90" t="s">
        <v>19</v>
      </c>
      <c r="K32" s="90" t="s">
        <v>113</v>
      </c>
      <c r="L32" s="90" t="s">
        <v>26</v>
      </c>
      <c r="M32" s="10"/>
      <c r="N32" s="6">
        <f t="shared" si="7"/>
        <v>1.6111111111111001</v>
      </c>
      <c r="O32" s="6">
        <f t="shared" si="5"/>
        <v>-50.136715000000002</v>
      </c>
      <c r="P32" s="88"/>
      <c r="Q32" s="10"/>
    </row>
    <row r="33" spans="2:17" x14ac:dyDescent="0.25">
      <c r="B33" s="90">
        <v>2000000000</v>
      </c>
      <c r="C33" s="90">
        <v>-36.688335000000002</v>
      </c>
      <c r="D33" s="90">
        <v>-30.197953999999999</v>
      </c>
      <c r="E33" s="10"/>
      <c r="F33" s="6">
        <f t="shared" si="6"/>
        <v>2.2222222222222001</v>
      </c>
      <c r="G33" s="6">
        <f t="shared" si="4"/>
        <v>-47.311996000000001</v>
      </c>
      <c r="H33" s="88"/>
      <c r="J33" s="90">
        <v>2000000000</v>
      </c>
      <c r="K33" s="90">
        <v>-29.393315999999999</v>
      </c>
      <c r="L33" s="90">
        <v>-19.444573999999999</v>
      </c>
      <c r="M33" s="10"/>
      <c r="N33" s="6">
        <f t="shared" si="7"/>
        <v>2.2222222222222001</v>
      </c>
      <c r="O33" s="6">
        <f t="shared" si="5"/>
        <v>-45.692078000000002</v>
      </c>
      <c r="P33" s="88"/>
      <c r="Q33" s="10"/>
    </row>
    <row r="34" spans="2:17" x14ac:dyDescent="0.25">
      <c r="B34" s="90">
        <v>3222222222.2221999</v>
      </c>
      <c r="C34" s="90">
        <v>-37.496963999999998</v>
      </c>
      <c r="D34" s="90">
        <v>-30.295190999999999</v>
      </c>
      <c r="E34" s="10"/>
      <c r="F34" s="6">
        <f t="shared" si="6"/>
        <v>2.8333333333333002</v>
      </c>
      <c r="G34" s="6">
        <f t="shared" si="4"/>
        <v>-43.758358000000001</v>
      </c>
      <c r="H34" s="88"/>
      <c r="J34" s="90">
        <v>3222222222.2221999</v>
      </c>
      <c r="K34" s="90">
        <v>-29.396121999999998</v>
      </c>
      <c r="L34" s="90">
        <v>-21.242705999999998</v>
      </c>
      <c r="M34" s="10"/>
      <c r="N34" s="6">
        <f t="shared" si="7"/>
        <v>2.8333333333333002</v>
      </c>
      <c r="O34" s="6">
        <f t="shared" si="5"/>
        <v>-42.336964000000002</v>
      </c>
      <c r="P34" s="88"/>
      <c r="Q34" s="10"/>
    </row>
    <row r="35" spans="2:17" x14ac:dyDescent="0.25">
      <c r="B35" s="90">
        <v>4444444444.4443998</v>
      </c>
      <c r="C35" s="90">
        <v>-52.580029000000003</v>
      </c>
      <c r="D35" s="90">
        <v>-46.234661000000003</v>
      </c>
      <c r="E35" s="10"/>
      <c r="F35" s="6">
        <f t="shared" si="6"/>
        <v>3.4444444444443998</v>
      </c>
      <c r="G35" s="6">
        <f t="shared" si="4"/>
        <v>-43.860931000000001</v>
      </c>
      <c r="H35" s="88"/>
      <c r="J35" s="90">
        <v>4444444444.4443998</v>
      </c>
      <c r="K35" s="90">
        <v>-20.655508000000001</v>
      </c>
      <c r="L35" s="90">
        <v>-12.690218</v>
      </c>
      <c r="M35" s="10"/>
      <c r="N35" s="6">
        <f t="shared" si="7"/>
        <v>3.4444444444443998</v>
      </c>
      <c r="O35" s="6">
        <f t="shared" si="5"/>
        <v>-42.447090000000003</v>
      </c>
      <c r="P35" s="88"/>
      <c r="Q35" s="10"/>
    </row>
    <row r="36" spans="2:17" x14ac:dyDescent="0.25">
      <c r="B36" s="90">
        <v>5666666666.6667004</v>
      </c>
      <c r="C36" s="90">
        <v>-61.380890000000001</v>
      </c>
      <c r="D36" s="90">
        <v>-55.047728999999997</v>
      </c>
      <c r="E36" s="10"/>
      <c r="F36" s="6">
        <f t="shared" si="6"/>
        <v>4.0555555555555998</v>
      </c>
      <c r="G36" s="6">
        <f t="shared" si="4"/>
        <v>-45.869328000000003</v>
      </c>
      <c r="H36" s="88"/>
      <c r="J36" s="90">
        <v>5666666666.6667004</v>
      </c>
      <c r="K36" s="90">
        <v>-23.414712999999999</v>
      </c>
      <c r="L36" s="90">
        <v>-15.660157999999999</v>
      </c>
      <c r="M36" s="10"/>
      <c r="N36" s="6">
        <f t="shared" si="7"/>
        <v>4.0555555555555998</v>
      </c>
      <c r="O36" s="6">
        <f t="shared" si="5"/>
        <v>-44.249988999999999</v>
      </c>
      <c r="P36" s="88"/>
      <c r="Q36" s="10"/>
    </row>
    <row r="37" spans="2:17" x14ac:dyDescent="0.25">
      <c r="B37" s="90">
        <v>6888888888.8888998</v>
      </c>
      <c r="C37" s="90">
        <v>-32.739468000000002</v>
      </c>
      <c r="D37" s="90">
        <v>-26.483934000000001</v>
      </c>
      <c r="E37" s="10"/>
      <c r="F37" s="6">
        <f t="shared" si="6"/>
        <v>4.6666666666667007</v>
      </c>
      <c r="G37" s="6">
        <f t="shared" si="4"/>
        <v>-51.812362999999998</v>
      </c>
      <c r="H37" s="88"/>
      <c r="J37" s="90">
        <v>6888888888.8888998</v>
      </c>
      <c r="K37" s="90">
        <v>-42.376018999999999</v>
      </c>
      <c r="L37" s="90">
        <v>-34.706637999999998</v>
      </c>
      <c r="M37" s="10"/>
      <c r="N37" s="6">
        <f t="shared" si="7"/>
        <v>4.6666666666667007</v>
      </c>
      <c r="O37" s="6">
        <f t="shared" si="5"/>
        <v>-50.149726999999999</v>
      </c>
      <c r="P37" s="88"/>
      <c r="Q37" s="10"/>
    </row>
    <row r="38" spans="2:17" x14ac:dyDescent="0.25">
      <c r="B38" s="90">
        <v>8111111111.1111002</v>
      </c>
      <c r="C38" s="90">
        <v>-27.005617000000001</v>
      </c>
      <c r="D38" s="90">
        <v>-20.523121</v>
      </c>
      <c r="E38" s="10"/>
      <c r="F38" s="6">
        <f t="shared" si="6"/>
        <v>5.2777777777777999</v>
      </c>
      <c r="G38" s="6">
        <f t="shared" si="4"/>
        <v>-65.000977000000006</v>
      </c>
      <c r="H38" s="88"/>
      <c r="J38" s="90">
        <v>8111111111.1111002</v>
      </c>
      <c r="K38" s="90">
        <v>-26.490659999999998</v>
      </c>
      <c r="L38" s="90">
        <v>-18.388824</v>
      </c>
      <c r="M38" s="10"/>
      <c r="N38" s="6">
        <f t="shared" si="7"/>
        <v>5.2777777777777999</v>
      </c>
      <c r="O38" s="6">
        <f t="shared" si="5"/>
        <v>-63.022056999999997</v>
      </c>
      <c r="P38" s="88"/>
      <c r="Q38" s="10"/>
    </row>
    <row r="39" spans="2:17" x14ac:dyDescent="0.25">
      <c r="B39" s="90">
        <v>9333333333.3332996</v>
      </c>
      <c r="C39" s="90">
        <v>-30.767316999999998</v>
      </c>
      <c r="D39" s="90">
        <v>-24.065662</v>
      </c>
      <c r="E39" s="10"/>
      <c r="F39" s="6">
        <f t="shared" si="6"/>
        <v>5.8888888888888999</v>
      </c>
      <c r="G39" s="6">
        <f t="shared" si="4"/>
        <v>-64.504401999999999</v>
      </c>
      <c r="H39" s="88"/>
      <c r="J39" s="90">
        <v>9333333333.3332996</v>
      </c>
      <c r="K39" s="90">
        <v>-23.346513999999999</v>
      </c>
      <c r="L39" s="90">
        <v>-14.982226000000001</v>
      </c>
      <c r="M39" s="10"/>
      <c r="N39" s="6">
        <f t="shared" si="7"/>
        <v>5.8888888888888999</v>
      </c>
      <c r="O39" s="6">
        <f t="shared" si="5"/>
        <v>-62.415835999999999</v>
      </c>
      <c r="P39" s="88"/>
      <c r="Q39" s="10"/>
    </row>
    <row r="40" spans="2:17" x14ac:dyDescent="0.25">
      <c r="B40" s="90">
        <v>10555555555.556</v>
      </c>
      <c r="C40" s="90">
        <v>-31.957077000000002</v>
      </c>
      <c r="D40" s="90">
        <v>-25.335629999999998</v>
      </c>
      <c r="E40" s="10"/>
      <c r="F40" s="6">
        <f t="shared" si="6"/>
        <v>6.5</v>
      </c>
      <c r="G40" s="6">
        <f t="shared" si="4"/>
        <v>-57.347389</v>
      </c>
      <c r="H40" s="88"/>
      <c r="J40" s="90">
        <v>10555555555.556</v>
      </c>
      <c r="K40" s="90">
        <v>-24.794125000000001</v>
      </c>
      <c r="L40" s="90">
        <v>-16.193757999999999</v>
      </c>
      <c r="M40" s="10"/>
      <c r="N40" s="6">
        <f t="shared" si="7"/>
        <v>6.5</v>
      </c>
      <c r="O40" s="6">
        <f t="shared" si="5"/>
        <v>-55.579219999999999</v>
      </c>
      <c r="P40" s="88"/>
      <c r="Q40" s="10"/>
    </row>
    <row r="41" spans="2:17" x14ac:dyDescent="0.25">
      <c r="B41" s="90">
        <v>11777777777.778</v>
      </c>
      <c r="C41" s="90">
        <v>-31.215281999999998</v>
      </c>
      <c r="D41" s="90">
        <v>-24.333385</v>
      </c>
      <c r="E41" s="10"/>
      <c r="F41" s="6">
        <f t="shared" si="6"/>
        <v>7.1111111111111001</v>
      </c>
      <c r="G41" s="6">
        <f t="shared" si="4"/>
        <v>-52.923771000000002</v>
      </c>
      <c r="H41" s="88"/>
      <c r="J41" s="90">
        <v>11777777777.778</v>
      </c>
      <c r="K41" s="90">
        <v>-28.151405</v>
      </c>
      <c r="L41" s="90">
        <v>-19.180942999999999</v>
      </c>
      <c r="M41" s="10"/>
      <c r="N41" s="6">
        <f t="shared" si="7"/>
        <v>7.1111111111111001</v>
      </c>
      <c r="O41" s="6">
        <f t="shared" si="5"/>
        <v>-51.633201999999997</v>
      </c>
      <c r="P41" s="88"/>
      <c r="Q41" s="10"/>
    </row>
    <row r="42" spans="2:17" x14ac:dyDescent="0.25">
      <c r="B42" s="90">
        <v>13000000000</v>
      </c>
      <c r="C42" s="90">
        <v>-30.157361999999999</v>
      </c>
      <c r="D42" s="90">
        <v>-23.502860999999999</v>
      </c>
      <c r="E42" s="10"/>
      <c r="F42" s="6">
        <f t="shared" si="6"/>
        <v>7.7222222222222001</v>
      </c>
      <c r="G42" s="6">
        <f t="shared" si="4"/>
        <v>-44.682034000000002</v>
      </c>
      <c r="H42" s="88"/>
      <c r="J42" s="90">
        <v>13000000000</v>
      </c>
      <c r="K42" s="90">
        <v>-29.528248000000001</v>
      </c>
      <c r="L42" s="90">
        <v>-21.105578999999999</v>
      </c>
      <c r="M42" s="10"/>
      <c r="N42" s="6">
        <f t="shared" si="7"/>
        <v>7.7222222222222001</v>
      </c>
      <c r="O42" s="6">
        <f t="shared" si="5"/>
        <v>-43.313026000000001</v>
      </c>
      <c r="P42" s="88"/>
      <c r="Q42" s="10"/>
    </row>
    <row r="43" spans="2:17" x14ac:dyDescent="0.25">
      <c r="B43" s="90">
        <v>14222222222.222</v>
      </c>
      <c r="C43" s="90">
        <v>-30.830486000000001</v>
      </c>
      <c r="D43" s="90">
        <v>-23.747008999999998</v>
      </c>
      <c r="E43" s="10"/>
      <c r="F43" s="6">
        <f t="shared" si="6"/>
        <v>8.3333333333333002</v>
      </c>
      <c r="G43" s="6">
        <f t="shared" si="4"/>
        <v>-42.688327999999998</v>
      </c>
      <c r="H43" s="88"/>
      <c r="J43" s="90">
        <v>14222222222.222</v>
      </c>
      <c r="K43" s="90">
        <v>-25.456318</v>
      </c>
      <c r="L43" s="90">
        <v>-17.082270000000001</v>
      </c>
      <c r="M43" s="10"/>
      <c r="N43" s="6">
        <f t="shared" si="7"/>
        <v>8.3333333333333002</v>
      </c>
      <c r="O43" s="6">
        <f t="shared" si="5"/>
        <v>-41.158005000000003</v>
      </c>
      <c r="P43" s="88"/>
      <c r="Q43" s="10"/>
    </row>
    <row r="44" spans="2:17" x14ac:dyDescent="0.25">
      <c r="B44" s="90">
        <v>15444444444.444</v>
      </c>
      <c r="C44" s="90">
        <v>-34.212817999999999</v>
      </c>
      <c r="D44" s="90">
        <v>-26.878889000000001</v>
      </c>
      <c r="E44" s="10"/>
      <c r="F44" s="6">
        <f t="shared" si="6"/>
        <v>8.9444444444444002</v>
      </c>
      <c r="G44" s="6">
        <f t="shared" si="4"/>
        <v>-45.355358000000003</v>
      </c>
      <c r="H44" s="88"/>
      <c r="J44" s="90">
        <v>15444444444.444</v>
      </c>
      <c r="K44" s="90">
        <v>-23.626950999999998</v>
      </c>
      <c r="L44" s="90">
        <v>-14.924016999999999</v>
      </c>
      <c r="M44" s="10"/>
      <c r="N44" s="6">
        <f t="shared" si="7"/>
        <v>8.9444444444444002</v>
      </c>
      <c r="O44" s="6">
        <f t="shared" si="5"/>
        <v>-43.702765999999997</v>
      </c>
      <c r="P44" s="88"/>
      <c r="Q44" s="10"/>
    </row>
    <row r="45" spans="2:17" x14ac:dyDescent="0.25">
      <c r="B45" s="90">
        <v>16666666666.667</v>
      </c>
      <c r="C45" s="90">
        <v>-31.120875999999999</v>
      </c>
      <c r="D45" s="90">
        <v>-23.711016000000001</v>
      </c>
      <c r="E45" s="10"/>
      <c r="F45" s="6">
        <f t="shared" si="6"/>
        <v>9.5555555555555998</v>
      </c>
      <c r="G45" s="6">
        <f t="shared" si="4"/>
        <v>-50.443325000000002</v>
      </c>
      <c r="H45" s="88"/>
      <c r="J45" s="90">
        <v>16666666666.667</v>
      </c>
      <c r="K45" s="90">
        <v>-24.752291</v>
      </c>
      <c r="L45" s="90">
        <v>-15.812110000000001</v>
      </c>
      <c r="M45" s="10"/>
      <c r="N45" s="6">
        <f t="shared" si="7"/>
        <v>9.5555555555555998</v>
      </c>
      <c r="O45" s="6">
        <f t="shared" si="5"/>
        <v>-47.756915999999997</v>
      </c>
      <c r="P45" s="88"/>
      <c r="Q45" s="10"/>
    </row>
    <row r="46" spans="2:17" x14ac:dyDescent="0.25">
      <c r="B46" s="90">
        <v>17888888888.889</v>
      </c>
      <c r="C46" s="90">
        <v>-28.339205</v>
      </c>
      <c r="D46" s="90">
        <v>-20.661277999999999</v>
      </c>
      <c r="E46" s="10"/>
      <c r="F46" s="6">
        <f t="shared" si="6"/>
        <v>10.166666666667</v>
      </c>
      <c r="G46" s="6">
        <f t="shared" si="4"/>
        <v>-58.498085000000003</v>
      </c>
      <c r="H46" s="88"/>
      <c r="J46" s="90">
        <v>17888888888.889</v>
      </c>
      <c r="K46" s="90">
        <v>-24.479391</v>
      </c>
      <c r="L46" s="90">
        <v>-15.148870000000001</v>
      </c>
      <c r="M46" s="10"/>
      <c r="N46" s="6">
        <f t="shared" si="7"/>
        <v>10.166666666667</v>
      </c>
      <c r="O46" s="6">
        <f t="shared" si="5"/>
        <v>-57.160656000000003</v>
      </c>
      <c r="P46" s="88"/>
      <c r="Q46" s="10"/>
    </row>
    <row r="47" spans="2:17" x14ac:dyDescent="0.25">
      <c r="B47" s="90">
        <v>19111111111.111</v>
      </c>
      <c r="C47" s="90">
        <v>-28.48386</v>
      </c>
      <c r="D47" s="90">
        <v>-20.276831000000001</v>
      </c>
      <c r="E47" s="10"/>
      <c r="F47" s="6">
        <f t="shared" si="6"/>
        <v>10.777777777778001</v>
      </c>
      <c r="G47" s="6">
        <f t="shared" si="4"/>
        <v>-60.033783</v>
      </c>
      <c r="H47" s="88"/>
      <c r="J47" s="90">
        <v>19111111111.111</v>
      </c>
      <c r="K47" s="90">
        <v>-24.390211000000001</v>
      </c>
      <c r="L47" s="90">
        <v>-13.496772999999999</v>
      </c>
      <c r="M47" s="10"/>
      <c r="N47" s="6">
        <f t="shared" si="7"/>
        <v>10.777777777778001</v>
      </c>
      <c r="O47" s="6">
        <f t="shared" si="5"/>
        <v>-59.815075</v>
      </c>
      <c r="P47" s="88"/>
      <c r="Q47" s="10"/>
    </row>
    <row r="48" spans="2:17" x14ac:dyDescent="0.25">
      <c r="B48" s="90">
        <v>20333333333.333</v>
      </c>
      <c r="C48" s="90">
        <v>-29.282843</v>
      </c>
      <c r="D48" s="90">
        <v>-20.714922000000001</v>
      </c>
      <c r="E48" s="10"/>
      <c r="F48" s="6">
        <f t="shared" si="6"/>
        <v>11.388888888888999</v>
      </c>
      <c r="G48" s="6">
        <f t="shared" si="4"/>
        <v>-56.431530000000002</v>
      </c>
      <c r="H48" s="88"/>
      <c r="J48" s="90">
        <v>20333333333.333</v>
      </c>
      <c r="K48" s="90">
        <v>-25.647269999999999</v>
      </c>
      <c r="L48" s="90">
        <v>-15.74192</v>
      </c>
      <c r="M48" s="10"/>
      <c r="N48" s="6">
        <f t="shared" si="7"/>
        <v>11.388888888888999</v>
      </c>
      <c r="O48" s="6">
        <f t="shared" si="5"/>
        <v>-55.585430000000002</v>
      </c>
      <c r="P48" s="88"/>
      <c r="Q48" s="10"/>
    </row>
    <row r="49" spans="2:17" x14ac:dyDescent="0.25">
      <c r="B49" s="90">
        <v>21555555555.556</v>
      </c>
      <c r="C49" s="90">
        <v>-30.502808000000002</v>
      </c>
      <c r="D49" s="90">
        <v>-21.320685999999998</v>
      </c>
      <c r="E49" s="10"/>
      <c r="F49" s="6">
        <f t="shared" si="6"/>
        <v>12</v>
      </c>
      <c r="G49" s="6">
        <f t="shared" si="4"/>
        <v>-51.255535000000002</v>
      </c>
      <c r="H49" s="88"/>
      <c r="J49" s="90">
        <v>21555555555.556</v>
      </c>
      <c r="K49" s="90">
        <v>-26.664850000000001</v>
      </c>
      <c r="L49" s="90">
        <v>-17.264021</v>
      </c>
      <c r="M49" s="10"/>
      <c r="N49" s="6">
        <f t="shared" si="7"/>
        <v>12</v>
      </c>
      <c r="O49" s="6">
        <f t="shared" si="5"/>
        <v>-48.260395000000003</v>
      </c>
      <c r="P49" s="88"/>
      <c r="Q49" s="10"/>
    </row>
    <row r="50" spans="2:17" x14ac:dyDescent="0.25">
      <c r="B50" s="90">
        <v>22777777777.778</v>
      </c>
      <c r="C50" s="90">
        <v>-30.367284999999999</v>
      </c>
      <c r="D50" s="90">
        <v>-20.807929999999999</v>
      </c>
      <c r="E50" s="10"/>
      <c r="F50" s="6" t="s">
        <v>21</v>
      </c>
      <c r="H50" s="88"/>
      <c r="J50" s="90">
        <v>22777777777.778</v>
      </c>
      <c r="K50" s="90">
        <v>-22.745304000000001</v>
      </c>
      <c r="L50" s="90">
        <v>-12.33985</v>
      </c>
      <c r="M50" s="10"/>
      <c r="N50" s="6" t="s">
        <v>21</v>
      </c>
      <c r="P50" s="88"/>
      <c r="Q50" s="10"/>
    </row>
    <row r="51" spans="2:17" x14ac:dyDescent="0.25">
      <c r="B51" s="90">
        <v>24000000000</v>
      </c>
      <c r="C51" s="90">
        <v>-28.011427000000001</v>
      </c>
      <c r="D51" s="90">
        <v>-17.656023000000001</v>
      </c>
      <c r="E51" s="10"/>
      <c r="H51" s="88"/>
      <c r="J51" s="90">
        <v>24000000000</v>
      </c>
      <c r="K51" s="90">
        <v>-20.012516000000002</v>
      </c>
      <c r="L51" s="90">
        <v>-6.6619725000000001</v>
      </c>
      <c r="M51" s="10"/>
      <c r="P51" s="88"/>
      <c r="Q51" s="10"/>
    </row>
    <row r="52" spans="2:17" x14ac:dyDescent="0.25">
      <c r="B52" s="90" t="s">
        <v>21</v>
      </c>
      <c r="C52" s="90"/>
      <c r="D52" s="90"/>
      <c r="E52" s="8"/>
      <c r="H52" s="88"/>
      <c r="J52" s="90" t="s">
        <v>21</v>
      </c>
      <c r="K52" s="90"/>
      <c r="L52" s="90"/>
      <c r="M52" s="8"/>
      <c r="P52" s="88"/>
      <c r="Q52" s="8"/>
    </row>
    <row r="53" spans="2:17" x14ac:dyDescent="0.25">
      <c r="B53" s="90"/>
      <c r="C53" s="90"/>
      <c r="D53" s="90"/>
      <c r="E53" s="8"/>
      <c r="F53" s="6" t="s">
        <v>23</v>
      </c>
      <c r="H53" s="88"/>
      <c r="J53" s="90"/>
      <c r="K53" s="90"/>
      <c r="L53" s="90"/>
      <c r="M53" s="8"/>
      <c r="N53" s="6" t="s">
        <v>23</v>
      </c>
      <c r="P53" s="88"/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>D80</f>
        <v>3Ix0L dBc Log Mag(dB)</v>
      </c>
      <c r="H54" s="35">
        <v>3</v>
      </c>
      <c r="J54" s="90"/>
      <c r="K54" s="90"/>
      <c r="L54" s="90"/>
      <c r="M54" s="8"/>
      <c r="N54" s="6" t="s">
        <v>19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>B81/1000000000</f>
        <v>0.66666666666666996</v>
      </c>
      <c r="G55" s="6">
        <f>D81</f>
        <v>-50.355988000000004</v>
      </c>
      <c r="H55" s="36">
        <f>ABS(AVERAGE(G55:G73)-(H54-1)*15)</f>
        <v>101.75540915789475</v>
      </c>
      <c r="J55" s="90" t="s">
        <v>22</v>
      </c>
      <c r="K55" s="90"/>
      <c r="L55" s="90"/>
      <c r="M55" s="8"/>
      <c r="N55" s="6">
        <f>J81/1000000000</f>
        <v>0.66666666666666996</v>
      </c>
      <c r="O55" s="6">
        <f>L81</f>
        <v>-53.951923000000001</v>
      </c>
      <c r="P55" s="36">
        <f>ABS(AVERAGE(O55:O73)-(P54-1)*15)</f>
        <v>95.051305421052618</v>
      </c>
      <c r="Q55" s="8"/>
    </row>
    <row r="56" spans="2:17" x14ac:dyDescent="0.25">
      <c r="B56" s="90" t="s">
        <v>19</v>
      </c>
      <c r="C56" s="90" t="s">
        <v>114</v>
      </c>
      <c r="D56" s="90" t="s">
        <v>27</v>
      </c>
      <c r="E56" s="8"/>
      <c r="F56" s="6">
        <v>19805555555.556</v>
      </c>
      <c r="G56" s="84">
        <f t="shared" ref="G56:G73" si="8">D82</f>
        <v>-49.343651000000001</v>
      </c>
      <c r="H56" s="88"/>
      <c r="J56" s="90" t="s">
        <v>19</v>
      </c>
      <c r="K56" s="90" t="s">
        <v>114</v>
      </c>
      <c r="L56" s="90" t="s">
        <v>27</v>
      </c>
      <c r="M56" s="8"/>
      <c r="N56" s="6">
        <v>19805555555.556</v>
      </c>
      <c r="O56" s="84">
        <f t="shared" ref="O56:O73" si="9">L82</f>
        <v>-61.054653000000002</v>
      </c>
      <c r="P56" s="88"/>
      <c r="Q56" s="8"/>
    </row>
    <row r="57" spans="2:17" x14ac:dyDescent="0.25">
      <c r="B57" s="90">
        <v>1000000000</v>
      </c>
      <c r="C57" s="90">
        <v>-50.220657000000003</v>
      </c>
      <c r="D57" s="90">
        <v>-43.730277999999998</v>
      </c>
      <c r="E57" s="8"/>
      <c r="F57" s="6">
        <v>20111111111.111</v>
      </c>
      <c r="G57" s="84">
        <f t="shared" si="8"/>
        <v>-57.845612000000003</v>
      </c>
      <c r="H57" s="88"/>
      <c r="J57" s="90">
        <v>1000000000</v>
      </c>
      <c r="K57" s="90">
        <v>-50.220657000000003</v>
      </c>
      <c r="L57" s="90">
        <v>-40.271915</v>
      </c>
      <c r="M57" s="8"/>
      <c r="N57" s="6">
        <v>20111111111.111</v>
      </c>
      <c r="O57" s="84">
        <f t="shared" si="9"/>
        <v>-68.661163000000002</v>
      </c>
      <c r="P57" s="88"/>
      <c r="Q57" s="8"/>
    </row>
    <row r="58" spans="2:17" x14ac:dyDescent="0.25">
      <c r="B58" s="90">
        <v>1611111111.1111</v>
      </c>
      <c r="C58" s="90">
        <v>-58.290131000000002</v>
      </c>
      <c r="D58" s="90">
        <v>-51.088355999999997</v>
      </c>
      <c r="E58" s="8"/>
      <c r="F58" s="6">
        <v>20416666666.667</v>
      </c>
      <c r="G58" s="84">
        <f t="shared" si="8"/>
        <v>-67.973823999999993</v>
      </c>
      <c r="H58" s="88"/>
      <c r="J58" s="90">
        <v>1611111111.1111</v>
      </c>
      <c r="K58" s="90">
        <v>-58.290131000000002</v>
      </c>
      <c r="L58" s="90">
        <v>-50.136715000000002</v>
      </c>
      <c r="M58" s="8"/>
      <c r="N58" s="6">
        <v>20416666666.667</v>
      </c>
      <c r="O58" s="84">
        <f t="shared" si="9"/>
        <v>-58.710132999999999</v>
      </c>
      <c r="P58" s="88"/>
      <c r="Q58" s="8"/>
    </row>
    <row r="59" spans="2:17" x14ac:dyDescent="0.25">
      <c r="B59" s="90">
        <v>2222222222.2221999</v>
      </c>
      <c r="C59" s="90">
        <v>-53.657367999999998</v>
      </c>
      <c r="D59" s="90">
        <v>-47.311996000000001</v>
      </c>
      <c r="E59" s="8"/>
      <c r="F59" s="6">
        <v>20722222222.222</v>
      </c>
      <c r="G59" s="84">
        <f t="shared" si="8"/>
        <v>-57.015597999999997</v>
      </c>
      <c r="H59" s="88"/>
      <c r="J59" s="90">
        <v>2222222222.2221999</v>
      </c>
      <c r="K59" s="90">
        <v>-53.657367999999998</v>
      </c>
      <c r="L59" s="90">
        <v>-45.692078000000002</v>
      </c>
      <c r="M59" s="8"/>
      <c r="N59" s="6">
        <v>20722222222.222</v>
      </c>
      <c r="O59" s="84">
        <f t="shared" si="9"/>
        <v>-55.017204</v>
      </c>
      <c r="P59" s="88"/>
      <c r="Q59" s="8"/>
    </row>
    <row r="60" spans="2:17" x14ac:dyDescent="0.25">
      <c r="B60" s="90">
        <v>2833333333.3333001</v>
      </c>
      <c r="C60" s="90">
        <v>-50.091518000000001</v>
      </c>
      <c r="D60" s="90">
        <v>-43.758358000000001</v>
      </c>
      <c r="E60" s="8"/>
      <c r="F60" s="6">
        <v>21027777777.778</v>
      </c>
      <c r="G60" s="84">
        <f t="shared" si="8"/>
        <v>-57.034472999999998</v>
      </c>
      <c r="H60" s="88"/>
      <c r="J60" s="90">
        <v>2833333333.3333001</v>
      </c>
      <c r="K60" s="90">
        <v>-50.091518000000001</v>
      </c>
      <c r="L60" s="90">
        <v>-42.336964000000002</v>
      </c>
      <c r="M60" s="8"/>
      <c r="N60" s="6">
        <v>21027777777.778</v>
      </c>
      <c r="O60" s="84">
        <f t="shared" si="9"/>
        <v>-60.003010000000003</v>
      </c>
      <c r="P60" s="88"/>
      <c r="Q60" s="8"/>
    </row>
    <row r="61" spans="2:17" x14ac:dyDescent="0.25">
      <c r="B61" s="90">
        <v>3444444444.4443998</v>
      </c>
      <c r="C61" s="90">
        <v>-50.116467</v>
      </c>
      <c r="D61" s="90">
        <v>-43.860931000000001</v>
      </c>
      <c r="E61" s="8"/>
      <c r="F61" s="6">
        <v>21333333333.333</v>
      </c>
      <c r="G61" s="84">
        <f t="shared" si="8"/>
        <v>-63.285885</v>
      </c>
      <c r="H61" s="88"/>
      <c r="J61" s="90">
        <v>3444444444.4443998</v>
      </c>
      <c r="K61" s="90">
        <v>-50.116467</v>
      </c>
      <c r="L61" s="90">
        <v>-42.447090000000003</v>
      </c>
      <c r="M61" s="8"/>
      <c r="N61" s="6">
        <v>21333333333.333</v>
      </c>
      <c r="O61" s="84">
        <f t="shared" si="9"/>
        <v>-55.085299999999997</v>
      </c>
      <c r="P61" s="88"/>
      <c r="Q61" s="8"/>
    </row>
    <row r="62" spans="2:17" x14ac:dyDescent="0.25">
      <c r="B62" s="90">
        <v>4055555555.5556002</v>
      </c>
      <c r="C62" s="90">
        <v>-52.351821999999999</v>
      </c>
      <c r="D62" s="90">
        <v>-45.869328000000003</v>
      </c>
      <c r="E62" s="8"/>
      <c r="F62" s="6">
        <v>21638888888.889</v>
      </c>
      <c r="G62" s="84">
        <f t="shared" si="8"/>
        <v>-75.410979999999995</v>
      </c>
      <c r="H62" s="88"/>
      <c r="J62" s="90">
        <v>4055555555.5556002</v>
      </c>
      <c r="K62" s="90">
        <v>-52.351821999999999</v>
      </c>
      <c r="L62" s="90">
        <v>-44.249988999999999</v>
      </c>
      <c r="M62" s="8"/>
      <c r="N62" s="6">
        <v>21638888888.889</v>
      </c>
      <c r="O62" s="84">
        <f t="shared" si="9"/>
        <v>-58.227893999999999</v>
      </c>
      <c r="P62" s="88"/>
      <c r="Q62" s="8"/>
    </row>
    <row r="63" spans="2:17" x14ac:dyDescent="0.25">
      <c r="B63" s="90">
        <v>4666666666.6667004</v>
      </c>
      <c r="C63" s="90">
        <v>-58.514015000000001</v>
      </c>
      <c r="D63" s="90">
        <v>-51.812362999999998</v>
      </c>
      <c r="E63" s="8"/>
      <c r="F63" s="6">
        <v>21944444444.444</v>
      </c>
      <c r="G63" s="84">
        <f t="shared" si="8"/>
        <v>-93.874184</v>
      </c>
      <c r="H63" s="88"/>
      <c r="J63" s="90">
        <v>4666666666.6667004</v>
      </c>
      <c r="K63" s="90">
        <v>-58.514015000000001</v>
      </c>
      <c r="L63" s="90">
        <v>-50.149726999999999</v>
      </c>
      <c r="M63" s="8"/>
      <c r="N63" s="6">
        <v>21944444444.444</v>
      </c>
      <c r="O63" s="84">
        <f t="shared" si="9"/>
        <v>-59.779907000000001</v>
      </c>
      <c r="P63" s="88"/>
      <c r="Q63" s="8"/>
    </row>
    <row r="64" spans="2:17" x14ac:dyDescent="0.25">
      <c r="B64" s="90">
        <v>5277777777.7777996</v>
      </c>
      <c r="C64" s="90">
        <v>-71.622421000000003</v>
      </c>
      <c r="D64" s="90">
        <v>-65.000977000000006</v>
      </c>
      <c r="E64" s="8"/>
      <c r="F64" s="6">
        <v>22250000000</v>
      </c>
      <c r="G64" s="84">
        <f t="shared" si="8"/>
        <v>-85.173950000000005</v>
      </c>
      <c r="H64" s="88"/>
      <c r="J64" s="90">
        <v>5277777777.7777996</v>
      </c>
      <c r="K64" s="90">
        <v>-71.622421000000003</v>
      </c>
      <c r="L64" s="90">
        <v>-63.022056999999997</v>
      </c>
      <c r="M64" s="8"/>
      <c r="N64" s="6">
        <v>22250000000</v>
      </c>
      <c r="O64" s="84">
        <f t="shared" si="9"/>
        <v>-64.980759000000006</v>
      </c>
      <c r="P64" s="88"/>
      <c r="Q64" s="8"/>
    </row>
    <row r="65" spans="2:17" x14ac:dyDescent="0.25">
      <c r="B65" s="90">
        <v>5888888888.8888998</v>
      </c>
      <c r="C65" s="90">
        <v>-71.386298999999994</v>
      </c>
      <c r="D65" s="90">
        <v>-64.504401999999999</v>
      </c>
      <c r="E65" s="8"/>
      <c r="F65" s="6">
        <v>22555555555.556</v>
      </c>
      <c r="G65" s="84">
        <f t="shared" si="8"/>
        <v>-92.549423000000004</v>
      </c>
      <c r="H65" s="88"/>
      <c r="J65" s="90">
        <v>5888888888.8888998</v>
      </c>
      <c r="K65" s="90">
        <v>-71.386298999999994</v>
      </c>
      <c r="L65" s="90">
        <v>-62.415835999999999</v>
      </c>
      <c r="M65" s="8"/>
      <c r="N65" s="6">
        <v>22555555555.556</v>
      </c>
      <c r="O65" s="84">
        <f t="shared" si="9"/>
        <v>-71.925545</v>
      </c>
      <c r="P65" s="88"/>
      <c r="Q65" s="8"/>
    </row>
    <row r="66" spans="2:17" x14ac:dyDescent="0.25">
      <c r="B66" s="90">
        <v>6500000000</v>
      </c>
      <c r="C66" s="90">
        <v>-64.001891999999998</v>
      </c>
      <c r="D66" s="90">
        <v>-57.347389</v>
      </c>
      <c r="E66" s="8"/>
      <c r="F66" s="6">
        <v>22861111111.111</v>
      </c>
      <c r="G66" s="84">
        <f t="shared" si="8"/>
        <v>-123.31947</v>
      </c>
      <c r="H66" s="88"/>
      <c r="J66" s="90">
        <v>6500000000</v>
      </c>
      <c r="K66" s="90">
        <v>-64.001891999999998</v>
      </c>
      <c r="L66" s="90">
        <v>-55.579219999999999</v>
      </c>
      <c r="M66" s="8"/>
      <c r="N66" s="6">
        <v>22861111111.111</v>
      </c>
      <c r="O66" s="84">
        <f t="shared" si="9"/>
        <v>-86.972397000000001</v>
      </c>
      <c r="P66" s="88"/>
      <c r="Q66" s="8"/>
    </row>
    <row r="67" spans="2:17" x14ac:dyDescent="0.25">
      <c r="B67" s="90">
        <v>7111111111.1111002</v>
      </c>
      <c r="C67" s="90">
        <v>-60.007247999999997</v>
      </c>
      <c r="D67" s="90">
        <v>-52.923771000000002</v>
      </c>
      <c r="E67" s="8"/>
      <c r="F67" s="6">
        <v>23166666666.667</v>
      </c>
      <c r="G67" s="84">
        <f t="shared" si="8"/>
        <v>-122.03959</v>
      </c>
      <c r="H67" s="88"/>
      <c r="J67" s="90">
        <v>7111111111.1111002</v>
      </c>
      <c r="K67" s="90">
        <v>-60.007247999999997</v>
      </c>
      <c r="L67" s="90">
        <v>-51.633201999999997</v>
      </c>
      <c r="M67" s="8"/>
      <c r="N67" s="6">
        <v>23166666666.667</v>
      </c>
      <c r="O67" s="84">
        <f t="shared" si="9"/>
        <v>-101.34106</v>
      </c>
      <c r="P67" s="88"/>
      <c r="Q67" s="8"/>
    </row>
    <row r="68" spans="2:17" x14ac:dyDescent="0.25">
      <c r="B68" s="90">
        <v>7722222222.2222004</v>
      </c>
      <c r="C68" s="90">
        <v>-52.015960999999997</v>
      </c>
      <c r="D68" s="90">
        <v>-44.682034000000002</v>
      </c>
      <c r="E68" s="8"/>
      <c r="F68" s="6">
        <v>23472222222.222</v>
      </c>
      <c r="G68" s="84">
        <f t="shared" si="8"/>
        <v>-90.900283999999999</v>
      </c>
      <c r="H68" s="88"/>
      <c r="J68" s="90">
        <v>7722222222.2222004</v>
      </c>
      <c r="K68" s="90">
        <v>-52.015960999999997</v>
      </c>
      <c r="L68" s="90">
        <v>-43.313026000000001</v>
      </c>
      <c r="M68" s="8"/>
      <c r="N68" s="6">
        <v>23472222222.222</v>
      </c>
      <c r="O68" s="84">
        <f t="shared" si="9"/>
        <v>-85.627776999999995</v>
      </c>
      <c r="P68" s="88"/>
      <c r="Q68" s="8"/>
    </row>
    <row r="69" spans="2:17" x14ac:dyDescent="0.25">
      <c r="B69" s="90">
        <v>8333333333.3332996</v>
      </c>
      <c r="C69" s="90">
        <v>-50.098185999999998</v>
      </c>
      <c r="D69" s="90">
        <v>-42.688327999999998</v>
      </c>
      <c r="E69" s="8"/>
      <c r="F69" s="6">
        <v>23777777777.778</v>
      </c>
      <c r="G69" s="84">
        <f t="shared" si="8"/>
        <v>-72.606277000000006</v>
      </c>
      <c r="H69" s="88"/>
      <c r="J69" s="90">
        <v>8333333333.3332996</v>
      </c>
      <c r="K69" s="90">
        <v>-50.098185999999998</v>
      </c>
      <c r="L69" s="90">
        <v>-41.158005000000003</v>
      </c>
      <c r="M69" s="8"/>
      <c r="N69" s="6">
        <v>23777777777.778</v>
      </c>
      <c r="O69" s="84">
        <f t="shared" si="9"/>
        <v>-71.448775999999995</v>
      </c>
      <c r="P69" s="88"/>
      <c r="Q69" s="8"/>
    </row>
    <row r="70" spans="2:17" x14ac:dyDescent="0.25">
      <c r="B70" s="90">
        <v>8944444444.4444008</v>
      </c>
      <c r="C70" s="90">
        <v>-53.033287000000001</v>
      </c>
      <c r="D70" s="90">
        <v>-45.355358000000003</v>
      </c>
      <c r="E70" s="8"/>
      <c r="F70" s="6">
        <v>24083333333.333</v>
      </c>
      <c r="G70" s="84">
        <f t="shared" si="8"/>
        <v>-59.278866000000001</v>
      </c>
      <c r="H70" s="88"/>
      <c r="J70" s="90">
        <v>8944444444.4444008</v>
      </c>
      <c r="K70" s="90">
        <v>-53.033287000000001</v>
      </c>
      <c r="L70" s="90">
        <v>-43.702765999999997</v>
      </c>
      <c r="M70" s="8"/>
      <c r="N70" s="6">
        <v>24083333333.333</v>
      </c>
      <c r="O70" s="84">
        <f t="shared" si="9"/>
        <v>-63.615611999999999</v>
      </c>
      <c r="P70" s="88"/>
      <c r="Q70" s="8"/>
    </row>
    <row r="71" spans="2:17" x14ac:dyDescent="0.25">
      <c r="B71" s="90">
        <v>9555555555.5555992</v>
      </c>
      <c r="C71" s="90">
        <v>-58.650351999999998</v>
      </c>
      <c r="D71" s="90">
        <v>-50.443325000000002</v>
      </c>
      <c r="E71" s="8"/>
      <c r="F71" s="6">
        <v>24388888888.889</v>
      </c>
      <c r="G71" s="84">
        <f t="shared" si="8"/>
        <v>-47.269550000000002</v>
      </c>
      <c r="H71" s="88"/>
      <c r="J71" s="90">
        <v>9555555555.5555992</v>
      </c>
      <c r="K71" s="90">
        <v>-58.650351999999998</v>
      </c>
      <c r="L71" s="90">
        <v>-47.756915999999997</v>
      </c>
      <c r="M71" s="8"/>
      <c r="N71" s="6">
        <v>24388888888.889</v>
      </c>
      <c r="O71" s="84">
        <f t="shared" si="9"/>
        <v>-56.270676000000002</v>
      </c>
      <c r="P71" s="88"/>
      <c r="Q71" s="8"/>
    </row>
    <row r="72" spans="2:17" x14ac:dyDescent="0.25">
      <c r="B72" s="90">
        <v>10166666666.667</v>
      </c>
      <c r="C72" s="90">
        <v>-67.066001999999997</v>
      </c>
      <c r="D72" s="90">
        <v>-58.498085000000003</v>
      </c>
      <c r="E72" s="8"/>
      <c r="F72" s="6">
        <v>24694444444.444</v>
      </c>
      <c r="G72" s="84">
        <f t="shared" si="8"/>
        <v>-46.035702000000001</v>
      </c>
      <c r="H72" s="88"/>
      <c r="J72" s="90">
        <v>10166666666.667</v>
      </c>
      <c r="K72" s="90">
        <v>-67.066001999999997</v>
      </c>
      <c r="L72" s="90">
        <v>-57.160656000000003</v>
      </c>
      <c r="M72" s="8"/>
      <c r="N72" s="6">
        <v>24694444444.444</v>
      </c>
      <c r="O72" s="84">
        <f t="shared" si="9"/>
        <v>-49.842677999999999</v>
      </c>
      <c r="P72" s="88"/>
      <c r="Q72" s="8"/>
    </row>
    <row r="73" spans="2:17" x14ac:dyDescent="0.25">
      <c r="B73" s="90">
        <v>10777777777.778</v>
      </c>
      <c r="C73" s="90">
        <v>-69.215903999999995</v>
      </c>
      <c r="D73" s="90">
        <v>-60.033783</v>
      </c>
      <c r="E73" s="8"/>
      <c r="F73" s="6">
        <v>25000000000</v>
      </c>
      <c r="G73" s="84">
        <f t="shared" si="8"/>
        <v>-52.039467000000002</v>
      </c>
      <c r="H73" s="88"/>
      <c r="J73" s="90">
        <v>10777777777.778</v>
      </c>
      <c r="K73" s="90">
        <v>-69.215903999999995</v>
      </c>
      <c r="L73" s="90">
        <v>-59.815075</v>
      </c>
      <c r="M73" s="8"/>
      <c r="N73" s="6">
        <v>25000000000</v>
      </c>
      <c r="O73" s="84">
        <f t="shared" si="9"/>
        <v>-53.458336000000003</v>
      </c>
      <c r="P73" s="88"/>
      <c r="Q73" s="8"/>
    </row>
    <row r="74" spans="2:17" x14ac:dyDescent="0.25">
      <c r="B74" s="90">
        <v>11388888888.889</v>
      </c>
      <c r="C74" s="90">
        <v>-65.990882999999997</v>
      </c>
      <c r="D74" s="90">
        <v>-56.431530000000002</v>
      </c>
      <c r="E74" s="8"/>
      <c r="F74" s="6" t="s">
        <v>21</v>
      </c>
      <c r="H74" s="88"/>
      <c r="J74" s="90">
        <v>11388888888.889</v>
      </c>
      <c r="K74" s="90">
        <v>-65.990882999999997</v>
      </c>
      <c r="L74" s="90">
        <v>-55.585430000000002</v>
      </c>
      <c r="M74" s="8"/>
      <c r="N74" s="6" t="s">
        <v>21</v>
      </c>
      <c r="P74" s="88"/>
      <c r="Q74" s="8"/>
    </row>
    <row r="75" spans="2:17" x14ac:dyDescent="0.25">
      <c r="B75" s="90">
        <v>12000000000</v>
      </c>
      <c r="C75" s="90">
        <v>-61.610939000000002</v>
      </c>
      <c r="D75" s="90">
        <v>-51.255535000000002</v>
      </c>
      <c r="H75" s="88"/>
      <c r="J75" s="90">
        <v>12000000000</v>
      </c>
      <c r="K75" s="90">
        <v>-61.610939000000002</v>
      </c>
      <c r="L75" s="90">
        <v>-48.260395000000003</v>
      </c>
      <c r="P75" s="88"/>
    </row>
    <row r="76" spans="2:17" x14ac:dyDescent="0.25">
      <c r="B76" s="90" t="s">
        <v>21</v>
      </c>
      <c r="C76" s="90"/>
      <c r="D76" s="90"/>
      <c r="H76" s="88"/>
      <c r="J76" s="90" t="s">
        <v>21</v>
      </c>
      <c r="K76" s="90"/>
      <c r="L76" s="90"/>
      <c r="P76" s="88"/>
    </row>
    <row r="77" spans="2:17" x14ac:dyDescent="0.25">
      <c r="B77" s="90"/>
      <c r="C77" s="90"/>
      <c r="D77" s="90"/>
      <c r="F77" s="6" t="s">
        <v>24</v>
      </c>
      <c r="H77" s="88"/>
      <c r="J77" s="90"/>
      <c r="K77" s="90"/>
      <c r="L77" s="90"/>
      <c r="N77" s="6" t="s">
        <v>24</v>
      </c>
      <c r="P77" s="88"/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0">D104</f>
        <v>4Ix0L dBc Log Mag(dB)</v>
      </c>
      <c r="H78" s="35">
        <v>4</v>
      </c>
      <c r="J78" s="90"/>
      <c r="K78" s="90"/>
      <c r="L78" s="90"/>
      <c r="N78" s="6" t="s">
        <v>19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s="90" t="s">
        <v>23</v>
      </c>
      <c r="C79" s="90"/>
      <c r="D79" s="90"/>
      <c r="F79" s="6">
        <f t="shared" ref="F79:F97" si="12">B105/1000000000</f>
        <v>0.5</v>
      </c>
      <c r="G79" s="6">
        <f t="shared" si="10"/>
        <v>-76.463904999999997</v>
      </c>
      <c r="H79" s="36">
        <f>ABS(AVERAGE(G79:G97)-(H78-1)*15)</f>
        <v>129.66840789473684</v>
      </c>
      <c r="J79" s="90" t="s">
        <v>23</v>
      </c>
      <c r="K79" s="90"/>
      <c r="L79" s="90"/>
      <c r="N79" s="6">
        <f t="shared" ref="N79:N97" si="13">J105/1000000000</f>
        <v>0.5</v>
      </c>
      <c r="O79" s="6">
        <f t="shared" si="11"/>
        <v>-65.943107999999995</v>
      </c>
      <c r="P79" s="36">
        <f>ABS(AVERAGE(O79:O97)-(P78-1)*15)</f>
        <v>128.42246499999999</v>
      </c>
    </row>
    <row r="80" spans="2:17" x14ac:dyDescent="0.25">
      <c r="B80" s="90" t="s">
        <v>19</v>
      </c>
      <c r="C80" s="90" t="s">
        <v>115</v>
      </c>
      <c r="D80" s="90" t="s">
        <v>28</v>
      </c>
      <c r="F80" s="6">
        <f t="shared" si="12"/>
        <v>0.80555555555556002</v>
      </c>
      <c r="G80" s="6">
        <f t="shared" si="10"/>
        <v>-72.466614000000007</v>
      </c>
      <c r="H80" s="88"/>
      <c r="J80" s="90" t="s">
        <v>19</v>
      </c>
      <c r="K80" s="90" t="s">
        <v>115</v>
      </c>
      <c r="L80" s="90" t="s">
        <v>28</v>
      </c>
      <c r="N80" s="6">
        <f t="shared" si="13"/>
        <v>0.80555555555556002</v>
      </c>
      <c r="O80" s="6">
        <f t="shared" si="11"/>
        <v>-65.797272000000007</v>
      </c>
      <c r="P80" s="88"/>
    </row>
    <row r="81" spans="2:16" x14ac:dyDescent="0.25">
      <c r="B81" s="90">
        <v>666666666.66666996</v>
      </c>
      <c r="C81" s="90">
        <v>-56.846367000000001</v>
      </c>
      <c r="D81" s="90">
        <v>-50.355988000000004</v>
      </c>
      <c r="F81" s="6">
        <f t="shared" si="12"/>
        <v>1.1111111111111001</v>
      </c>
      <c r="G81" s="6">
        <f t="shared" si="10"/>
        <v>-70.142951999999994</v>
      </c>
      <c r="H81" s="88"/>
      <c r="J81" s="90">
        <v>666666666.66666996</v>
      </c>
      <c r="K81" s="90">
        <v>-63.900664999999996</v>
      </c>
      <c r="L81" s="90">
        <v>-53.951923000000001</v>
      </c>
      <c r="N81" s="6">
        <f t="shared" si="13"/>
        <v>1.1111111111111001</v>
      </c>
      <c r="O81" s="6">
        <f t="shared" si="11"/>
        <v>-71.012000999999998</v>
      </c>
      <c r="P81" s="88"/>
    </row>
    <row r="82" spans="2:16" x14ac:dyDescent="0.25">
      <c r="B82" s="90">
        <v>1074074074.0741</v>
      </c>
      <c r="C82" s="90">
        <v>-56.545425000000002</v>
      </c>
      <c r="D82" s="90">
        <v>-49.343651000000001</v>
      </c>
      <c r="F82" s="6">
        <f t="shared" si="12"/>
        <v>1.4166666666666998</v>
      </c>
      <c r="G82" s="6">
        <f t="shared" si="10"/>
        <v>-75.120422000000005</v>
      </c>
      <c r="H82" s="88"/>
      <c r="J82" s="90">
        <v>1074074074.0741</v>
      </c>
      <c r="K82" s="90">
        <v>-69.208068999999995</v>
      </c>
      <c r="L82" s="90">
        <v>-61.054653000000002</v>
      </c>
      <c r="N82" s="6">
        <f t="shared" si="13"/>
        <v>1.4166666666666998</v>
      </c>
      <c r="O82" s="6">
        <f t="shared" si="11"/>
        <v>-71.871398999999997</v>
      </c>
      <c r="P82" s="88"/>
    </row>
    <row r="83" spans="2:16" x14ac:dyDescent="0.25">
      <c r="B83" s="90">
        <v>1481481481.4814999</v>
      </c>
      <c r="C83" s="90">
        <v>-64.190987000000007</v>
      </c>
      <c r="D83" s="90">
        <v>-57.845612000000003</v>
      </c>
      <c r="F83" s="6">
        <f t="shared" si="12"/>
        <v>1.7222222222221999</v>
      </c>
      <c r="G83" s="6">
        <f t="shared" si="10"/>
        <v>-73.743735999999998</v>
      </c>
      <c r="H83" s="88"/>
      <c r="J83" s="90">
        <v>1481481481.4814999</v>
      </c>
      <c r="K83" s="90">
        <v>-76.626450000000006</v>
      </c>
      <c r="L83" s="90">
        <v>-68.661163000000002</v>
      </c>
      <c r="N83" s="6">
        <f t="shared" si="13"/>
        <v>1.7222222222221999</v>
      </c>
      <c r="O83" s="6">
        <f t="shared" si="11"/>
        <v>-73.615645999999998</v>
      </c>
      <c r="P83" s="88"/>
    </row>
    <row r="84" spans="2:16" x14ac:dyDescent="0.25">
      <c r="B84" s="90">
        <v>1888888888.8889</v>
      </c>
      <c r="C84" s="90">
        <v>-74.306984</v>
      </c>
      <c r="D84" s="90">
        <v>-67.973823999999993</v>
      </c>
      <c r="F84" s="6">
        <f t="shared" si="12"/>
        <v>2.0277777777777999</v>
      </c>
      <c r="G84" s="6">
        <f t="shared" si="10"/>
        <v>-73.792496</v>
      </c>
      <c r="H84" s="88"/>
      <c r="J84" s="90">
        <v>1888888888.8889</v>
      </c>
      <c r="K84" s="90">
        <v>-66.464684000000005</v>
      </c>
      <c r="L84" s="90">
        <v>-58.710132999999999</v>
      </c>
      <c r="N84" s="6">
        <f t="shared" si="13"/>
        <v>2.0277777777777999</v>
      </c>
      <c r="O84" s="6">
        <f t="shared" si="11"/>
        <v>-71.750420000000005</v>
      </c>
      <c r="P84" s="88"/>
    </row>
    <row r="85" spans="2:16" x14ac:dyDescent="0.25">
      <c r="B85" s="90">
        <v>2296296296.2962999</v>
      </c>
      <c r="C85" s="90">
        <v>-63.271129999999999</v>
      </c>
      <c r="D85" s="90">
        <v>-57.015597999999997</v>
      </c>
      <c r="F85" s="6">
        <f t="shared" si="12"/>
        <v>2.3333333333333002</v>
      </c>
      <c r="G85" s="6">
        <f t="shared" si="10"/>
        <v>-73.666138000000004</v>
      </c>
      <c r="H85" s="88"/>
      <c r="J85" s="90">
        <v>2296296296.2962999</v>
      </c>
      <c r="K85" s="90">
        <v>-62.686584000000003</v>
      </c>
      <c r="L85" s="90">
        <v>-55.017204</v>
      </c>
      <c r="N85" s="6">
        <f t="shared" si="13"/>
        <v>2.3333333333333002</v>
      </c>
      <c r="O85" s="6">
        <f t="shared" si="11"/>
        <v>-69.157745000000006</v>
      </c>
      <c r="P85" s="88"/>
    </row>
    <row r="86" spans="2:16" x14ac:dyDescent="0.25">
      <c r="B86" s="90">
        <v>2703703703.7037001</v>
      </c>
      <c r="C86" s="90">
        <v>-63.516967999999999</v>
      </c>
      <c r="D86" s="90">
        <v>-57.034472999999998</v>
      </c>
      <c r="F86" s="6">
        <f t="shared" si="12"/>
        <v>2.6388888888888999</v>
      </c>
      <c r="G86" s="6">
        <f t="shared" si="10"/>
        <v>-78.009643999999994</v>
      </c>
      <c r="H86" s="88"/>
      <c r="J86" s="90">
        <v>2703703703.7037001</v>
      </c>
      <c r="K86" s="90">
        <v>-68.104843000000002</v>
      </c>
      <c r="L86" s="90">
        <v>-60.003010000000003</v>
      </c>
      <c r="N86" s="6">
        <f t="shared" si="13"/>
        <v>2.6388888888888999</v>
      </c>
      <c r="O86" s="6">
        <f t="shared" si="11"/>
        <v>-71.820114000000004</v>
      </c>
      <c r="P86" s="88"/>
    </row>
    <row r="87" spans="2:16" x14ac:dyDescent="0.25">
      <c r="B87" s="90">
        <v>3111111111.1111002</v>
      </c>
      <c r="C87" s="90">
        <v>-69.987540999999993</v>
      </c>
      <c r="D87" s="90">
        <v>-63.285885</v>
      </c>
      <c r="F87" s="6">
        <f t="shared" si="12"/>
        <v>2.9444444444443998</v>
      </c>
      <c r="G87" s="6">
        <f t="shared" si="10"/>
        <v>-72.032844999999995</v>
      </c>
      <c r="H87" s="88"/>
      <c r="J87" s="90">
        <v>3111111111.1111002</v>
      </c>
      <c r="K87" s="90">
        <v>-63.449589000000003</v>
      </c>
      <c r="L87" s="90">
        <v>-55.085299999999997</v>
      </c>
      <c r="N87" s="6">
        <f t="shared" si="13"/>
        <v>2.9444444444443998</v>
      </c>
      <c r="O87" s="6">
        <f t="shared" si="11"/>
        <v>-74.455635000000001</v>
      </c>
      <c r="P87" s="88"/>
    </row>
    <row r="88" spans="2:16" x14ac:dyDescent="0.25">
      <c r="B88" s="90">
        <v>3518518518.5184999</v>
      </c>
      <c r="C88" s="90">
        <v>-82.032425000000003</v>
      </c>
      <c r="D88" s="90">
        <v>-75.410979999999995</v>
      </c>
      <c r="F88" s="6">
        <f t="shared" si="12"/>
        <v>3.25</v>
      </c>
      <c r="G88" s="6">
        <f t="shared" si="10"/>
        <v>-72.953361999999998</v>
      </c>
      <c r="H88" s="88"/>
      <c r="J88" s="90">
        <v>3518518518.5184999</v>
      </c>
      <c r="K88" s="90">
        <v>-66.828261999999995</v>
      </c>
      <c r="L88" s="90">
        <v>-58.227893999999999</v>
      </c>
      <c r="N88" s="6">
        <f t="shared" si="13"/>
        <v>3.25</v>
      </c>
      <c r="O88" s="6">
        <f t="shared" si="11"/>
        <v>-75.808860999999993</v>
      </c>
      <c r="P88" s="88"/>
    </row>
    <row r="89" spans="2:16" x14ac:dyDescent="0.25">
      <c r="B89" s="90">
        <v>3925925925.9259</v>
      </c>
      <c r="C89" s="90">
        <v>-100.75609</v>
      </c>
      <c r="D89" s="90">
        <v>-93.874184</v>
      </c>
      <c r="F89" s="6">
        <f t="shared" si="12"/>
        <v>3.5555555555556002</v>
      </c>
      <c r="G89" s="6">
        <f t="shared" si="10"/>
        <v>-76.205237999999994</v>
      </c>
      <c r="H89" s="88"/>
      <c r="J89" s="90">
        <v>3925925925.9259</v>
      </c>
      <c r="K89" s="90">
        <v>-68.750373999999994</v>
      </c>
      <c r="L89" s="90">
        <v>-59.779907000000001</v>
      </c>
      <c r="N89" s="6">
        <f t="shared" si="13"/>
        <v>3.5555555555556002</v>
      </c>
      <c r="O89" s="6">
        <f t="shared" si="11"/>
        <v>-76.945662999999996</v>
      </c>
      <c r="P89" s="88"/>
    </row>
    <row r="90" spans="2:16" x14ac:dyDescent="0.25">
      <c r="B90" s="90">
        <v>4333333333.3332996</v>
      </c>
      <c r="C90" s="90">
        <v>-91.828445000000002</v>
      </c>
      <c r="D90" s="90">
        <v>-85.173950000000005</v>
      </c>
      <c r="F90" s="6">
        <f t="shared" si="12"/>
        <v>3.8611111111111001</v>
      </c>
      <c r="G90" s="6">
        <f t="shared" si="10"/>
        <v>-79.440742</v>
      </c>
      <c r="H90" s="88"/>
      <c r="J90" s="90">
        <v>4333333333.3332996</v>
      </c>
      <c r="K90" s="90">
        <v>-73.403426999999994</v>
      </c>
      <c r="L90" s="90">
        <v>-64.980759000000006</v>
      </c>
      <c r="N90" s="6">
        <f t="shared" si="13"/>
        <v>3.8611111111111001</v>
      </c>
      <c r="O90" s="6">
        <f t="shared" si="11"/>
        <v>-83.836876000000004</v>
      </c>
      <c r="P90" s="88"/>
    </row>
    <row r="91" spans="2:16" x14ac:dyDescent="0.25">
      <c r="B91" s="90">
        <v>4740740740.7406998</v>
      </c>
      <c r="C91" s="90">
        <v>-99.632903999999996</v>
      </c>
      <c r="D91" s="90">
        <v>-92.549423000000004</v>
      </c>
      <c r="F91" s="6">
        <f t="shared" si="12"/>
        <v>4.1666666666666998</v>
      </c>
      <c r="G91" s="6">
        <f t="shared" si="10"/>
        <v>-86.775795000000002</v>
      </c>
      <c r="H91" s="88"/>
      <c r="J91" s="90">
        <v>4740740740.7406998</v>
      </c>
      <c r="K91" s="90">
        <v>-80.299591000000007</v>
      </c>
      <c r="L91" s="90">
        <v>-71.925545</v>
      </c>
      <c r="N91" s="6">
        <f t="shared" si="13"/>
        <v>4.1666666666666998</v>
      </c>
      <c r="O91" s="6">
        <f t="shared" si="11"/>
        <v>-86.499938999999998</v>
      </c>
      <c r="P91" s="88"/>
    </row>
    <row r="92" spans="2:16" x14ac:dyDescent="0.25">
      <c r="B92" s="90">
        <v>5148148148.1480999</v>
      </c>
      <c r="C92" s="90">
        <v>-130.6534</v>
      </c>
      <c r="D92" s="90">
        <v>-123.31947</v>
      </c>
      <c r="F92" s="6">
        <f t="shared" si="12"/>
        <v>4.4722222222222001</v>
      </c>
      <c r="G92" s="6">
        <f t="shared" si="10"/>
        <v>-93.982680999999999</v>
      </c>
      <c r="H92" s="88"/>
      <c r="J92" s="90">
        <v>5148148148.1480999</v>
      </c>
      <c r="K92" s="90">
        <v>-95.675331</v>
      </c>
      <c r="L92" s="90">
        <v>-86.972397000000001</v>
      </c>
      <c r="N92" s="6">
        <f t="shared" si="13"/>
        <v>4.4722222222222001</v>
      </c>
      <c r="O92" s="6">
        <f t="shared" si="11"/>
        <v>-91.952575999999993</v>
      </c>
      <c r="P92" s="88"/>
    </row>
    <row r="93" spans="2:16" x14ac:dyDescent="0.25">
      <c r="B93" s="90">
        <v>5555555555.5556002</v>
      </c>
      <c r="C93" s="90">
        <v>-129.44945000000001</v>
      </c>
      <c r="D93" s="90">
        <v>-122.03959</v>
      </c>
      <c r="F93" s="6">
        <f t="shared" si="12"/>
        <v>4.7777777777777999</v>
      </c>
      <c r="G93" s="6">
        <f t="shared" si="10"/>
        <v>-96.198120000000003</v>
      </c>
      <c r="H93" s="88"/>
      <c r="J93" s="90">
        <v>5555555555.5556002</v>
      </c>
      <c r="K93" s="90">
        <v>-110.28124</v>
      </c>
      <c r="L93" s="90">
        <v>-101.34106</v>
      </c>
      <c r="N93" s="6">
        <f t="shared" si="13"/>
        <v>4.7777777777777999</v>
      </c>
      <c r="O93" s="6">
        <f t="shared" si="11"/>
        <v>-104.18617</v>
      </c>
      <c r="P93" s="88"/>
    </row>
    <row r="94" spans="2:16" x14ac:dyDescent="0.25">
      <c r="B94" s="90">
        <v>5962962962.9630003</v>
      </c>
      <c r="C94" s="90">
        <v>-98.578209000000001</v>
      </c>
      <c r="D94" s="90">
        <v>-90.900283999999999</v>
      </c>
      <c r="F94" s="6">
        <f t="shared" si="12"/>
        <v>5.0833333333332993</v>
      </c>
      <c r="G94" s="6">
        <f t="shared" si="10"/>
        <v>-105.62958999999999</v>
      </c>
      <c r="H94" s="88"/>
      <c r="J94" s="90">
        <v>5962962962.9630003</v>
      </c>
      <c r="K94" s="90">
        <v>-94.958297999999999</v>
      </c>
      <c r="L94" s="90">
        <v>-85.627776999999995</v>
      </c>
      <c r="N94" s="6">
        <f t="shared" si="13"/>
        <v>5.0833333333332993</v>
      </c>
      <c r="O94" s="6">
        <f t="shared" si="11"/>
        <v>-113.84457999999999</v>
      </c>
      <c r="P94" s="88"/>
    </row>
    <row r="95" spans="2:16" x14ac:dyDescent="0.25">
      <c r="B95" s="90">
        <v>6370370370.3704004</v>
      </c>
      <c r="C95" s="90">
        <v>-80.813309000000004</v>
      </c>
      <c r="D95" s="90">
        <v>-72.606277000000006</v>
      </c>
      <c r="F95" s="6">
        <f t="shared" si="12"/>
        <v>5.3888888888888999</v>
      </c>
      <c r="G95" s="6">
        <f t="shared" si="10"/>
        <v>-110.02849999999999</v>
      </c>
      <c r="H95" s="88"/>
      <c r="J95" s="90">
        <v>6370370370.3704004</v>
      </c>
      <c r="K95" s="90">
        <v>-82.342208999999997</v>
      </c>
      <c r="L95" s="90">
        <v>-71.448775999999995</v>
      </c>
      <c r="N95" s="6">
        <f t="shared" si="13"/>
        <v>5.3888888888888999</v>
      </c>
      <c r="O95" s="6">
        <f t="shared" si="11"/>
        <v>-107.5881</v>
      </c>
      <c r="P95" s="88"/>
    </row>
    <row r="96" spans="2:16" x14ac:dyDescent="0.25">
      <c r="B96" s="90">
        <v>6777777777.7777996</v>
      </c>
      <c r="C96" s="90">
        <v>-67.846785999999994</v>
      </c>
      <c r="D96" s="90">
        <v>-59.278866000000001</v>
      </c>
      <c r="F96" s="6">
        <f t="shared" si="12"/>
        <v>5.6944444444444002</v>
      </c>
      <c r="G96" s="6">
        <f t="shared" si="10"/>
        <v>-112.94173000000001</v>
      </c>
      <c r="H96" s="88"/>
      <c r="J96" s="90">
        <v>6777777777.7777996</v>
      </c>
      <c r="K96" s="90">
        <v>-73.520957999999993</v>
      </c>
      <c r="L96" s="90">
        <v>-63.615611999999999</v>
      </c>
      <c r="N96" s="6">
        <f t="shared" si="13"/>
        <v>5.6944444444444002</v>
      </c>
      <c r="O96" s="6">
        <f t="shared" si="11"/>
        <v>-104.70985</v>
      </c>
      <c r="P96" s="88"/>
    </row>
    <row r="97" spans="2:16" x14ac:dyDescent="0.25">
      <c r="B97" s="90">
        <v>7185185185.1851997</v>
      </c>
      <c r="C97" s="90">
        <v>-56.451667999999998</v>
      </c>
      <c r="D97" s="90">
        <v>-47.269550000000002</v>
      </c>
      <c r="F97" s="6">
        <f t="shared" si="12"/>
        <v>6</v>
      </c>
      <c r="G97" s="6">
        <f t="shared" si="10"/>
        <v>-109.10523999999999</v>
      </c>
      <c r="H97" s="88"/>
      <c r="J97" s="90">
        <v>7185185185.1851997</v>
      </c>
      <c r="K97" s="90">
        <v>-65.671509</v>
      </c>
      <c r="L97" s="90">
        <v>-56.270676000000002</v>
      </c>
      <c r="N97" s="6">
        <f t="shared" si="13"/>
        <v>6</v>
      </c>
      <c r="O97" s="6">
        <f t="shared" si="11"/>
        <v>-104.23088</v>
      </c>
      <c r="P97" s="88"/>
    </row>
    <row r="98" spans="2:16" x14ac:dyDescent="0.25">
      <c r="B98" s="90">
        <v>7592592592.5925999</v>
      </c>
      <c r="C98" s="90">
        <v>-55.595055000000002</v>
      </c>
      <c r="D98" s="90">
        <v>-46.035702000000001</v>
      </c>
      <c r="F98" s="6" t="s">
        <v>21</v>
      </c>
      <c r="H98" s="88"/>
      <c r="J98" s="90">
        <v>7592592592.5925999</v>
      </c>
      <c r="K98" s="90">
        <v>-60.248131000000001</v>
      </c>
      <c r="L98" s="90">
        <v>-49.842677999999999</v>
      </c>
      <c r="N98" s="6" t="s">
        <v>21</v>
      </c>
      <c r="P98" s="88"/>
    </row>
    <row r="99" spans="2:16" x14ac:dyDescent="0.25">
      <c r="B99" s="90">
        <v>8000000000</v>
      </c>
      <c r="C99" s="90">
        <v>-62.394871000000002</v>
      </c>
      <c r="D99" s="90">
        <v>-52.039467000000002</v>
      </c>
      <c r="H99" s="88"/>
      <c r="J99" s="90">
        <v>8000000000</v>
      </c>
      <c r="K99" s="90">
        <v>-66.808884000000006</v>
      </c>
      <c r="L99" s="90">
        <v>-53.458336000000003</v>
      </c>
      <c r="P99" s="88"/>
    </row>
    <row r="100" spans="2:16" x14ac:dyDescent="0.25">
      <c r="B100" s="90" t="s">
        <v>21</v>
      </c>
      <c r="C100" s="90"/>
      <c r="D100" s="90"/>
      <c r="H100" s="88"/>
      <c r="J100" s="90" t="s">
        <v>21</v>
      </c>
      <c r="K100" s="90"/>
      <c r="L100" s="90"/>
      <c r="P100" s="88"/>
    </row>
    <row r="101" spans="2:16" x14ac:dyDescent="0.25">
      <c r="B101" s="90"/>
      <c r="C101" s="90"/>
      <c r="D101" s="90"/>
      <c r="F101" s="6" t="s">
        <v>25</v>
      </c>
      <c r="H101" s="88"/>
      <c r="J101" s="90"/>
      <c r="K101" s="90"/>
      <c r="L101" s="90"/>
      <c r="N101" s="6" t="s">
        <v>25</v>
      </c>
      <c r="P101" s="88"/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4">D128</f>
        <v>5Ix0L dBc Log Mag(dB)</v>
      </c>
      <c r="H102" s="35">
        <v>5</v>
      </c>
      <c r="J102" s="90"/>
      <c r="K102" s="90"/>
      <c r="L102" s="90"/>
      <c r="N102" s="6" t="s">
        <v>19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s="90" t="s">
        <v>24</v>
      </c>
      <c r="C103" s="90"/>
      <c r="D103" s="90"/>
      <c r="F103" s="6">
        <f t="shared" ref="F103:F121" si="16">B129/1000000000</f>
        <v>0.4</v>
      </c>
      <c r="G103" s="6">
        <f t="shared" si="14"/>
        <v>-76.831299000000001</v>
      </c>
      <c r="H103" s="36">
        <f>ABS(AVERAGE(G103:G121)-(H102-1)*15)</f>
        <v>147.50184221052632</v>
      </c>
      <c r="J103" s="90" t="s">
        <v>24</v>
      </c>
      <c r="K103" s="90"/>
      <c r="L103" s="90"/>
      <c r="N103" s="6">
        <f t="shared" ref="N103:N121" si="17">J129/1000000000</f>
        <v>0.4</v>
      </c>
      <c r="O103" s="6">
        <f t="shared" si="15"/>
        <v>-93.657036000000005</v>
      </c>
      <c r="P103" s="36">
        <f>ABS(AVERAGE(O103:O121)-(P102-1)*15)</f>
        <v>158.14900389473686</v>
      </c>
    </row>
    <row r="104" spans="2:16" x14ac:dyDescent="0.25">
      <c r="B104" s="90" t="s">
        <v>19</v>
      </c>
      <c r="C104" s="90" t="s">
        <v>116</v>
      </c>
      <c r="D104" s="90" t="s">
        <v>29</v>
      </c>
      <c r="F104" s="6">
        <f t="shared" si="16"/>
        <v>0.64444444444444005</v>
      </c>
      <c r="G104" s="6">
        <f t="shared" si="14"/>
        <v>-73.370598000000001</v>
      </c>
      <c r="J104" s="90" t="s">
        <v>19</v>
      </c>
      <c r="K104" s="90" t="s">
        <v>116</v>
      </c>
      <c r="L104" s="90" t="s">
        <v>29</v>
      </c>
      <c r="N104" s="6">
        <f t="shared" si="17"/>
        <v>0.64444444444444005</v>
      </c>
      <c r="O104" s="6">
        <f t="shared" si="15"/>
        <v>-89.850014000000002</v>
      </c>
    </row>
    <row r="105" spans="2:16" x14ac:dyDescent="0.25">
      <c r="B105" s="90">
        <v>500000000</v>
      </c>
      <c r="C105" s="90">
        <v>-82.954284999999999</v>
      </c>
      <c r="D105" s="90">
        <v>-76.463904999999997</v>
      </c>
      <c r="F105" s="6">
        <f t="shared" si="16"/>
        <v>0.88888888888889006</v>
      </c>
      <c r="G105" s="6">
        <f t="shared" si="14"/>
        <v>-73.163887000000003</v>
      </c>
      <c r="J105" s="90">
        <v>500000000</v>
      </c>
      <c r="K105" s="90">
        <v>-75.891846000000001</v>
      </c>
      <c r="L105" s="90">
        <v>-65.943107999999995</v>
      </c>
      <c r="N105" s="6">
        <f t="shared" si="17"/>
        <v>0.88888888888889006</v>
      </c>
      <c r="O105" s="6">
        <f t="shared" si="15"/>
        <v>-89.434173999999999</v>
      </c>
    </row>
    <row r="106" spans="2:16" x14ac:dyDescent="0.25">
      <c r="B106" s="90">
        <v>805555555.55555999</v>
      </c>
      <c r="C106" s="90">
        <v>-79.668387999999993</v>
      </c>
      <c r="D106" s="90">
        <v>-72.466614000000007</v>
      </c>
      <c r="F106" s="6">
        <f t="shared" si="16"/>
        <v>1.1333333333333002</v>
      </c>
      <c r="G106" s="6">
        <f t="shared" si="14"/>
        <v>-74.591316000000006</v>
      </c>
      <c r="J106" s="90">
        <v>805555555.55555999</v>
      </c>
      <c r="K106" s="90">
        <v>-73.950691000000006</v>
      </c>
      <c r="L106" s="90">
        <v>-65.797272000000007</v>
      </c>
      <c r="N106" s="6">
        <f t="shared" si="17"/>
        <v>1.1333333333333002</v>
      </c>
      <c r="O106" s="6">
        <f t="shared" si="15"/>
        <v>-89.629424999999998</v>
      </c>
    </row>
    <row r="107" spans="2:16" x14ac:dyDescent="0.25">
      <c r="B107" s="90">
        <v>1111111111.1111</v>
      </c>
      <c r="C107" s="90">
        <v>-76.488326999999998</v>
      </c>
      <c r="D107" s="90">
        <v>-70.142951999999994</v>
      </c>
      <c r="F107" s="6">
        <f t="shared" si="16"/>
        <v>1.3777777777778</v>
      </c>
      <c r="G107" s="6">
        <f t="shared" si="14"/>
        <v>-78.517036000000004</v>
      </c>
      <c r="J107" s="90">
        <v>1111111111.1111</v>
      </c>
      <c r="K107" s="90">
        <v>-78.977294999999998</v>
      </c>
      <c r="L107" s="90">
        <v>-71.012000999999998</v>
      </c>
      <c r="N107" s="6">
        <f t="shared" si="17"/>
        <v>1.3777777777778</v>
      </c>
      <c r="O107" s="6">
        <f t="shared" si="15"/>
        <v>-89.339484999999996</v>
      </c>
    </row>
    <row r="108" spans="2:16" x14ac:dyDescent="0.25">
      <c r="B108" s="90">
        <v>1416666666.6666999</v>
      </c>
      <c r="C108" s="90">
        <v>-81.453582999999995</v>
      </c>
      <c r="D108" s="90">
        <v>-75.120422000000005</v>
      </c>
      <c r="F108" s="6">
        <f t="shared" si="16"/>
        <v>1.6222222222222</v>
      </c>
      <c r="G108" s="6">
        <f t="shared" si="14"/>
        <v>-80.101180999999997</v>
      </c>
      <c r="J108" s="90">
        <v>1416666666.6666999</v>
      </c>
      <c r="K108" s="90">
        <v>-79.625953999999993</v>
      </c>
      <c r="L108" s="90">
        <v>-71.871398999999997</v>
      </c>
      <c r="N108" s="6">
        <f t="shared" si="17"/>
        <v>1.6222222222222</v>
      </c>
      <c r="O108" s="6">
        <f t="shared" si="15"/>
        <v>-88.733406000000002</v>
      </c>
    </row>
    <row r="109" spans="2:16" x14ac:dyDescent="0.25">
      <c r="B109" s="90">
        <v>1722222222.2221999</v>
      </c>
      <c r="C109" s="90">
        <v>-79.999274999999997</v>
      </c>
      <c r="D109" s="90">
        <v>-73.743735999999998</v>
      </c>
      <c r="F109" s="6">
        <f t="shared" si="16"/>
        <v>1.8666666666666998</v>
      </c>
      <c r="G109" s="6">
        <f t="shared" si="14"/>
        <v>-82.113433999999998</v>
      </c>
      <c r="J109" s="90">
        <v>1722222222.2221999</v>
      </c>
      <c r="K109" s="90">
        <v>-81.285026999999999</v>
      </c>
      <c r="L109" s="90">
        <v>-73.615645999999998</v>
      </c>
      <c r="N109" s="6">
        <f t="shared" si="17"/>
        <v>1.8666666666666998</v>
      </c>
      <c r="O109" s="6">
        <f t="shared" si="15"/>
        <v>-90.040267999999998</v>
      </c>
    </row>
    <row r="110" spans="2:16" x14ac:dyDescent="0.25">
      <c r="B110" s="90">
        <v>2027777777.7778001</v>
      </c>
      <c r="C110" s="90">
        <v>-80.274994000000007</v>
      </c>
      <c r="D110" s="90">
        <v>-73.792496</v>
      </c>
      <c r="F110" s="6">
        <f t="shared" si="16"/>
        <v>2.1111111111111001</v>
      </c>
      <c r="G110" s="6">
        <f t="shared" si="14"/>
        <v>-85.715682999999999</v>
      </c>
      <c r="J110" s="90">
        <v>2027777777.7778001</v>
      </c>
      <c r="K110" s="90">
        <v>-79.852256999999994</v>
      </c>
      <c r="L110" s="90">
        <v>-71.750420000000005</v>
      </c>
      <c r="N110" s="6">
        <f t="shared" si="17"/>
        <v>2.1111111111111001</v>
      </c>
      <c r="O110" s="6">
        <f t="shared" si="15"/>
        <v>-93.467185999999998</v>
      </c>
    </row>
    <row r="111" spans="2:16" x14ac:dyDescent="0.25">
      <c r="B111" s="90">
        <v>2333333333.3333001</v>
      </c>
      <c r="C111" s="90">
        <v>-80.367789999999999</v>
      </c>
      <c r="D111" s="90">
        <v>-73.666138000000004</v>
      </c>
      <c r="F111" s="6">
        <f t="shared" si="16"/>
        <v>2.3555555555556</v>
      </c>
      <c r="G111" s="6">
        <f t="shared" si="14"/>
        <v>-84.902755999999997</v>
      </c>
      <c r="J111" s="90">
        <v>2333333333.3333001</v>
      </c>
      <c r="K111" s="90">
        <v>-77.522034000000005</v>
      </c>
      <c r="L111" s="90">
        <v>-69.157745000000006</v>
      </c>
      <c r="N111" s="6">
        <f t="shared" si="17"/>
        <v>2.3555555555556</v>
      </c>
      <c r="O111" s="6">
        <f t="shared" si="15"/>
        <v>-95.129081999999997</v>
      </c>
    </row>
    <row r="112" spans="2:16" x14ac:dyDescent="0.25">
      <c r="B112" s="90">
        <v>2638888888.8888998</v>
      </c>
      <c r="C112" s="90">
        <v>-84.631088000000005</v>
      </c>
      <c r="D112" s="90">
        <v>-78.009643999999994</v>
      </c>
      <c r="F112" s="6">
        <f t="shared" si="16"/>
        <v>2.6</v>
      </c>
      <c r="G112" s="6">
        <f t="shared" si="14"/>
        <v>-85.973183000000006</v>
      </c>
      <c r="J112" s="90">
        <v>2638888888.8888998</v>
      </c>
      <c r="K112" s="90">
        <v>-80.420485999999997</v>
      </c>
      <c r="L112" s="90">
        <v>-71.820114000000004</v>
      </c>
      <c r="N112" s="6">
        <f t="shared" si="17"/>
        <v>2.6</v>
      </c>
      <c r="O112" s="6">
        <f t="shared" si="15"/>
        <v>-95.960837999999995</v>
      </c>
    </row>
    <row r="113" spans="2:15" x14ac:dyDescent="0.25">
      <c r="B113" s="90">
        <v>2944444444.4443998</v>
      </c>
      <c r="C113" s="90">
        <v>-78.914742000000004</v>
      </c>
      <c r="D113" s="90">
        <v>-72.032844999999995</v>
      </c>
      <c r="F113" s="6">
        <f t="shared" si="16"/>
        <v>2.8444444444443997</v>
      </c>
      <c r="G113" s="6">
        <f t="shared" si="14"/>
        <v>-85.240814</v>
      </c>
      <c r="J113" s="90">
        <v>2944444444.4443998</v>
      </c>
      <c r="K113" s="90">
        <v>-83.426094000000006</v>
      </c>
      <c r="L113" s="90">
        <v>-74.455635000000001</v>
      </c>
      <c r="N113" s="6">
        <f t="shared" si="17"/>
        <v>2.8444444444443997</v>
      </c>
      <c r="O113" s="6">
        <f t="shared" si="15"/>
        <v>-95.275192000000004</v>
      </c>
    </row>
    <row r="114" spans="2:15" x14ac:dyDescent="0.25">
      <c r="B114" s="90">
        <v>3250000000</v>
      </c>
      <c r="C114" s="90">
        <v>-79.607856999999996</v>
      </c>
      <c r="D114" s="90">
        <v>-72.953361999999998</v>
      </c>
      <c r="F114" s="6">
        <f t="shared" si="16"/>
        <v>3.0888888888888997</v>
      </c>
      <c r="G114" s="6">
        <f t="shared" si="14"/>
        <v>-87.676682</v>
      </c>
      <c r="J114" s="90">
        <v>3250000000</v>
      </c>
      <c r="K114" s="90">
        <v>-84.231537000000003</v>
      </c>
      <c r="L114" s="90">
        <v>-75.808860999999993</v>
      </c>
      <c r="N114" s="6">
        <f t="shared" si="17"/>
        <v>3.0888888888888997</v>
      </c>
      <c r="O114" s="6">
        <f t="shared" si="15"/>
        <v>-101.05328</v>
      </c>
    </row>
    <row r="115" spans="2:15" x14ac:dyDescent="0.25">
      <c r="B115" s="90">
        <v>3555555555.5556002</v>
      </c>
      <c r="C115" s="90">
        <v>-83.288719</v>
      </c>
      <c r="D115" s="90">
        <v>-76.205237999999994</v>
      </c>
      <c r="F115" s="6">
        <f t="shared" si="16"/>
        <v>3.3333333333333002</v>
      </c>
      <c r="G115" s="6">
        <f t="shared" si="14"/>
        <v>-92.489722999999998</v>
      </c>
      <c r="J115" s="90">
        <v>3555555555.5556002</v>
      </c>
      <c r="K115" s="90">
        <v>-85.319710000000001</v>
      </c>
      <c r="L115" s="90">
        <v>-76.945662999999996</v>
      </c>
      <c r="N115" s="6">
        <f t="shared" si="17"/>
        <v>3.3333333333333002</v>
      </c>
      <c r="O115" s="6">
        <f t="shared" si="15"/>
        <v>-99.467277999999993</v>
      </c>
    </row>
    <row r="116" spans="2:15" x14ac:dyDescent="0.25">
      <c r="B116" s="90">
        <v>3861111111.1111002</v>
      </c>
      <c r="C116" s="90">
        <v>-86.774665999999996</v>
      </c>
      <c r="D116" s="90">
        <v>-79.440742</v>
      </c>
      <c r="F116" s="6">
        <f t="shared" si="16"/>
        <v>3.5777777777778002</v>
      </c>
      <c r="G116" s="6">
        <f t="shared" si="14"/>
        <v>-94.637435999999994</v>
      </c>
      <c r="J116" s="90">
        <v>3861111111.1111002</v>
      </c>
      <c r="K116" s="90">
        <v>-92.539810000000003</v>
      </c>
      <c r="L116" s="90">
        <v>-83.836876000000004</v>
      </c>
      <c r="N116" s="6">
        <f t="shared" si="17"/>
        <v>3.5777777777778002</v>
      </c>
      <c r="O116" s="6">
        <f t="shared" si="15"/>
        <v>-104.85997</v>
      </c>
    </row>
    <row r="117" spans="2:15" x14ac:dyDescent="0.25">
      <c r="B117" s="90">
        <v>4166666666.6666999</v>
      </c>
      <c r="C117" s="90">
        <v>-94.185654</v>
      </c>
      <c r="D117" s="90">
        <v>-86.775795000000002</v>
      </c>
      <c r="F117" s="6">
        <f t="shared" si="16"/>
        <v>3.8222222222221998</v>
      </c>
      <c r="G117" s="6">
        <f t="shared" si="14"/>
        <v>-95.845612000000003</v>
      </c>
      <c r="J117" s="90">
        <v>4166666666.6666999</v>
      </c>
      <c r="K117" s="90">
        <v>-95.440124999999995</v>
      </c>
      <c r="L117" s="90">
        <v>-86.499938999999998</v>
      </c>
      <c r="N117" s="6">
        <f t="shared" si="17"/>
        <v>3.8222222222221998</v>
      </c>
      <c r="O117" s="6">
        <f t="shared" si="15"/>
        <v>-103.98099999999999</v>
      </c>
    </row>
    <row r="118" spans="2:15" x14ac:dyDescent="0.25">
      <c r="B118" s="90">
        <v>4472222222.2222004</v>
      </c>
      <c r="C118" s="90">
        <v>-101.66061000000001</v>
      </c>
      <c r="D118" s="90">
        <v>-93.982680999999999</v>
      </c>
      <c r="F118" s="6">
        <f t="shared" si="16"/>
        <v>4.0666666666667002</v>
      </c>
      <c r="G118" s="6">
        <f t="shared" si="14"/>
        <v>-97.437286</v>
      </c>
      <c r="J118" s="90">
        <v>4472222222.2222004</v>
      </c>
      <c r="K118" s="90">
        <v>-101.2831</v>
      </c>
      <c r="L118" s="90">
        <v>-91.952575999999993</v>
      </c>
      <c r="N118" s="6">
        <f t="shared" si="17"/>
        <v>4.0666666666667002</v>
      </c>
      <c r="O118" s="6">
        <f t="shared" si="15"/>
        <v>-112.39272</v>
      </c>
    </row>
    <row r="119" spans="2:15" x14ac:dyDescent="0.25">
      <c r="B119" s="90">
        <v>4777777777.7777996</v>
      </c>
      <c r="C119" s="90">
        <v>-104.40515000000001</v>
      </c>
      <c r="D119" s="90">
        <v>-96.198120000000003</v>
      </c>
      <c r="F119" s="6">
        <f t="shared" si="16"/>
        <v>4.3111111111111002</v>
      </c>
      <c r="G119" s="6">
        <f t="shared" si="14"/>
        <v>-99.297256000000004</v>
      </c>
      <c r="J119" s="90">
        <v>4777777777.7777996</v>
      </c>
      <c r="K119" s="90">
        <v>-115.07961</v>
      </c>
      <c r="L119" s="90">
        <v>-104.18617</v>
      </c>
      <c r="N119" s="6">
        <f t="shared" si="17"/>
        <v>4.3111111111111002</v>
      </c>
      <c r="O119" s="6">
        <f t="shared" si="15"/>
        <v>-111.74276</v>
      </c>
    </row>
    <row r="120" spans="2:15" x14ac:dyDescent="0.25">
      <c r="B120" s="90">
        <v>5083333333.3332996</v>
      </c>
      <c r="C120" s="90">
        <v>-114.19750000000001</v>
      </c>
      <c r="D120" s="90">
        <v>-105.62958999999999</v>
      </c>
      <c r="F120" s="6">
        <f t="shared" si="16"/>
        <v>4.5555555555555998</v>
      </c>
      <c r="G120" s="6">
        <f t="shared" si="14"/>
        <v>-102.6802</v>
      </c>
      <c r="J120" s="90">
        <v>5083333333.3332996</v>
      </c>
      <c r="K120" s="90">
        <v>-123.74993000000001</v>
      </c>
      <c r="L120" s="90">
        <v>-113.84457999999999</v>
      </c>
      <c r="N120" s="6">
        <f t="shared" si="17"/>
        <v>4.5555555555555998</v>
      </c>
      <c r="O120" s="6">
        <f t="shared" si="15"/>
        <v>-112.54889</v>
      </c>
    </row>
    <row r="121" spans="2:15" x14ac:dyDescent="0.25">
      <c r="B121" s="90">
        <v>5388888888.8888998</v>
      </c>
      <c r="C121" s="90">
        <v>-119.21062000000001</v>
      </c>
      <c r="D121" s="90">
        <v>-110.02849999999999</v>
      </c>
      <c r="F121" s="6">
        <f t="shared" si="16"/>
        <v>4.8</v>
      </c>
      <c r="G121" s="6">
        <f t="shared" si="14"/>
        <v>-111.94962</v>
      </c>
      <c r="J121" s="90">
        <v>5388888888.8888998</v>
      </c>
      <c r="K121" s="90">
        <v>-116.98894</v>
      </c>
      <c r="L121" s="90">
        <v>-107.5881</v>
      </c>
      <c r="N121" s="6">
        <f t="shared" si="17"/>
        <v>4.8</v>
      </c>
      <c r="O121" s="6">
        <f t="shared" si="15"/>
        <v>-108.26907</v>
      </c>
    </row>
    <row r="122" spans="2:15" x14ac:dyDescent="0.25">
      <c r="B122" s="90">
        <v>5694444444.4443998</v>
      </c>
      <c r="C122" s="90">
        <v>-122.50109</v>
      </c>
      <c r="D122" s="90">
        <v>-112.94173000000001</v>
      </c>
      <c r="F122" s="6" t="s">
        <v>21</v>
      </c>
      <c r="J122" s="90">
        <v>5694444444.4443998</v>
      </c>
      <c r="K122" s="90">
        <v>-115.1153</v>
      </c>
      <c r="L122" s="90">
        <v>-104.70985</v>
      </c>
      <c r="N122" s="6" t="s">
        <v>21</v>
      </c>
    </row>
    <row r="123" spans="2:15" x14ac:dyDescent="0.25">
      <c r="B123" s="90">
        <v>6000000000</v>
      </c>
      <c r="C123" s="90">
        <v>-119.46065</v>
      </c>
      <c r="D123" s="90">
        <v>-109.10523999999999</v>
      </c>
      <c r="J123" s="90">
        <v>6000000000</v>
      </c>
      <c r="K123" s="90">
        <v>-117.58143</v>
      </c>
      <c r="L123" s="90">
        <v>-104.23088</v>
      </c>
    </row>
    <row r="124" spans="2:15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5" x14ac:dyDescent="0.25">
      <c r="B125" s="90"/>
      <c r="C125" s="90"/>
      <c r="D125" s="90"/>
      <c r="J125" s="90"/>
      <c r="K125" s="90"/>
      <c r="L125" s="90"/>
    </row>
    <row r="126" spans="2:15" x14ac:dyDescent="0.25">
      <c r="B126" s="90"/>
      <c r="C126" s="90"/>
      <c r="D126" s="90"/>
      <c r="J126" s="90"/>
      <c r="K126" s="90"/>
      <c r="L126" s="90"/>
    </row>
    <row r="127" spans="2:15" x14ac:dyDescent="0.25">
      <c r="B127" s="90" t="s">
        <v>25</v>
      </c>
      <c r="C127" s="90"/>
      <c r="D127" s="90"/>
      <c r="J127" s="90" t="s">
        <v>25</v>
      </c>
      <c r="K127" s="90"/>
      <c r="L127" s="90"/>
    </row>
    <row r="128" spans="2:15" x14ac:dyDescent="0.25">
      <c r="B128" s="90" t="s">
        <v>19</v>
      </c>
      <c r="C128" s="90" t="s">
        <v>117</v>
      </c>
      <c r="D128" s="90" t="s">
        <v>30</v>
      </c>
      <c r="J128" s="90" t="s">
        <v>19</v>
      </c>
      <c r="K128" s="90" t="s">
        <v>117</v>
      </c>
      <c r="L128" s="90" t="s">
        <v>30</v>
      </c>
    </row>
    <row r="129" spans="2:12" x14ac:dyDescent="0.25">
      <c r="B129" s="90">
        <v>400000000</v>
      </c>
      <c r="C129" s="90">
        <v>-83.321678000000006</v>
      </c>
      <c r="D129" s="90">
        <v>-76.831299000000001</v>
      </c>
      <c r="J129" s="90">
        <v>400000000</v>
      </c>
      <c r="K129" s="90">
        <v>-103.60577000000001</v>
      </c>
      <c r="L129" s="90">
        <v>-93.657036000000005</v>
      </c>
    </row>
    <row r="130" spans="2:12" x14ac:dyDescent="0.25">
      <c r="B130" s="90">
        <v>644444444.44444001</v>
      </c>
      <c r="C130" s="90">
        <v>-80.572372000000001</v>
      </c>
      <c r="D130" s="90">
        <v>-73.370598000000001</v>
      </c>
      <c r="J130" s="90">
        <v>644444444.44444001</v>
      </c>
      <c r="K130" s="90">
        <v>-98.003433000000001</v>
      </c>
      <c r="L130" s="90">
        <v>-89.850014000000002</v>
      </c>
    </row>
    <row r="131" spans="2:12" x14ac:dyDescent="0.25">
      <c r="B131" s="90">
        <v>888888888.88889003</v>
      </c>
      <c r="C131" s="90">
        <v>-79.509253999999999</v>
      </c>
      <c r="D131" s="90">
        <v>-73.163887000000003</v>
      </c>
      <c r="J131" s="90">
        <v>888888888.88889003</v>
      </c>
      <c r="K131" s="90">
        <v>-97.399460000000005</v>
      </c>
      <c r="L131" s="90">
        <v>-89.434173999999999</v>
      </c>
    </row>
    <row r="132" spans="2:12" x14ac:dyDescent="0.25">
      <c r="B132" s="90">
        <v>1133333333.3333001</v>
      </c>
      <c r="C132" s="90">
        <v>-80.924476999999996</v>
      </c>
      <c r="D132" s="90">
        <v>-74.591316000000006</v>
      </c>
      <c r="J132" s="90">
        <v>1133333333.3333001</v>
      </c>
      <c r="K132" s="90">
        <v>-97.383979999999994</v>
      </c>
      <c r="L132" s="90">
        <v>-89.629424999999998</v>
      </c>
    </row>
    <row r="133" spans="2:12" x14ac:dyDescent="0.25">
      <c r="B133" s="90">
        <v>1377777777.7778001</v>
      </c>
      <c r="C133" s="90">
        <v>-84.772568000000007</v>
      </c>
      <c r="D133" s="90">
        <v>-78.517036000000004</v>
      </c>
      <c r="J133" s="90">
        <v>1377777777.7778001</v>
      </c>
      <c r="K133" s="90">
        <v>-97.008865</v>
      </c>
      <c r="L133" s="90">
        <v>-89.339484999999996</v>
      </c>
    </row>
    <row r="134" spans="2:12" x14ac:dyDescent="0.25">
      <c r="B134" s="90">
        <v>1622222222.2221999</v>
      </c>
      <c r="C134" s="90">
        <v>-86.583679000000004</v>
      </c>
      <c r="D134" s="90">
        <v>-80.101180999999997</v>
      </c>
      <c r="J134" s="90">
        <v>1622222222.2221999</v>
      </c>
      <c r="K134" s="90">
        <v>-96.835243000000006</v>
      </c>
      <c r="L134" s="90">
        <v>-88.733406000000002</v>
      </c>
    </row>
    <row r="135" spans="2:12" x14ac:dyDescent="0.25">
      <c r="B135" s="90">
        <v>1866666666.6666999</v>
      </c>
      <c r="C135" s="90">
        <v>-88.815085999999994</v>
      </c>
      <c r="D135" s="90">
        <v>-82.113433999999998</v>
      </c>
      <c r="J135" s="90">
        <v>1866666666.6666999</v>
      </c>
      <c r="K135" s="90">
        <v>-98.404555999999999</v>
      </c>
      <c r="L135" s="90">
        <v>-90.040267999999998</v>
      </c>
    </row>
    <row r="136" spans="2:12" x14ac:dyDescent="0.25">
      <c r="B136" s="90">
        <v>2111111111.1111</v>
      </c>
      <c r="C136" s="90">
        <v>-92.337128000000007</v>
      </c>
      <c r="D136" s="90">
        <v>-85.715682999999999</v>
      </c>
      <c r="J136" s="90">
        <v>2111111111.1111</v>
      </c>
      <c r="K136" s="90">
        <v>-102.06755</v>
      </c>
      <c r="L136" s="90">
        <v>-93.467185999999998</v>
      </c>
    </row>
    <row r="137" spans="2:12" x14ac:dyDescent="0.25">
      <c r="B137" s="90">
        <v>2355555555.5556002</v>
      </c>
      <c r="C137" s="90">
        <v>-91.784653000000006</v>
      </c>
      <c r="D137" s="90">
        <v>-84.902755999999997</v>
      </c>
      <c r="J137" s="90">
        <v>2355555555.5556002</v>
      </c>
      <c r="K137" s="90">
        <v>-104.09954999999999</v>
      </c>
      <c r="L137" s="90">
        <v>-95.129081999999997</v>
      </c>
    </row>
    <row r="138" spans="2:12" x14ac:dyDescent="0.25">
      <c r="B138" s="90">
        <v>2600000000</v>
      </c>
      <c r="C138" s="90">
        <v>-92.627678000000003</v>
      </c>
      <c r="D138" s="90">
        <v>-85.973183000000006</v>
      </c>
      <c r="J138" s="90">
        <v>2600000000</v>
      </c>
      <c r="K138" s="90">
        <v>-104.38351</v>
      </c>
      <c r="L138" s="90">
        <v>-95.960837999999995</v>
      </c>
    </row>
    <row r="139" spans="2:12" x14ac:dyDescent="0.25">
      <c r="B139" s="90">
        <v>2844444444.4443998</v>
      </c>
      <c r="C139" s="90">
        <v>-92.324286999999998</v>
      </c>
      <c r="D139" s="90">
        <v>-85.240814</v>
      </c>
      <c r="J139" s="90">
        <v>2844444444.4443998</v>
      </c>
      <c r="K139" s="90">
        <v>-103.64924000000001</v>
      </c>
      <c r="L139" s="90">
        <v>-95.275192000000004</v>
      </c>
    </row>
    <row r="140" spans="2:12" x14ac:dyDescent="0.25">
      <c r="B140" s="90">
        <v>3088888888.8888998</v>
      </c>
      <c r="C140" s="90">
        <v>-95.010611999999995</v>
      </c>
      <c r="D140" s="90">
        <v>-87.676682</v>
      </c>
      <c r="J140" s="90">
        <v>3088888888.8888998</v>
      </c>
      <c r="K140" s="90">
        <v>-109.75622</v>
      </c>
      <c r="L140" s="90">
        <v>-101.05328</v>
      </c>
    </row>
    <row r="141" spans="2:12" x14ac:dyDescent="0.25">
      <c r="B141" s="90">
        <v>3333333333.3333001</v>
      </c>
      <c r="C141" s="90">
        <v>-99.899581999999995</v>
      </c>
      <c r="D141" s="90">
        <v>-92.489722999999998</v>
      </c>
      <c r="J141" s="90">
        <v>3333333333.3333001</v>
      </c>
      <c r="K141" s="90">
        <v>-108.40746</v>
      </c>
      <c r="L141" s="90">
        <v>-99.467277999999993</v>
      </c>
    </row>
    <row r="142" spans="2:12" x14ac:dyDescent="0.25">
      <c r="B142" s="90">
        <v>3577777777.7778001</v>
      </c>
      <c r="C142" s="90">
        <v>-102.31537</v>
      </c>
      <c r="D142" s="90">
        <v>-94.637435999999994</v>
      </c>
      <c r="J142" s="90">
        <v>3577777777.7778001</v>
      </c>
      <c r="K142" s="90">
        <v>-114.1905</v>
      </c>
      <c r="L142" s="90">
        <v>-104.85997</v>
      </c>
    </row>
    <row r="143" spans="2:12" x14ac:dyDescent="0.25">
      <c r="B143" s="90">
        <v>3822222222.2221999</v>
      </c>
      <c r="C143" s="90">
        <v>-104.05264</v>
      </c>
      <c r="D143" s="90">
        <v>-95.845612000000003</v>
      </c>
      <c r="J143" s="90">
        <v>3822222222.2221999</v>
      </c>
      <c r="K143" s="90">
        <v>-114.87443</v>
      </c>
      <c r="L143" s="90">
        <v>-103.98099999999999</v>
      </c>
    </row>
    <row r="144" spans="2:12" x14ac:dyDescent="0.25">
      <c r="B144" s="90">
        <v>4066666666.6666999</v>
      </c>
      <c r="C144" s="90">
        <v>-106.00521000000001</v>
      </c>
      <c r="D144" s="90">
        <v>-97.437286</v>
      </c>
      <c r="J144" s="90">
        <v>4066666666.6666999</v>
      </c>
      <c r="K144" s="90">
        <v>-122.29807</v>
      </c>
      <c r="L144" s="90">
        <v>-112.39272</v>
      </c>
    </row>
    <row r="145" spans="2:12" x14ac:dyDescent="0.25">
      <c r="B145" s="90">
        <v>4311111111.1111002</v>
      </c>
      <c r="C145" s="90">
        <v>-108.47938000000001</v>
      </c>
      <c r="D145" s="90">
        <v>-99.297256000000004</v>
      </c>
      <c r="J145" s="90">
        <v>4311111111.1111002</v>
      </c>
      <c r="K145" s="90">
        <v>-121.14359</v>
      </c>
      <c r="L145" s="90">
        <v>-111.74276</v>
      </c>
    </row>
    <row r="146" spans="2:12" x14ac:dyDescent="0.25">
      <c r="B146" s="90">
        <v>4555555555.5556002</v>
      </c>
      <c r="C146" s="90">
        <v>-112.23954999999999</v>
      </c>
      <c r="D146" s="90">
        <v>-102.6802</v>
      </c>
      <c r="J146" s="90">
        <v>4555555555.5556002</v>
      </c>
      <c r="K146" s="90">
        <v>-122.95434</v>
      </c>
      <c r="L146" s="90">
        <v>-112.54889</v>
      </c>
    </row>
    <row r="147" spans="2:12" x14ac:dyDescent="0.25">
      <c r="B147" s="90">
        <v>4800000000</v>
      </c>
      <c r="C147" s="90">
        <v>-122.30502</v>
      </c>
      <c r="D147" s="90">
        <v>-111.94962</v>
      </c>
      <c r="J147" s="90">
        <v>4800000000</v>
      </c>
      <c r="K147" s="90">
        <v>-121.61960999999999</v>
      </c>
      <c r="L147" s="90">
        <v>-108.26907</v>
      </c>
    </row>
    <row r="148" spans="2:12" x14ac:dyDescent="0.25">
      <c r="B148" s="90" t="s">
        <v>21</v>
      </c>
      <c r="C148" s="90"/>
      <c r="D148" s="90"/>
      <c r="J148" s="90" t="s">
        <v>21</v>
      </c>
      <c r="K148" s="90"/>
      <c r="L148" s="9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604"/>
  <sheetViews>
    <sheetView workbookViewId="0">
      <selection activeCell="G27" sqref="G27"/>
    </sheetView>
  </sheetViews>
  <sheetFormatPr defaultRowHeight="15" x14ac:dyDescent="0.25"/>
  <cols>
    <col min="1" max="1" width="13.7109375" style="40" customWidth="1"/>
    <col min="2" max="4" width="9.140625" style="87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8" bestFit="1" customWidth="1"/>
    <col min="9" max="9" width="13.7109375" style="40" customWidth="1"/>
    <col min="10" max="12" width="9.140625" style="87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bestFit="1" customWidth="1"/>
    <col min="17" max="17" width="2" style="7" customWidth="1"/>
  </cols>
  <sheetData>
    <row r="1" spans="1:17" x14ac:dyDescent="0.25">
      <c r="B1" s="90" t="s">
        <v>95</v>
      </c>
      <c r="C1" s="90"/>
      <c r="D1" s="90"/>
      <c r="E1" s="10"/>
      <c r="G1" s="6" t="s">
        <v>16</v>
      </c>
      <c r="J1" s="90" t="s">
        <v>95</v>
      </c>
      <c r="K1" s="90"/>
      <c r="L1" s="90"/>
      <c r="M1" s="10"/>
      <c r="O1" s="6" t="s">
        <v>17</v>
      </c>
      <c r="Q1" s="10"/>
    </row>
    <row r="2" spans="1:17" x14ac:dyDescent="0.25">
      <c r="A2" s="50" t="s">
        <v>106</v>
      </c>
      <c r="B2" s="90" t="s">
        <v>250</v>
      </c>
      <c r="C2" s="90" t="s">
        <v>301</v>
      </c>
      <c r="D2" s="90" t="s">
        <v>302</v>
      </c>
      <c r="E2" s="10"/>
      <c r="F2" s="15"/>
      <c r="G2" s="82" t="s">
        <v>275</v>
      </c>
      <c r="I2" s="50" t="s">
        <v>103</v>
      </c>
      <c r="J2" s="90" t="s">
        <v>250</v>
      </c>
      <c r="K2" s="90" t="s">
        <v>301</v>
      </c>
      <c r="L2" s="90" t="s">
        <v>302</v>
      </c>
      <c r="M2" s="10"/>
      <c r="N2" s="15"/>
      <c r="O2" s="82" t="s">
        <v>275</v>
      </c>
      <c r="Q2" s="10"/>
    </row>
    <row r="3" spans="1:17" x14ac:dyDescent="0.25">
      <c r="B3" s="90" t="s">
        <v>264</v>
      </c>
      <c r="C3" s="90" t="s">
        <v>303</v>
      </c>
      <c r="D3" s="90" t="s">
        <v>314</v>
      </c>
      <c r="E3" s="10"/>
      <c r="F3" s="15"/>
      <c r="G3" s="13"/>
      <c r="J3" s="90" t="s">
        <v>264</v>
      </c>
      <c r="K3" s="90" t="s">
        <v>303</v>
      </c>
      <c r="L3" s="90" t="s">
        <v>315</v>
      </c>
      <c r="M3" s="10"/>
      <c r="N3" s="15"/>
      <c r="O3" s="13"/>
      <c r="Q3" s="10"/>
    </row>
    <row r="4" spans="1:17" x14ac:dyDescent="0.25">
      <c r="B4" s="90" t="s">
        <v>98</v>
      </c>
      <c r="C4" s="90"/>
      <c r="D4" s="90"/>
      <c r="E4" s="10"/>
      <c r="G4" s="41" t="s">
        <v>20</v>
      </c>
      <c r="J4" s="90" t="s">
        <v>98</v>
      </c>
      <c r="K4" s="90"/>
      <c r="L4" s="90"/>
      <c r="M4" s="10"/>
      <c r="O4" s="41" t="s">
        <v>20</v>
      </c>
      <c r="Q4" s="10"/>
    </row>
    <row r="5" spans="1:17" x14ac:dyDescent="0.25">
      <c r="B5" s="90"/>
      <c r="C5" s="90"/>
      <c r="D5" s="90"/>
      <c r="E5" s="10"/>
      <c r="F5" s="6" t="s">
        <v>18</v>
      </c>
      <c r="J5" s="90"/>
      <c r="K5" s="90"/>
      <c r="L5" s="90"/>
      <c r="M5" s="10"/>
      <c r="N5" s="6" t="s">
        <v>18</v>
      </c>
      <c r="Q5" s="10"/>
    </row>
    <row r="6" spans="1:17" ht="15.75" x14ac:dyDescent="0.25">
      <c r="B6" s="90"/>
      <c r="C6" s="90"/>
      <c r="D6" s="90"/>
      <c r="E6" s="10"/>
      <c r="F6" s="6" t="s">
        <v>19</v>
      </c>
      <c r="G6" s="6" t="str">
        <f t="shared" ref="G6:G25" si="0">D32</f>
        <v>1Ix2L dBc Log Mag(dB)</v>
      </c>
      <c r="H6" s="35">
        <v>1</v>
      </c>
      <c r="J6" s="90"/>
      <c r="K6" s="90"/>
      <c r="L6" s="90"/>
      <c r="M6" s="10"/>
      <c r="N6" s="6" t="s">
        <v>19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s="90" t="s">
        <v>99</v>
      </c>
      <c r="C7" s="90"/>
      <c r="D7" s="90"/>
      <c r="E7" s="10"/>
      <c r="F7" s="6">
        <f t="shared" ref="F7:F25" si="2">B33/1000000000</f>
        <v>2</v>
      </c>
      <c r="G7" s="6">
        <f t="shared" si="0"/>
        <v>-62.759995000000004</v>
      </c>
      <c r="H7" s="36">
        <f>ABS(AVERAGE(G7:G25)-(H6-1)*5)</f>
        <v>49.191412999999997</v>
      </c>
      <c r="J7" s="90" t="s">
        <v>99</v>
      </c>
      <c r="K7" s="90"/>
      <c r="L7" s="90"/>
      <c r="M7" s="10"/>
      <c r="N7" s="6">
        <f t="shared" ref="N7:N25" si="3">J33/1000000000</f>
        <v>2</v>
      </c>
      <c r="O7" s="6">
        <f t="shared" si="1"/>
        <v>-42.035778000000001</v>
      </c>
      <c r="P7" s="36">
        <f>ABS(AVERAGE(O7:O25)-(P6-1)*5)</f>
        <v>55.418095999999998</v>
      </c>
      <c r="Q7" s="10"/>
    </row>
    <row r="8" spans="1:17" x14ac:dyDescent="0.25">
      <c r="B8" s="90" t="s">
        <v>19</v>
      </c>
      <c r="C8" s="90" t="s">
        <v>111</v>
      </c>
      <c r="D8" s="90"/>
      <c r="E8" s="10"/>
      <c r="F8" s="6">
        <f t="shared" si="2"/>
        <v>3.2222222222222001</v>
      </c>
      <c r="G8" s="6">
        <f t="shared" si="0"/>
        <v>-35.066414000000002</v>
      </c>
      <c r="J8" s="90" t="s">
        <v>19</v>
      </c>
      <c r="K8" s="90" t="s">
        <v>111</v>
      </c>
      <c r="L8" s="90"/>
      <c r="M8" s="10"/>
      <c r="N8" s="6">
        <f t="shared" si="3"/>
        <v>3.2222222222222001</v>
      </c>
      <c r="O8" s="6">
        <f t="shared" si="1"/>
        <v>-44.608359999999998</v>
      </c>
      <c r="Q8" s="10"/>
    </row>
    <row r="9" spans="1:17" x14ac:dyDescent="0.25">
      <c r="B9" s="90">
        <v>2000000000</v>
      </c>
      <c r="C9" s="90">
        <v>-6.4546694999999996</v>
      </c>
      <c r="D9" s="90"/>
      <c r="E9" s="10"/>
      <c r="F9" s="6">
        <f t="shared" si="2"/>
        <v>4.4444444444444002</v>
      </c>
      <c r="G9" s="6">
        <f t="shared" si="0"/>
        <v>-43.735058000000002</v>
      </c>
      <c r="J9" s="90">
        <v>2000000000</v>
      </c>
      <c r="K9" s="90">
        <v>-9.9141788000000002</v>
      </c>
      <c r="L9" s="90"/>
      <c r="M9" s="10"/>
      <c r="N9" s="6">
        <f t="shared" si="3"/>
        <v>4.4444444444444002</v>
      </c>
      <c r="O9" s="6">
        <f t="shared" si="1"/>
        <v>-51.69529</v>
      </c>
      <c r="Q9" s="10"/>
    </row>
    <row r="10" spans="1:17" x14ac:dyDescent="0.25">
      <c r="B10" s="90">
        <v>3222222222.2221999</v>
      </c>
      <c r="C10" s="90">
        <v>-7.1989182999999999</v>
      </c>
      <c r="D10" s="90"/>
      <c r="E10" s="10"/>
      <c r="F10" s="6">
        <f t="shared" si="2"/>
        <v>5.6666666666667007</v>
      </c>
      <c r="G10" s="6">
        <f t="shared" si="0"/>
        <v>-61.074615000000001</v>
      </c>
      <c r="J10" s="90">
        <v>3222222222.2221999</v>
      </c>
      <c r="K10" s="90">
        <v>-8.1348494999999996</v>
      </c>
      <c r="L10" s="90"/>
      <c r="M10" s="10"/>
      <c r="N10" s="6">
        <f t="shared" si="3"/>
        <v>5.6666666666667007</v>
      </c>
      <c r="O10" s="6">
        <f t="shared" si="1"/>
        <v>-60.537571</v>
      </c>
      <c r="Q10" s="10"/>
    </row>
    <row r="11" spans="1:17" x14ac:dyDescent="0.25">
      <c r="B11" s="90">
        <v>4444444444.4443998</v>
      </c>
      <c r="C11" s="90">
        <v>-6.3334087999999999</v>
      </c>
      <c r="D11" s="90"/>
      <c r="E11" s="10"/>
      <c r="F11" s="6">
        <f t="shared" si="2"/>
        <v>6.8888888888888999</v>
      </c>
      <c r="G11" s="6">
        <f t="shared" si="0"/>
        <v>-52.586060000000003</v>
      </c>
      <c r="J11" s="90">
        <v>4444444444.4443998</v>
      </c>
      <c r="K11" s="90">
        <v>-7.9523368000000003</v>
      </c>
      <c r="L11" s="90"/>
      <c r="M11" s="10"/>
      <c r="N11" s="6">
        <f t="shared" si="3"/>
        <v>6.8888888888888999</v>
      </c>
      <c r="O11" s="6">
        <f t="shared" si="1"/>
        <v>-60.453116999999999</v>
      </c>
      <c r="Q11" s="10"/>
    </row>
    <row r="12" spans="1:17" x14ac:dyDescent="0.25">
      <c r="B12" s="90">
        <v>5666666666.6667004</v>
      </c>
      <c r="C12" s="90">
        <v>-6.3179474000000004</v>
      </c>
      <c r="D12" s="90"/>
      <c r="E12" s="10"/>
      <c r="F12" s="6">
        <f t="shared" si="2"/>
        <v>8.1111111111111001</v>
      </c>
      <c r="G12" s="6">
        <f t="shared" si="0"/>
        <v>-47.015003</v>
      </c>
      <c r="J12" s="90">
        <v>5666666666.6667004</v>
      </c>
      <c r="K12" s="90">
        <v>-7.7410044999999998</v>
      </c>
      <c r="L12" s="90"/>
      <c r="M12" s="10"/>
      <c r="N12" s="6">
        <f t="shared" si="3"/>
        <v>8.1111111111111001</v>
      </c>
      <c r="O12" s="6">
        <f t="shared" si="1"/>
        <v>-65.669464000000005</v>
      </c>
      <c r="Q12" s="10"/>
    </row>
    <row r="13" spans="1:17" x14ac:dyDescent="0.25">
      <c r="B13" s="90">
        <v>6888888888.8888998</v>
      </c>
      <c r="C13" s="90">
        <v>-6.2405233000000004</v>
      </c>
      <c r="D13" s="90"/>
      <c r="E13" s="10"/>
      <c r="F13" s="6">
        <f t="shared" si="2"/>
        <v>9.3333333333333002</v>
      </c>
      <c r="G13" s="6">
        <f t="shared" si="0"/>
        <v>-48.920890999999997</v>
      </c>
      <c r="J13" s="90">
        <v>6888888888.8888998</v>
      </c>
      <c r="K13" s="90">
        <v>-7.6534133000000004</v>
      </c>
      <c r="L13" s="90"/>
      <c r="M13" s="10"/>
      <c r="N13" s="6">
        <f t="shared" si="3"/>
        <v>9.3333333333333002</v>
      </c>
      <c r="O13" s="6">
        <f t="shared" si="1"/>
        <v>-54.451199000000003</v>
      </c>
      <c r="Q13" s="10"/>
    </row>
    <row r="14" spans="1:17" x14ac:dyDescent="0.25">
      <c r="B14" s="90">
        <v>8111111111.1111002</v>
      </c>
      <c r="C14" s="90">
        <v>-6.4610909999999997</v>
      </c>
      <c r="D14" s="90"/>
      <c r="E14" s="10"/>
      <c r="F14" s="6">
        <f t="shared" si="2"/>
        <v>10.555555555555999</v>
      </c>
      <c r="G14" s="6">
        <f t="shared" si="0"/>
        <v>-57.103045999999999</v>
      </c>
      <c r="J14" s="90">
        <v>8111111111.1111002</v>
      </c>
      <c r="K14" s="90">
        <v>-8.0860099999999999</v>
      </c>
      <c r="L14" s="90"/>
      <c r="M14" s="10"/>
      <c r="N14" s="6">
        <f t="shared" si="3"/>
        <v>10.555555555555999</v>
      </c>
      <c r="O14" s="6">
        <f t="shared" si="1"/>
        <v>-54.851771999999997</v>
      </c>
      <c r="Q14" s="10"/>
    </row>
    <row r="15" spans="1:17" x14ac:dyDescent="0.25">
      <c r="B15" s="90">
        <v>9333333333.3332996</v>
      </c>
      <c r="C15" s="90">
        <v>-6.6918386999999999</v>
      </c>
      <c r="D15" s="90"/>
      <c r="E15" s="10"/>
      <c r="F15" s="6">
        <f t="shared" si="2"/>
        <v>11.777777777778001</v>
      </c>
      <c r="G15" s="6">
        <f t="shared" si="0"/>
        <v>-60.755324999999999</v>
      </c>
      <c r="J15" s="90">
        <v>9333333333.3332996</v>
      </c>
      <c r="K15" s="90">
        <v>-8.3479366000000006</v>
      </c>
      <c r="L15" s="90"/>
      <c r="M15" s="10"/>
      <c r="N15" s="6">
        <f t="shared" si="3"/>
        <v>11.777777777778001</v>
      </c>
      <c r="O15" s="6">
        <f t="shared" si="1"/>
        <v>-56.457855000000002</v>
      </c>
      <c r="Q15" s="10"/>
    </row>
    <row r="16" spans="1:17" x14ac:dyDescent="0.25">
      <c r="B16" s="90">
        <v>10555555555.556</v>
      </c>
      <c r="C16" s="90">
        <v>-6.6095572000000002</v>
      </c>
      <c r="D16" s="90"/>
      <c r="E16" s="10"/>
      <c r="F16" s="6">
        <f t="shared" si="2"/>
        <v>13</v>
      </c>
      <c r="G16" s="6">
        <f t="shared" si="0"/>
        <v>-50.48753</v>
      </c>
      <c r="J16" s="90">
        <v>10555555555.556</v>
      </c>
      <c r="K16" s="90">
        <v>-8.5842542999999996</v>
      </c>
      <c r="L16" s="90"/>
      <c r="M16" s="10"/>
      <c r="N16" s="6">
        <f t="shared" si="3"/>
        <v>13</v>
      </c>
      <c r="O16" s="6">
        <f t="shared" si="1"/>
        <v>-61.474460999999998</v>
      </c>
      <c r="Q16" s="10"/>
    </row>
    <row r="17" spans="2:17" x14ac:dyDescent="0.25">
      <c r="B17" s="90">
        <v>11777777777.778</v>
      </c>
      <c r="C17" s="90">
        <v>-6.8752170000000001</v>
      </c>
      <c r="D17" s="90"/>
      <c r="E17" s="10"/>
      <c r="F17" s="6">
        <f t="shared" si="2"/>
        <v>14.222222222221999</v>
      </c>
      <c r="G17" s="6">
        <f t="shared" si="0"/>
        <v>-48.103718000000001</v>
      </c>
      <c r="J17" s="90">
        <v>11777777777.778</v>
      </c>
      <c r="K17" s="90">
        <v>-8.9585161000000006</v>
      </c>
      <c r="L17" s="90"/>
      <c r="M17" s="10"/>
      <c r="N17" s="6">
        <f t="shared" si="3"/>
        <v>14.222222222221999</v>
      </c>
      <c r="O17" s="6">
        <f t="shared" si="1"/>
        <v>-57.546562000000002</v>
      </c>
      <c r="Q17" s="10"/>
    </row>
    <row r="18" spans="2:17" x14ac:dyDescent="0.25">
      <c r="B18" s="90">
        <v>13000000000</v>
      </c>
      <c r="C18" s="90">
        <v>-6.6477317999999999</v>
      </c>
      <c r="D18" s="90"/>
      <c r="E18" s="10"/>
      <c r="F18" s="6">
        <f t="shared" si="2"/>
        <v>15.444444444444001</v>
      </c>
      <c r="G18" s="6">
        <f t="shared" si="0"/>
        <v>-46.845942999999998</v>
      </c>
      <c r="J18" s="90">
        <v>13000000000</v>
      </c>
      <c r="K18" s="90">
        <v>-8.4098167000000004</v>
      </c>
      <c r="L18" s="90"/>
      <c r="M18" s="10"/>
      <c r="N18" s="6">
        <f t="shared" si="3"/>
        <v>15.444444444444001</v>
      </c>
      <c r="O18" s="6">
        <f t="shared" si="1"/>
        <v>-52.786605999999999</v>
      </c>
      <c r="Q18" s="10"/>
    </row>
    <row r="19" spans="2:17" x14ac:dyDescent="0.25">
      <c r="B19" s="90">
        <v>14222222222.222</v>
      </c>
      <c r="C19" s="90">
        <v>-7.0657639999999997</v>
      </c>
      <c r="D19" s="90"/>
      <c r="E19" s="10"/>
      <c r="F19" s="6">
        <f t="shared" si="2"/>
        <v>16.666666666666998</v>
      </c>
      <c r="G19" s="6">
        <f t="shared" si="0"/>
        <v>-47.763339999999999</v>
      </c>
      <c r="J19" s="90">
        <v>14222222222.222</v>
      </c>
      <c r="K19" s="90">
        <v>-8.3563910000000003</v>
      </c>
      <c r="L19" s="90"/>
      <c r="M19" s="10"/>
      <c r="N19" s="6">
        <f t="shared" si="3"/>
        <v>16.666666666666998</v>
      </c>
      <c r="O19" s="6">
        <f t="shared" si="1"/>
        <v>-52.123398000000002</v>
      </c>
      <c r="Q19" s="10"/>
    </row>
    <row r="20" spans="2:17" x14ac:dyDescent="0.25">
      <c r="B20" s="90">
        <v>15444444444.444</v>
      </c>
      <c r="C20" s="90">
        <v>-7.3233442000000002</v>
      </c>
      <c r="D20" s="90"/>
      <c r="E20" s="10"/>
      <c r="F20" s="6">
        <f t="shared" si="2"/>
        <v>17.888888888888999</v>
      </c>
      <c r="G20" s="6">
        <f t="shared" si="0"/>
        <v>-47.461722999999999</v>
      </c>
      <c r="J20" s="90">
        <v>15444444444.444</v>
      </c>
      <c r="K20" s="90">
        <v>-8.6874876000000008</v>
      </c>
      <c r="L20" s="90"/>
      <c r="M20" s="10"/>
      <c r="N20" s="6">
        <f t="shared" si="3"/>
        <v>17.888888888888999</v>
      </c>
      <c r="O20" s="6">
        <f t="shared" si="1"/>
        <v>-56.282969999999999</v>
      </c>
      <c r="Q20" s="10"/>
    </row>
    <row r="21" spans="2:17" x14ac:dyDescent="0.25">
      <c r="B21" s="90">
        <v>16666666666.667</v>
      </c>
      <c r="C21" s="90">
        <v>-7.4008159999999998</v>
      </c>
      <c r="D21" s="90"/>
      <c r="E21" s="10"/>
      <c r="F21" s="6">
        <f t="shared" si="2"/>
        <v>19.111111111111001</v>
      </c>
      <c r="G21" s="6">
        <f t="shared" si="0"/>
        <v>-45.169693000000002</v>
      </c>
      <c r="J21" s="90">
        <v>16666666666.667</v>
      </c>
      <c r="K21" s="90">
        <v>-8.9309396999999997</v>
      </c>
      <c r="L21" s="90"/>
      <c r="M21" s="10"/>
      <c r="N21" s="6">
        <f t="shared" si="3"/>
        <v>19.111111111111001</v>
      </c>
      <c r="O21" s="6">
        <f t="shared" si="1"/>
        <v>-58.668883999999998</v>
      </c>
      <c r="Q21" s="10"/>
    </row>
    <row r="22" spans="2:17" x14ac:dyDescent="0.25">
      <c r="B22" s="90">
        <v>17888888888.889</v>
      </c>
      <c r="C22" s="90">
        <v>-7.6830996999999996</v>
      </c>
      <c r="D22" s="90"/>
      <c r="E22" s="10"/>
      <c r="F22" s="6">
        <f t="shared" si="2"/>
        <v>20.333333333333002</v>
      </c>
      <c r="G22" s="6">
        <f t="shared" si="0"/>
        <v>-45.346870000000003</v>
      </c>
      <c r="J22" s="90">
        <v>17888888888.889</v>
      </c>
      <c r="K22" s="90">
        <v>-9.3253813000000001</v>
      </c>
      <c r="L22" s="90"/>
      <c r="M22" s="10"/>
      <c r="N22" s="6">
        <f t="shared" si="3"/>
        <v>20.333333333333002</v>
      </c>
      <c r="O22" s="6">
        <f t="shared" si="1"/>
        <v>-54.756912</v>
      </c>
      <c r="Q22" s="10"/>
    </row>
    <row r="23" spans="2:17" x14ac:dyDescent="0.25">
      <c r="B23" s="90">
        <v>19111111111.111</v>
      </c>
      <c r="C23" s="90">
        <v>-8.2075434000000005</v>
      </c>
      <c r="D23" s="90"/>
      <c r="E23" s="10"/>
      <c r="F23" s="6">
        <f t="shared" si="2"/>
        <v>21.555555555556001</v>
      </c>
      <c r="G23" s="6">
        <f t="shared" si="0"/>
        <v>-43.316237999999998</v>
      </c>
      <c r="J23" s="90">
        <v>19111111111.111</v>
      </c>
      <c r="K23" s="90">
        <v>-10.878781</v>
      </c>
      <c r="L23" s="90"/>
      <c r="M23" s="10"/>
      <c r="N23" s="6">
        <f t="shared" si="3"/>
        <v>21.555555555556001</v>
      </c>
      <c r="O23" s="6">
        <f t="shared" si="1"/>
        <v>-55.749836000000002</v>
      </c>
      <c r="Q23" s="10"/>
    </row>
    <row r="24" spans="2:17" x14ac:dyDescent="0.25">
      <c r="B24" s="90">
        <v>20333333333.333</v>
      </c>
      <c r="C24" s="90">
        <v>-8.5690050000000006</v>
      </c>
      <c r="D24" s="90"/>
      <c r="E24" s="10"/>
      <c r="F24" s="6">
        <f t="shared" si="2"/>
        <v>22.777777777777999</v>
      </c>
      <c r="G24" s="6">
        <f t="shared" si="0"/>
        <v>-43.043491000000003</v>
      </c>
      <c r="J24" s="90">
        <v>20333333333.333</v>
      </c>
      <c r="K24" s="90">
        <v>-9.8971453</v>
      </c>
      <c r="L24" s="90"/>
      <c r="M24" s="10"/>
      <c r="N24" s="6">
        <f t="shared" si="3"/>
        <v>22.777777777777999</v>
      </c>
      <c r="O24" s="6">
        <f t="shared" si="1"/>
        <v>-54.715721000000002</v>
      </c>
      <c r="Q24" s="10"/>
    </row>
    <row r="25" spans="2:17" x14ac:dyDescent="0.25">
      <c r="B25" s="90">
        <v>21555555555.556</v>
      </c>
      <c r="C25" s="90">
        <v>-9.1681919000000001</v>
      </c>
      <c r="D25" s="90"/>
      <c r="E25" s="10"/>
      <c r="F25" s="6">
        <f t="shared" si="2"/>
        <v>24</v>
      </c>
      <c r="G25" s="6">
        <f t="shared" si="0"/>
        <v>-48.081893999999998</v>
      </c>
      <c r="J25" s="90">
        <v>21555555555.556</v>
      </c>
      <c r="K25" s="90">
        <v>-9.3860121000000003</v>
      </c>
      <c r="L25" s="90"/>
      <c r="M25" s="10"/>
      <c r="N25" s="6">
        <f t="shared" si="3"/>
        <v>24</v>
      </c>
      <c r="O25" s="6">
        <f t="shared" si="1"/>
        <v>-58.078068000000002</v>
      </c>
      <c r="Q25" s="10"/>
    </row>
    <row r="26" spans="2:17" x14ac:dyDescent="0.25">
      <c r="B26" s="90">
        <v>22777777777.778</v>
      </c>
      <c r="C26" s="90">
        <v>-9.5535955000000001</v>
      </c>
      <c r="D26" s="90"/>
      <c r="E26" s="10"/>
      <c r="F26" s="6" t="s">
        <v>21</v>
      </c>
      <c r="J26" s="90">
        <v>22777777777.778</v>
      </c>
      <c r="K26" s="90">
        <v>-10.390159000000001</v>
      </c>
      <c r="L26" s="90"/>
      <c r="M26" s="10"/>
      <c r="N26" s="6" t="s">
        <v>21</v>
      </c>
      <c r="Q26" s="10"/>
    </row>
    <row r="27" spans="2:17" x14ac:dyDescent="0.25">
      <c r="B27" s="90">
        <v>24000000000</v>
      </c>
      <c r="C27" s="90">
        <v>-10.360409000000001</v>
      </c>
      <c r="D27" s="90"/>
      <c r="E27" s="10"/>
      <c r="J27" s="90">
        <v>24000000000</v>
      </c>
      <c r="K27" s="90">
        <v>-13.319737</v>
      </c>
      <c r="L27" s="90"/>
      <c r="M27" s="10"/>
      <c r="Q27" s="10"/>
    </row>
    <row r="28" spans="2:17" x14ac:dyDescent="0.25">
      <c r="B28" s="90" t="s">
        <v>21</v>
      </c>
      <c r="C28" s="90"/>
      <c r="D28" s="90"/>
      <c r="E28" s="10"/>
      <c r="J28" s="90" t="s">
        <v>21</v>
      </c>
      <c r="K28" s="90"/>
      <c r="L28" s="90"/>
      <c r="M28" s="10"/>
      <c r="Q28" s="10"/>
    </row>
    <row r="29" spans="2:17" x14ac:dyDescent="0.25">
      <c r="B29" s="90"/>
      <c r="C29" s="90"/>
      <c r="D29" s="90"/>
      <c r="E29" s="10"/>
      <c r="F29" s="6" t="s">
        <v>22</v>
      </c>
      <c r="J29" s="90"/>
      <c r="K29" s="90"/>
      <c r="L29" s="90"/>
      <c r="M29" s="10"/>
      <c r="N29" s="6" t="s">
        <v>22</v>
      </c>
      <c r="Q29" s="10"/>
    </row>
    <row r="30" spans="2:17" ht="15.75" x14ac:dyDescent="0.25">
      <c r="B30" s="90"/>
      <c r="C30" s="90"/>
      <c r="D30" s="90"/>
      <c r="E30" s="10"/>
      <c r="F30" s="6" t="s">
        <v>19</v>
      </c>
      <c r="G30" s="6" t="str">
        <f t="shared" ref="G30:G49" si="4">D56</f>
        <v>1Ix3L dBc Log Mag(dB)</v>
      </c>
      <c r="H30" s="35">
        <v>1</v>
      </c>
      <c r="J30" s="90"/>
      <c r="K30" s="90"/>
      <c r="L30" s="90"/>
      <c r="M30" s="10"/>
      <c r="N30" s="6" t="s">
        <v>19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s="90" t="s">
        <v>18</v>
      </c>
      <c r="C31" s="90"/>
      <c r="D31" s="90"/>
      <c r="E31" s="10"/>
      <c r="F31" s="6">
        <f t="shared" ref="F31:F49" si="6">B57/1000000000</f>
        <v>2</v>
      </c>
      <c r="G31" s="6">
        <f t="shared" si="4"/>
        <v>-89.148658999999995</v>
      </c>
      <c r="H31" s="36">
        <f>ABS(AVERAGE(G31:G49)-(H30-1)*5)</f>
        <v>46.479711421052635</v>
      </c>
      <c r="J31" s="90" t="s">
        <v>18</v>
      </c>
      <c r="K31" s="90"/>
      <c r="L31" s="90"/>
      <c r="M31" s="10"/>
      <c r="N31" s="6">
        <f t="shared" ref="N31:N49" si="7">J57/1000000000</f>
        <v>2</v>
      </c>
      <c r="O31" s="6">
        <f t="shared" si="5"/>
        <v>-42.366107999999997</v>
      </c>
      <c r="P31" s="36">
        <f>ABS(AVERAGE(O31:O49)-(P30-1)*5)</f>
        <v>49.23383921052632</v>
      </c>
      <c r="Q31" s="10"/>
    </row>
    <row r="32" spans="2:17" x14ac:dyDescent="0.25">
      <c r="B32" s="90" t="s">
        <v>19</v>
      </c>
      <c r="C32" s="90" t="s">
        <v>141</v>
      </c>
      <c r="D32" s="90" t="s">
        <v>72</v>
      </c>
      <c r="E32" s="10"/>
      <c r="F32" s="6">
        <f t="shared" si="6"/>
        <v>3.2222222222222001</v>
      </c>
      <c r="G32" s="6">
        <f t="shared" si="4"/>
        <v>-44.350833999999999</v>
      </c>
      <c r="J32" s="90" t="s">
        <v>19</v>
      </c>
      <c r="K32" s="90" t="s">
        <v>141</v>
      </c>
      <c r="L32" s="90" t="s">
        <v>72</v>
      </c>
      <c r="M32" s="10"/>
      <c r="N32" s="6">
        <f t="shared" si="7"/>
        <v>3.2222222222222001</v>
      </c>
      <c r="O32" s="6">
        <f t="shared" si="5"/>
        <v>-44.700412999999998</v>
      </c>
      <c r="Q32" s="10"/>
    </row>
    <row r="33" spans="2:17" x14ac:dyDescent="0.25">
      <c r="B33" s="90">
        <v>2000000000</v>
      </c>
      <c r="C33" s="90">
        <v>-69.214668000000003</v>
      </c>
      <c r="D33" s="90">
        <v>-62.759995000000004</v>
      </c>
      <c r="E33" s="10"/>
      <c r="F33" s="6">
        <f t="shared" si="6"/>
        <v>4.4444444444444002</v>
      </c>
      <c r="G33" s="6">
        <f t="shared" si="4"/>
        <v>-45.859344</v>
      </c>
      <c r="J33" s="90">
        <v>2000000000</v>
      </c>
      <c r="K33" s="90">
        <v>-51.949955000000003</v>
      </c>
      <c r="L33" s="90">
        <v>-42.035778000000001</v>
      </c>
      <c r="M33" s="10"/>
      <c r="N33" s="6">
        <f t="shared" si="7"/>
        <v>4.4444444444444002</v>
      </c>
      <c r="O33" s="6">
        <f t="shared" si="5"/>
        <v>-48.014881000000003</v>
      </c>
      <c r="Q33" s="10"/>
    </row>
    <row r="34" spans="2:17" x14ac:dyDescent="0.25">
      <c r="B34" s="90">
        <v>3222222222.2221999</v>
      </c>
      <c r="C34" s="90">
        <v>-42.265335</v>
      </c>
      <c r="D34" s="90">
        <v>-35.066414000000002</v>
      </c>
      <c r="E34" s="10"/>
      <c r="F34" s="6">
        <f t="shared" si="6"/>
        <v>5.6666666666667007</v>
      </c>
      <c r="G34" s="6">
        <f t="shared" si="4"/>
        <v>-58.524357000000002</v>
      </c>
      <c r="J34" s="90">
        <v>3222222222.2221999</v>
      </c>
      <c r="K34" s="90">
        <v>-52.743209999999998</v>
      </c>
      <c r="L34" s="90">
        <v>-44.608359999999998</v>
      </c>
      <c r="M34" s="10"/>
      <c r="N34" s="6">
        <f t="shared" si="7"/>
        <v>5.6666666666667007</v>
      </c>
      <c r="O34" s="6">
        <f t="shared" si="5"/>
        <v>-63.835796000000002</v>
      </c>
      <c r="Q34" s="10"/>
    </row>
    <row r="35" spans="2:17" x14ac:dyDescent="0.25">
      <c r="B35" s="90">
        <v>4444444444.4443998</v>
      </c>
      <c r="C35" s="90">
        <v>-50.068469999999998</v>
      </c>
      <c r="D35" s="90">
        <v>-43.735058000000002</v>
      </c>
      <c r="E35" s="10"/>
      <c r="F35" s="6">
        <f t="shared" si="6"/>
        <v>6.8888888888888999</v>
      </c>
      <c r="G35" s="6">
        <f t="shared" si="4"/>
        <v>-46.811768000000001</v>
      </c>
      <c r="J35" s="90">
        <v>4444444444.4443998</v>
      </c>
      <c r="K35" s="90">
        <v>-59.647624999999998</v>
      </c>
      <c r="L35" s="90">
        <v>-51.69529</v>
      </c>
      <c r="M35" s="10"/>
      <c r="N35" s="6">
        <f t="shared" si="7"/>
        <v>6.8888888888888999</v>
      </c>
      <c r="O35" s="6">
        <f t="shared" si="5"/>
        <v>-53.243687000000001</v>
      </c>
      <c r="Q35" s="10"/>
    </row>
    <row r="36" spans="2:17" x14ac:dyDescent="0.25">
      <c r="B36" s="90">
        <v>5666666666.6667004</v>
      </c>
      <c r="C36" s="90">
        <v>-67.392562999999996</v>
      </c>
      <c r="D36" s="90">
        <v>-61.074615000000001</v>
      </c>
      <c r="E36" s="10"/>
      <c r="F36" s="6">
        <f t="shared" si="6"/>
        <v>8.1111111111111001</v>
      </c>
      <c r="G36" s="6">
        <f t="shared" si="4"/>
        <v>-45.875625999999997</v>
      </c>
      <c r="J36" s="90">
        <v>5666666666.6667004</v>
      </c>
      <c r="K36" s="90">
        <v>-68.278580000000005</v>
      </c>
      <c r="L36" s="90">
        <v>-60.537571</v>
      </c>
      <c r="M36" s="10"/>
      <c r="N36" s="6">
        <f t="shared" si="7"/>
        <v>8.1111111111111001</v>
      </c>
      <c r="O36" s="6">
        <f t="shared" si="5"/>
        <v>-55.863857000000003</v>
      </c>
      <c r="Q36" s="10"/>
    </row>
    <row r="37" spans="2:17" x14ac:dyDescent="0.25">
      <c r="B37" s="90">
        <v>6888888888.8888998</v>
      </c>
      <c r="C37" s="90">
        <v>-58.826583999999997</v>
      </c>
      <c r="D37" s="90">
        <v>-52.586060000000003</v>
      </c>
      <c r="E37" s="10"/>
      <c r="F37" s="6">
        <f t="shared" si="6"/>
        <v>9.3333333333333002</v>
      </c>
      <c r="G37" s="6">
        <f t="shared" si="4"/>
        <v>-54.214973000000001</v>
      </c>
      <c r="J37" s="90">
        <v>6888888888.8888998</v>
      </c>
      <c r="K37" s="90">
        <v>-68.106528999999995</v>
      </c>
      <c r="L37" s="90">
        <v>-60.453116999999999</v>
      </c>
      <c r="M37" s="10"/>
      <c r="N37" s="6">
        <f t="shared" si="7"/>
        <v>9.3333333333333002</v>
      </c>
      <c r="O37" s="6">
        <f t="shared" si="5"/>
        <v>-59.884543999999998</v>
      </c>
      <c r="Q37" s="10"/>
    </row>
    <row r="38" spans="2:17" x14ac:dyDescent="0.25">
      <c r="B38" s="90">
        <v>8111111111.1111002</v>
      </c>
      <c r="C38" s="90">
        <v>-53.476092999999999</v>
      </c>
      <c r="D38" s="90">
        <v>-47.015003</v>
      </c>
      <c r="E38" s="10"/>
      <c r="F38" s="6">
        <f t="shared" si="6"/>
        <v>10.555555555555999</v>
      </c>
      <c r="G38" s="6">
        <f t="shared" si="4"/>
        <v>-62.792155999999999</v>
      </c>
      <c r="J38" s="90">
        <v>8111111111.1111002</v>
      </c>
      <c r="K38" s="90">
        <v>-73.755477999999997</v>
      </c>
      <c r="L38" s="90">
        <v>-65.669464000000005</v>
      </c>
      <c r="M38" s="10"/>
      <c r="N38" s="6">
        <f t="shared" si="7"/>
        <v>10.555555555555999</v>
      </c>
      <c r="O38" s="6">
        <f t="shared" si="5"/>
        <v>-63.667664000000002</v>
      </c>
      <c r="Q38" s="10"/>
    </row>
    <row r="39" spans="2:17" x14ac:dyDescent="0.25">
      <c r="B39" s="90">
        <v>9333333333.3332996</v>
      </c>
      <c r="C39" s="90">
        <v>-55.612727999999997</v>
      </c>
      <c r="D39" s="90">
        <v>-48.920890999999997</v>
      </c>
      <c r="E39" s="10"/>
      <c r="F39" s="6">
        <f t="shared" si="6"/>
        <v>11.777777777778001</v>
      </c>
      <c r="G39" s="6">
        <f t="shared" si="4"/>
        <v>-51.949500999999998</v>
      </c>
      <c r="J39" s="90">
        <v>9333333333.3332996</v>
      </c>
      <c r="K39" s="90">
        <v>-62.799137000000002</v>
      </c>
      <c r="L39" s="90">
        <v>-54.451199000000003</v>
      </c>
      <c r="M39" s="10"/>
      <c r="N39" s="6">
        <f t="shared" si="7"/>
        <v>11.777777777778001</v>
      </c>
      <c r="O39" s="6">
        <f t="shared" si="5"/>
        <v>-53.804378999999997</v>
      </c>
      <c r="Q39" s="10"/>
    </row>
    <row r="40" spans="2:17" x14ac:dyDescent="0.25">
      <c r="B40" s="90">
        <v>10555555555.556</v>
      </c>
      <c r="C40" s="90">
        <v>-63.712605000000003</v>
      </c>
      <c r="D40" s="90">
        <v>-57.103045999999999</v>
      </c>
      <c r="E40" s="10"/>
      <c r="F40" s="6">
        <f t="shared" si="6"/>
        <v>13</v>
      </c>
      <c r="G40" s="6">
        <f t="shared" si="4"/>
        <v>-44.820137000000003</v>
      </c>
      <c r="J40" s="90">
        <v>10555555555.556</v>
      </c>
      <c r="K40" s="90">
        <v>-63.436028</v>
      </c>
      <c r="L40" s="90">
        <v>-54.851771999999997</v>
      </c>
      <c r="M40" s="10"/>
      <c r="N40" s="6">
        <f t="shared" si="7"/>
        <v>13</v>
      </c>
      <c r="O40" s="6">
        <f t="shared" si="5"/>
        <v>-49.025084999999997</v>
      </c>
      <c r="Q40" s="10"/>
    </row>
    <row r="41" spans="2:17" x14ac:dyDescent="0.25">
      <c r="B41" s="90">
        <v>11777777777.778</v>
      </c>
      <c r="C41" s="90">
        <v>-67.630538999999999</v>
      </c>
      <c r="D41" s="90">
        <v>-60.755324999999999</v>
      </c>
      <c r="E41" s="10"/>
      <c r="F41" s="6">
        <f t="shared" si="6"/>
        <v>14.222222222221999</v>
      </c>
      <c r="G41" s="6">
        <f t="shared" si="4"/>
        <v>-39.477015999999999</v>
      </c>
      <c r="J41" s="90">
        <v>11777777777.778</v>
      </c>
      <c r="K41" s="90">
        <v>-65.416374000000005</v>
      </c>
      <c r="L41" s="90">
        <v>-56.457855000000002</v>
      </c>
      <c r="M41" s="10"/>
      <c r="N41" s="6">
        <f t="shared" si="7"/>
        <v>14.222222222221999</v>
      </c>
      <c r="O41" s="6">
        <f t="shared" si="5"/>
        <v>-44.403931</v>
      </c>
      <c r="Q41" s="10"/>
    </row>
    <row r="42" spans="2:17" x14ac:dyDescent="0.25">
      <c r="B42" s="90">
        <v>13000000000</v>
      </c>
      <c r="C42" s="90">
        <v>-57.135261999999997</v>
      </c>
      <c r="D42" s="90">
        <v>-50.48753</v>
      </c>
      <c r="E42" s="10"/>
      <c r="F42" s="6">
        <f t="shared" si="6"/>
        <v>15.444444444444001</v>
      </c>
      <c r="G42" s="6">
        <f t="shared" si="4"/>
        <v>-33.818652999999998</v>
      </c>
      <c r="J42" s="90">
        <v>13000000000</v>
      </c>
      <c r="K42" s="90">
        <v>-69.884276999999997</v>
      </c>
      <c r="L42" s="90">
        <v>-61.474460999999998</v>
      </c>
      <c r="M42" s="10"/>
      <c r="N42" s="6">
        <f t="shared" si="7"/>
        <v>15.444444444444001</v>
      </c>
      <c r="O42" s="6">
        <f t="shared" si="5"/>
        <v>-42.412548000000001</v>
      </c>
      <c r="Q42" s="10"/>
    </row>
    <row r="43" spans="2:17" x14ac:dyDescent="0.25">
      <c r="B43" s="90">
        <v>14222222222.222</v>
      </c>
      <c r="C43" s="90">
        <v>-55.169479000000003</v>
      </c>
      <c r="D43" s="90">
        <v>-48.103718000000001</v>
      </c>
      <c r="E43" s="10"/>
      <c r="F43" s="6">
        <f t="shared" si="6"/>
        <v>16.666666666666998</v>
      </c>
      <c r="G43" s="6">
        <f t="shared" si="4"/>
        <v>-33.479697999999999</v>
      </c>
      <c r="J43" s="90">
        <v>14222222222.222</v>
      </c>
      <c r="K43" s="90">
        <v>-65.902953999999994</v>
      </c>
      <c r="L43" s="90">
        <v>-57.546562000000002</v>
      </c>
      <c r="M43" s="10"/>
      <c r="N43" s="6">
        <f t="shared" si="7"/>
        <v>16.666666666666998</v>
      </c>
      <c r="O43" s="6">
        <f t="shared" si="5"/>
        <v>-42.445621000000003</v>
      </c>
      <c r="Q43" s="10"/>
    </row>
    <row r="44" spans="2:17" x14ac:dyDescent="0.25">
      <c r="B44" s="90">
        <v>15444444444.444</v>
      </c>
      <c r="C44" s="90">
        <v>-54.169288999999999</v>
      </c>
      <c r="D44" s="90">
        <v>-46.845942999999998</v>
      </c>
      <c r="E44" s="10"/>
      <c r="F44" s="6">
        <f t="shared" si="6"/>
        <v>17.888888888888999</v>
      </c>
      <c r="G44" s="6">
        <f t="shared" si="4"/>
        <v>-36.589108000000003</v>
      </c>
      <c r="J44" s="90">
        <v>15444444444.444</v>
      </c>
      <c r="K44" s="90">
        <v>-61.474091000000001</v>
      </c>
      <c r="L44" s="90">
        <v>-52.786605999999999</v>
      </c>
      <c r="M44" s="10"/>
      <c r="N44" s="6">
        <f t="shared" si="7"/>
        <v>17.888888888888999</v>
      </c>
      <c r="O44" s="6">
        <f t="shared" si="5"/>
        <v>-44.283172999999998</v>
      </c>
      <c r="Q44" s="10"/>
    </row>
    <row r="45" spans="2:17" x14ac:dyDescent="0.25">
      <c r="B45" s="90">
        <v>16666666666.667</v>
      </c>
      <c r="C45" s="90">
        <v>-55.164154000000003</v>
      </c>
      <c r="D45" s="90">
        <v>-47.763339999999999</v>
      </c>
      <c r="E45" s="10"/>
      <c r="F45" s="6">
        <f t="shared" si="6"/>
        <v>19.111111111111001</v>
      </c>
      <c r="G45" s="6">
        <f t="shared" si="4"/>
        <v>-38.373832999999998</v>
      </c>
      <c r="J45" s="90">
        <v>16666666666.667</v>
      </c>
      <c r="K45" s="90">
        <v>-61.054336999999997</v>
      </c>
      <c r="L45" s="90">
        <v>-52.123398000000002</v>
      </c>
      <c r="M45" s="10"/>
      <c r="N45" s="6">
        <f t="shared" si="7"/>
        <v>19.111111111111001</v>
      </c>
      <c r="O45" s="6">
        <f t="shared" si="5"/>
        <v>-43.826873999999997</v>
      </c>
      <c r="Q45" s="10"/>
    </row>
    <row r="46" spans="2:17" x14ac:dyDescent="0.25">
      <c r="B46" s="90">
        <v>17888888888.889</v>
      </c>
      <c r="C46" s="90">
        <v>-55.144824999999997</v>
      </c>
      <c r="D46" s="90">
        <v>-47.461722999999999</v>
      </c>
      <c r="E46" s="10"/>
      <c r="F46" s="6">
        <f t="shared" si="6"/>
        <v>20.333333333333002</v>
      </c>
      <c r="G46" s="6">
        <f t="shared" si="4"/>
        <v>-38.920368000000003</v>
      </c>
      <c r="J46" s="90">
        <v>17888888888.889</v>
      </c>
      <c r="K46" s="90">
        <v>-65.608352999999994</v>
      </c>
      <c r="L46" s="90">
        <v>-56.282969999999999</v>
      </c>
      <c r="M46" s="10"/>
      <c r="N46" s="6">
        <f t="shared" si="7"/>
        <v>20.333333333333002</v>
      </c>
      <c r="O46" s="6">
        <f t="shared" si="5"/>
        <v>-44.557319999999997</v>
      </c>
      <c r="Q46" s="10"/>
    </row>
    <row r="47" spans="2:17" x14ac:dyDescent="0.25">
      <c r="B47" s="90">
        <v>19111111111.111</v>
      </c>
      <c r="C47" s="90">
        <v>-53.377234999999999</v>
      </c>
      <c r="D47" s="90">
        <v>-45.169693000000002</v>
      </c>
      <c r="E47" s="10"/>
      <c r="F47" s="6">
        <f t="shared" si="6"/>
        <v>21.555555555556001</v>
      </c>
      <c r="G47" s="6">
        <f t="shared" si="4"/>
        <v>-38.299999</v>
      </c>
      <c r="J47" s="90">
        <v>19111111111.111</v>
      </c>
      <c r="K47" s="90">
        <v>-69.547668000000002</v>
      </c>
      <c r="L47" s="90">
        <v>-58.668883999999998</v>
      </c>
      <c r="M47" s="10"/>
      <c r="N47" s="6">
        <f t="shared" si="7"/>
        <v>21.555555555556001</v>
      </c>
      <c r="O47" s="6">
        <f t="shared" si="5"/>
        <v>-45.468079000000003</v>
      </c>
      <c r="Q47" s="10"/>
    </row>
    <row r="48" spans="2:17" x14ac:dyDescent="0.25">
      <c r="B48" s="90">
        <v>20333333333.333</v>
      </c>
      <c r="C48" s="90">
        <v>-53.915874000000002</v>
      </c>
      <c r="D48" s="90">
        <v>-45.346870000000003</v>
      </c>
      <c r="E48" s="10"/>
      <c r="F48" s="6">
        <f t="shared" si="6"/>
        <v>22.777777777777999</v>
      </c>
      <c r="G48" s="6">
        <f t="shared" si="4"/>
        <v>-38.486091999999999</v>
      </c>
      <c r="J48" s="90">
        <v>20333333333.333</v>
      </c>
      <c r="K48" s="90">
        <v>-64.654060000000001</v>
      </c>
      <c r="L48" s="90">
        <v>-54.756912</v>
      </c>
      <c r="M48" s="10"/>
      <c r="N48" s="6">
        <f t="shared" si="7"/>
        <v>22.777777777777999</v>
      </c>
      <c r="O48" s="6">
        <f t="shared" si="5"/>
        <v>-46.154400000000003</v>
      </c>
      <c r="Q48" s="10"/>
    </row>
    <row r="49" spans="2:17" x14ac:dyDescent="0.25">
      <c r="B49" s="90">
        <v>21555555555.556</v>
      </c>
      <c r="C49" s="90">
        <v>-52.484428000000001</v>
      </c>
      <c r="D49" s="90">
        <v>-43.316237999999998</v>
      </c>
      <c r="E49" s="10"/>
      <c r="F49" s="6">
        <f t="shared" si="6"/>
        <v>24</v>
      </c>
      <c r="G49" s="6">
        <f t="shared" si="4"/>
        <v>-41.322395</v>
      </c>
      <c r="J49" s="90">
        <v>21555555555.556</v>
      </c>
      <c r="K49" s="90">
        <v>-65.135848999999993</v>
      </c>
      <c r="L49" s="90">
        <v>-55.749836000000002</v>
      </c>
      <c r="M49" s="10"/>
      <c r="N49" s="6">
        <f t="shared" si="7"/>
        <v>24</v>
      </c>
      <c r="O49" s="6">
        <f t="shared" si="5"/>
        <v>-47.484585000000003</v>
      </c>
      <c r="Q49" s="10"/>
    </row>
    <row r="50" spans="2:17" x14ac:dyDescent="0.25">
      <c r="B50" s="90">
        <v>22777777777.778</v>
      </c>
      <c r="C50" s="90">
        <v>-52.597087999999999</v>
      </c>
      <c r="D50" s="90">
        <v>-43.043491000000003</v>
      </c>
      <c r="E50" s="10"/>
      <c r="F50" s="6" t="s">
        <v>21</v>
      </c>
      <c r="J50" s="90">
        <v>22777777777.778</v>
      </c>
      <c r="K50" s="90">
        <v>-65.105880999999997</v>
      </c>
      <c r="L50" s="90">
        <v>-54.715721000000002</v>
      </c>
      <c r="M50" s="10"/>
      <c r="N50" s="6" t="s">
        <v>21</v>
      </c>
      <c r="Q50" s="10"/>
    </row>
    <row r="51" spans="2:17" x14ac:dyDescent="0.25">
      <c r="B51" s="90">
        <v>24000000000</v>
      </c>
      <c r="C51" s="90">
        <v>-58.442303000000003</v>
      </c>
      <c r="D51" s="90">
        <v>-48.081893999999998</v>
      </c>
      <c r="E51" s="10"/>
      <c r="J51" s="90">
        <v>24000000000</v>
      </c>
      <c r="K51" s="90">
        <v>-71.397803999999994</v>
      </c>
      <c r="L51" s="90">
        <v>-58.078068000000002</v>
      </c>
      <c r="M51" s="10"/>
      <c r="Q51" s="10"/>
    </row>
    <row r="52" spans="2:17" x14ac:dyDescent="0.25">
      <c r="B52" s="90" t="s">
        <v>21</v>
      </c>
      <c r="C52" s="90"/>
      <c r="D52" s="90"/>
      <c r="E52" s="8"/>
      <c r="J52" s="90" t="s">
        <v>21</v>
      </c>
      <c r="K52" s="90"/>
      <c r="L52" s="90"/>
      <c r="M52" s="8"/>
      <c r="Q52" s="8"/>
    </row>
    <row r="53" spans="2:17" x14ac:dyDescent="0.25">
      <c r="B53" s="90"/>
      <c r="C53" s="90"/>
      <c r="D53" s="90"/>
      <c r="E53" s="8"/>
      <c r="F53" s="6" t="s">
        <v>23</v>
      </c>
      <c r="J53" s="90"/>
      <c r="K53" s="90"/>
      <c r="L53" s="90"/>
      <c r="M53" s="8"/>
      <c r="N53" s="6" t="s">
        <v>23</v>
      </c>
      <c r="Q53" s="8"/>
    </row>
    <row r="54" spans="2:17" ht="15.75" x14ac:dyDescent="0.25">
      <c r="B54" s="90"/>
      <c r="C54" s="90"/>
      <c r="D54" s="90"/>
      <c r="E54" s="8"/>
      <c r="F54" s="6" t="s">
        <v>19</v>
      </c>
      <c r="G54" s="6" t="str">
        <f t="shared" ref="G54:G73" si="8">D80</f>
        <v>1Ix4L dBc Log Mag(dB)</v>
      </c>
      <c r="H54" s="35">
        <v>1</v>
      </c>
      <c r="J54" s="90"/>
      <c r="K54" s="90"/>
      <c r="L54" s="90"/>
      <c r="M54" s="8"/>
      <c r="N54" s="6" t="s">
        <v>19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s="90" t="s">
        <v>22</v>
      </c>
      <c r="C55" s="90"/>
      <c r="D55" s="90"/>
      <c r="E55" s="8"/>
      <c r="F55" s="6">
        <f t="shared" ref="F55:F73" si="10">B81/1000000000</f>
        <v>2</v>
      </c>
      <c r="G55" s="6">
        <f t="shared" si="8"/>
        <v>-98.258217000000002</v>
      </c>
      <c r="H55" s="36">
        <f>ABS(AVERAGE(G55:G73)-(H54-1)*5)</f>
        <v>57.413502000000001</v>
      </c>
      <c r="J55" s="90" t="s">
        <v>22</v>
      </c>
      <c r="K55" s="90"/>
      <c r="L55" s="90"/>
      <c r="M55" s="8"/>
      <c r="N55" s="6">
        <f t="shared" ref="N55:N73" si="11">J81/1000000000</f>
        <v>2</v>
      </c>
      <c r="O55" s="6">
        <f t="shared" si="9"/>
        <v>-54.456614999999999</v>
      </c>
      <c r="P55" s="36">
        <f>ABS(AVERAGE(O55:O73)-(P54-1)*5)</f>
        <v>58.216619052631586</v>
      </c>
      <c r="Q55" s="8"/>
    </row>
    <row r="56" spans="2:17" x14ac:dyDescent="0.25">
      <c r="B56" s="90" t="s">
        <v>19</v>
      </c>
      <c r="C56" s="90" t="s">
        <v>142</v>
      </c>
      <c r="D56" s="90" t="s">
        <v>73</v>
      </c>
      <c r="E56" s="8"/>
      <c r="F56" s="6">
        <f t="shared" si="10"/>
        <v>3.2222222222222001</v>
      </c>
      <c r="G56" s="6">
        <f t="shared" si="8"/>
        <v>-99.235786000000004</v>
      </c>
      <c r="J56" s="90" t="s">
        <v>19</v>
      </c>
      <c r="K56" s="90" t="s">
        <v>142</v>
      </c>
      <c r="L56" s="90" t="s">
        <v>73</v>
      </c>
      <c r="M56" s="8"/>
      <c r="N56" s="6">
        <f t="shared" si="11"/>
        <v>3.2222222222222001</v>
      </c>
      <c r="O56" s="6">
        <f t="shared" si="9"/>
        <v>-54.082977</v>
      </c>
      <c r="Q56" s="8"/>
    </row>
    <row r="57" spans="2:17" x14ac:dyDescent="0.25">
      <c r="B57" s="90">
        <v>2000000000</v>
      </c>
      <c r="C57" s="90">
        <v>-95.603333000000006</v>
      </c>
      <c r="D57" s="90">
        <v>-89.148658999999995</v>
      </c>
      <c r="E57" s="8"/>
      <c r="F57" s="6">
        <f t="shared" si="10"/>
        <v>4.4444444444444002</v>
      </c>
      <c r="G57" s="6">
        <f t="shared" si="8"/>
        <v>-56.059218999999999</v>
      </c>
      <c r="J57" s="90">
        <v>2000000000</v>
      </c>
      <c r="K57" s="90">
        <v>-52.280289000000003</v>
      </c>
      <c r="L57" s="90">
        <v>-42.366107999999997</v>
      </c>
      <c r="M57" s="8"/>
      <c r="N57" s="6">
        <f t="shared" si="11"/>
        <v>4.4444444444444002</v>
      </c>
      <c r="O57" s="6">
        <f t="shared" si="9"/>
        <v>-55.666195000000002</v>
      </c>
      <c r="Q57" s="8"/>
    </row>
    <row r="58" spans="2:17" x14ac:dyDescent="0.25">
      <c r="B58" s="90">
        <v>3222222222.2221999</v>
      </c>
      <c r="C58" s="90">
        <v>-51.549751000000001</v>
      </c>
      <c r="D58" s="90">
        <v>-44.350833999999999</v>
      </c>
      <c r="E58" s="8"/>
      <c r="F58" s="6">
        <f t="shared" si="10"/>
        <v>5.6666666666667007</v>
      </c>
      <c r="G58" s="6">
        <f t="shared" si="8"/>
        <v>-74.954132000000001</v>
      </c>
      <c r="J58" s="90">
        <v>3222222222.2221999</v>
      </c>
      <c r="K58" s="90">
        <v>-52.835262</v>
      </c>
      <c r="L58" s="90">
        <v>-44.700412999999998</v>
      </c>
      <c r="M58" s="8"/>
      <c r="N58" s="6">
        <f t="shared" si="11"/>
        <v>5.6666666666667007</v>
      </c>
      <c r="O58" s="6">
        <f t="shared" si="9"/>
        <v>-65.406218999999993</v>
      </c>
      <c r="Q58" s="8"/>
    </row>
    <row r="59" spans="2:17" x14ac:dyDescent="0.25">
      <c r="B59" s="90">
        <v>4444444444.4443998</v>
      </c>
      <c r="C59" s="90">
        <v>-52.192753000000003</v>
      </c>
      <c r="D59" s="90">
        <v>-45.859344</v>
      </c>
      <c r="E59" s="8"/>
      <c r="F59" s="6">
        <f t="shared" si="10"/>
        <v>6.8888888888888999</v>
      </c>
      <c r="G59" s="6">
        <f t="shared" si="8"/>
        <v>-51.301136</v>
      </c>
      <c r="J59" s="90">
        <v>4444444444.4443998</v>
      </c>
      <c r="K59" s="90">
        <v>-55.967219999999998</v>
      </c>
      <c r="L59" s="90">
        <v>-48.014881000000003</v>
      </c>
      <c r="M59" s="8"/>
      <c r="N59" s="6">
        <f t="shared" si="11"/>
        <v>6.8888888888888999</v>
      </c>
      <c r="O59" s="6">
        <f t="shared" si="9"/>
        <v>-63.915309999999998</v>
      </c>
      <c r="Q59" s="8"/>
    </row>
    <row r="60" spans="2:17" x14ac:dyDescent="0.25">
      <c r="B60" s="90">
        <v>5666666666.6667004</v>
      </c>
      <c r="C60" s="90">
        <v>-64.842308000000003</v>
      </c>
      <c r="D60" s="90">
        <v>-58.524357000000002</v>
      </c>
      <c r="E60" s="8"/>
      <c r="F60" s="6">
        <f t="shared" si="10"/>
        <v>8.1111111111111001</v>
      </c>
      <c r="G60" s="6">
        <f t="shared" si="8"/>
        <v>-52.987076000000002</v>
      </c>
      <c r="J60" s="90">
        <v>5666666666.6667004</v>
      </c>
      <c r="K60" s="90">
        <v>-71.576796999999999</v>
      </c>
      <c r="L60" s="90">
        <v>-63.835796000000002</v>
      </c>
      <c r="M60" s="8"/>
      <c r="N60" s="6">
        <f t="shared" si="11"/>
        <v>8.1111111111111001</v>
      </c>
      <c r="O60" s="6">
        <f t="shared" si="9"/>
        <v>-65.231735</v>
      </c>
      <c r="Q60" s="8"/>
    </row>
    <row r="61" spans="2:17" x14ac:dyDescent="0.25">
      <c r="B61" s="90">
        <v>6888888888.8888998</v>
      </c>
      <c r="C61" s="90">
        <v>-53.052292000000001</v>
      </c>
      <c r="D61" s="90">
        <v>-46.811768000000001</v>
      </c>
      <c r="E61" s="8"/>
      <c r="F61" s="6">
        <f t="shared" si="10"/>
        <v>9.3333333333333002</v>
      </c>
      <c r="G61" s="6">
        <f t="shared" si="8"/>
        <v>-56.796936000000002</v>
      </c>
      <c r="J61" s="90">
        <v>6888888888.8888998</v>
      </c>
      <c r="K61" s="90">
        <v>-60.897101999999997</v>
      </c>
      <c r="L61" s="90">
        <v>-53.243687000000001</v>
      </c>
      <c r="M61" s="8"/>
      <c r="N61" s="6">
        <f t="shared" si="11"/>
        <v>9.3333333333333002</v>
      </c>
      <c r="O61" s="6">
        <f t="shared" si="9"/>
        <v>-65.700728999999995</v>
      </c>
      <c r="Q61" s="8"/>
    </row>
    <row r="62" spans="2:17" x14ac:dyDescent="0.25">
      <c r="B62" s="90">
        <v>8111111111.1111002</v>
      </c>
      <c r="C62" s="90">
        <v>-52.336716000000003</v>
      </c>
      <c r="D62" s="90">
        <v>-45.875625999999997</v>
      </c>
      <c r="E62" s="8"/>
      <c r="F62" s="6">
        <f t="shared" si="10"/>
        <v>10.555555555555999</v>
      </c>
      <c r="G62" s="6">
        <f t="shared" si="8"/>
        <v>-61.655895000000001</v>
      </c>
      <c r="J62" s="90">
        <v>8111111111.1111002</v>
      </c>
      <c r="K62" s="90">
        <v>-63.949866999999998</v>
      </c>
      <c r="L62" s="90">
        <v>-55.863857000000003</v>
      </c>
      <c r="M62" s="8"/>
      <c r="N62" s="6">
        <f t="shared" si="11"/>
        <v>10.555555555555999</v>
      </c>
      <c r="O62" s="6">
        <f t="shared" si="9"/>
        <v>-68.631041999999994</v>
      </c>
      <c r="Q62" s="8"/>
    </row>
    <row r="63" spans="2:17" x14ac:dyDescent="0.25">
      <c r="B63" s="90">
        <v>9333333333.3332996</v>
      </c>
      <c r="C63" s="90">
        <v>-60.906815000000002</v>
      </c>
      <c r="D63" s="90">
        <v>-54.214973000000001</v>
      </c>
      <c r="E63" s="8"/>
      <c r="F63" s="6">
        <f t="shared" si="10"/>
        <v>11.777777777778001</v>
      </c>
      <c r="G63" s="6">
        <f t="shared" si="8"/>
        <v>-58.984676</v>
      </c>
      <c r="J63" s="90">
        <v>9333333333.3332996</v>
      </c>
      <c r="K63" s="90">
        <v>-68.232483000000002</v>
      </c>
      <c r="L63" s="90">
        <v>-59.884543999999998</v>
      </c>
      <c r="M63" s="8"/>
      <c r="N63" s="6">
        <f t="shared" si="11"/>
        <v>11.777777777778001</v>
      </c>
      <c r="O63" s="6">
        <f t="shared" si="9"/>
        <v>-61.956715000000003</v>
      </c>
      <c r="Q63" s="8"/>
    </row>
    <row r="64" spans="2:17" x14ac:dyDescent="0.25">
      <c r="B64" s="90">
        <v>10555555555.556</v>
      </c>
      <c r="C64" s="90">
        <v>-69.401718000000002</v>
      </c>
      <c r="D64" s="90">
        <v>-62.792155999999999</v>
      </c>
      <c r="E64" s="8"/>
      <c r="F64" s="6">
        <f t="shared" si="10"/>
        <v>13</v>
      </c>
      <c r="G64" s="6">
        <f t="shared" si="8"/>
        <v>-55.621184999999997</v>
      </c>
      <c r="J64" s="90">
        <v>10555555555.556</v>
      </c>
      <c r="K64" s="90">
        <v>-72.251914999999997</v>
      </c>
      <c r="L64" s="90">
        <v>-63.667664000000002</v>
      </c>
      <c r="M64" s="8"/>
      <c r="N64" s="6">
        <f t="shared" si="11"/>
        <v>13</v>
      </c>
      <c r="O64" s="6">
        <f t="shared" si="9"/>
        <v>-58.146664000000001</v>
      </c>
      <c r="Q64" s="8"/>
    </row>
    <row r="65" spans="2:17" x14ac:dyDescent="0.25">
      <c r="B65" s="90">
        <v>11777777777.778</v>
      </c>
      <c r="C65" s="90">
        <v>-58.824717999999997</v>
      </c>
      <c r="D65" s="90">
        <v>-51.949500999999998</v>
      </c>
      <c r="E65" s="8"/>
      <c r="F65" s="6">
        <f t="shared" si="10"/>
        <v>14.222222222221999</v>
      </c>
      <c r="G65" s="6">
        <f t="shared" si="8"/>
        <v>-50.735626000000003</v>
      </c>
      <c r="J65" s="90">
        <v>11777777777.778</v>
      </c>
      <c r="K65" s="90">
        <v>-62.762894000000003</v>
      </c>
      <c r="L65" s="90">
        <v>-53.804378999999997</v>
      </c>
      <c r="M65" s="8"/>
      <c r="N65" s="6">
        <f t="shared" si="11"/>
        <v>14.222222222221999</v>
      </c>
      <c r="O65" s="6">
        <f t="shared" si="9"/>
        <v>-54.980891999999997</v>
      </c>
      <c r="Q65" s="8"/>
    </row>
    <row r="66" spans="2:17" x14ac:dyDescent="0.25">
      <c r="B66" s="90">
        <v>13000000000</v>
      </c>
      <c r="C66" s="90">
        <v>-51.467869</v>
      </c>
      <c r="D66" s="90">
        <v>-44.820137000000003</v>
      </c>
      <c r="E66" s="8"/>
      <c r="F66" s="6">
        <f t="shared" si="10"/>
        <v>15.444444444444001</v>
      </c>
      <c r="G66" s="6">
        <f t="shared" si="8"/>
        <v>-48.447516999999998</v>
      </c>
      <c r="J66" s="90">
        <v>13000000000</v>
      </c>
      <c r="K66" s="90">
        <v>-57.434902000000001</v>
      </c>
      <c r="L66" s="90">
        <v>-49.025084999999997</v>
      </c>
      <c r="M66" s="8"/>
      <c r="N66" s="6">
        <f t="shared" si="11"/>
        <v>15.444444444444001</v>
      </c>
      <c r="O66" s="6">
        <f t="shared" si="9"/>
        <v>-54.285831000000002</v>
      </c>
      <c r="Q66" s="8"/>
    </row>
    <row r="67" spans="2:17" x14ac:dyDescent="0.25">
      <c r="B67" s="90">
        <v>14222222222.222</v>
      </c>
      <c r="C67" s="90">
        <v>-46.542777999999998</v>
      </c>
      <c r="D67" s="90">
        <v>-39.477015999999999</v>
      </c>
      <c r="E67" s="8"/>
      <c r="F67" s="6">
        <f t="shared" si="10"/>
        <v>16.666666666666998</v>
      </c>
      <c r="G67" s="6">
        <f t="shared" si="8"/>
        <v>-46.457039000000002</v>
      </c>
      <c r="J67" s="90">
        <v>14222222222.222</v>
      </c>
      <c r="K67" s="90">
        <v>-52.760323</v>
      </c>
      <c r="L67" s="90">
        <v>-44.403931</v>
      </c>
      <c r="M67" s="8"/>
      <c r="N67" s="6">
        <f t="shared" si="11"/>
        <v>16.666666666666998</v>
      </c>
      <c r="O67" s="6">
        <f t="shared" si="9"/>
        <v>-54.083720999999997</v>
      </c>
      <c r="Q67" s="8"/>
    </row>
    <row r="68" spans="2:17" x14ac:dyDescent="0.25">
      <c r="B68" s="90">
        <v>15444444444.444</v>
      </c>
      <c r="C68" s="90">
        <v>-41.141998000000001</v>
      </c>
      <c r="D68" s="90">
        <v>-33.818652999999998</v>
      </c>
      <c r="E68" s="8"/>
      <c r="F68" s="6">
        <f t="shared" si="10"/>
        <v>17.888888888888999</v>
      </c>
      <c r="G68" s="6">
        <f t="shared" si="8"/>
        <v>-47.434147000000003</v>
      </c>
      <c r="J68" s="90">
        <v>15444444444.444</v>
      </c>
      <c r="K68" s="90">
        <v>-51.100033000000003</v>
      </c>
      <c r="L68" s="90">
        <v>-42.412548000000001</v>
      </c>
      <c r="M68" s="8"/>
      <c r="N68" s="6">
        <f t="shared" si="11"/>
        <v>17.888888888888999</v>
      </c>
      <c r="O68" s="6">
        <f t="shared" si="9"/>
        <v>-55.336810999999997</v>
      </c>
      <c r="Q68" s="8"/>
    </row>
    <row r="69" spans="2:17" x14ac:dyDescent="0.25">
      <c r="B69" s="90">
        <v>16666666666.667</v>
      </c>
      <c r="C69" s="90">
        <v>-40.880512000000003</v>
      </c>
      <c r="D69" s="90">
        <v>-33.479697999999999</v>
      </c>
      <c r="E69" s="8"/>
      <c r="F69" s="6">
        <f t="shared" si="10"/>
        <v>19.111111111111001</v>
      </c>
      <c r="G69" s="6">
        <f t="shared" si="8"/>
        <v>-48.556465000000003</v>
      </c>
      <c r="J69" s="90">
        <v>16666666666.667</v>
      </c>
      <c r="K69" s="90">
        <v>-51.376559999999998</v>
      </c>
      <c r="L69" s="90">
        <v>-42.445621000000003</v>
      </c>
      <c r="M69" s="8"/>
      <c r="N69" s="6">
        <f t="shared" si="11"/>
        <v>19.111111111111001</v>
      </c>
      <c r="O69" s="6">
        <f t="shared" si="9"/>
        <v>-52.698470999999998</v>
      </c>
      <c r="Q69" s="8"/>
    </row>
    <row r="70" spans="2:17" x14ac:dyDescent="0.25">
      <c r="B70" s="90">
        <v>17888888888.889</v>
      </c>
      <c r="C70" s="90">
        <v>-44.272208999999997</v>
      </c>
      <c r="D70" s="90">
        <v>-36.589108000000003</v>
      </c>
      <c r="E70" s="8"/>
      <c r="F70" s="6">
        <f t="shared" si="10"/>
        <v>20.333333333333002</v>
      </c>
      <c r="G70" s="6">
        <f t="shared" si="8"/>
        <v>-45.913691999999998</v>
      </c>
      <c r="J70" s="90">
        <v>17888888888.889</v>
      </c>
      <c r="K70" s="90">
        <v>-53.608550999999999</v>
      </c>
      <c r="L70" s="90">
        <v>-44.283172999999998</v>
      </c>
      <c r="M70" s="8"/>
      <c r="N70" s="6">
        <f t="shared" si="11"/>
        <v>20.333333333333002</v>
      </c>
      <c r="O70" s="6">
        <f t="shared" si="9"/>
        <v>-54.336685000000003</v>
      </c>
      <c r="Q70" s="8"/>
    </row>
    <row r="71" spans="2:17" x14ac:dyDescent="0.25">
      <c r="B71" s="90">
        <v>19111111111.111</v>
      </c>
      <c r="C71" s="90">
        <v>-46.581375000000001</v>
      </c>
      <c r="D71" s="90">
        <v>-38.373832999999998</v>
      </c>
      <c r="E71" s="8"/>
      <c r="F71" s="6">
        <f t="shared" si="10"/>
        <v>21.555555555556001</v>
      </c>
      <c r="G71" s="6">
        <f t="shared" si="8"/>
        <v>-44.922848000000002</v>
      </c>
      <c r="J71" s="90">
        <v>19111111111.111</v>
      </c>
      <c r="K71" s="90">
        <v>-54.705654000000003</v>
      </c>
      <c r="L71" s="90">
        <v>-43.826873999999997</v>
      </c>
      <c r="M71" s="8"/>
      <c r="N71" s="6">
        <f t="shared" si="11"/>
        <v>21.555555555556001</v>
      </c>
      <c r="O71" s="6">
        <f t="shared" si="9"/>
        <v>-55.005104000000003</v>
      </c>
      <c r="Q71" s="8"/>
    </row>
    <row r="72" spans="2:17" x14ac:dyDescent="0.25">
      <c r="B72" s="90">
        <v>20333333333.333</v>
      </c>
      <c r="C72" s="90">
        <v>-47.489372000000003</v>
      </c>
      <c r="D72" s="90">
        <v>-38.920368000000003</v>
      </c>
      <c r="E72" s="8"/>
      <c r="F72" s="6">
        <f t="shared" si="10"/>
        <v>22.777777777777999</v>
      </c>
      <c r="G72" s="6">
        <f t="shared" si="8"/>
        <v>-44.715946000000002</v>
      </c>
      <c r="J72" s="90">
        <v>20333333333.333</v>
      </c>
      <c r="K72" s="90">
        <v>-54.454464000000002</v>
      </c>
      <c r="L72" s="90">
        <v>-44.557319999999997</v>
      </c>
      <c r="M72" s="8"/>
      <c r="N72" s="6">
        <f t="shared" si="11"/>
        <v>22.777777777777999</v>
      </c>
      <c r="O72" s="6">
        <f t="shared" si="9"/>
        <v>-57.008277999999997</v>
      </c>
      <c r="Q72" s="8"/>
    </row>
    <row r="73" spans="2:17" x14ac:dyDescent="0.25">
      <c r="B73" s="90">
        <v>21555555555.556</v>
      </c>
      <c r="C73" s="90">
        <v>-47.468189000000002</v>
      </c>
      <c r="D73" s="90">
        <v>-38.299999</v>
      </c>
      <c r="E73" s="8"/>
      <c r="F73" s="6">
        <f t="shared" si="10"/>
        <v>24</v>
      </c>
      <c r="G73" s="6">
        <f t="shared" si="8"/>
        <v>-47.819000000000003</v>
      </c>
      <c r="J73" s="90">
        <v>21555555555.556</v>
      </c>
      <c r="K73" s="90">
        <v>-54.854087999999997</v>
      </c>
      <c r="L73" s="90">
        <v>-45.468079000000003</v>
      </c>
      <c r="M73" s="8"/>
      <c r="N73" s="6">
        <f t="shared" si="11"/>
        <v>24</v>
      </c>
      <c r="O73" s="6">
        <f t="shared" si="9"/>
        <v>-55.185768000000003</v>
      </c>
      <c r="Q73" s="8"/>
    </row>
    <row r="74" spans="2:17" x14ac:dyDescent="0.25">
      <c r="B74" s="90">
        <v>22777777777.778</v>
      </c>
      <c r="C74" s="90">
        <v>-48.039684000000001</v>
      </c>
      <c r="D74" s="90">
        <v>-38.486091999999999</v>
      </c>
      <c r="E74" s="8"/>
      <c r="F74" s="6" t="s">
        <v>21</v>
      </c>
      <c r="J74" s="90">
        <v>22777777777.778</v>
      </c>
      <c r="K74" s="90">
        <v>-56.544559</v>
      </c>
      <c r="L74" s="90">
        <v>-46.154400000000003</v>
      </c>
      <c r="M74" s="8"/>
      <c r="N74" s="6" t="s">
        <v>21</v>
      </c>
      <c r="Q74" s="8"/>
    </row>
    <row r="75" spans="2:17" x14ac:dyDescent="0.25">
      <c r="B75" s="90">
        <v>24000000000</v>
      </c>
      <c r="C75" s="90">
        <v>-51.682803999999997</v>
      </c>
      <c r="D75" s="90">
        <v>-41.322395</v>
      </c>
      <c r="J75" s="90">
        <v>24000000000</v>
      </c>
      <c r="K75" s="90">
        <v>-60.804321000000002</v>
      </c>
      <c r="L75" s="90">
        <v>-47.484585000000003</v>
      </c>
    </row>
    <row r="76" spans="2:17" x14ac:dyDescent="0.25">
      <c r="B76" s="90" t="s">
        <v>21</v>
      </c>
      <c r="C76" s="90"/>
      <c r="D76" s="90"/>
      <c r="J76" s="90" t="s">
        <v>21</v>
      </c>
      <c r="K76" s="90"/>
      <c r="L76" s="90"/>
    </row>
    <row r="77" spans="2:17" x14ac:dyDescent="0.25">
      <c r="B77" s="90"/>
      <c r="C77" s="90"/>
      <c r="D77" s="90"/>
      <c r="F77" s="6" t="s">
        <v>24</v>
      </c>
      <c r="J77" s="90"/>
      <c r="K77" s="90"/>
      <c r="L77" s="90"/>
      <c r="N77" s="6" t="s">
        <v>24</v>
      </c>
    </row>
    <row r="78" spans="2:17" ht="15.75" x14ac:dyDescent="0.25">
      <c r="B78" s="90"/>
      <c r="C78" s="90"/>
      <c r="D78" s="90"/>
      <c r="F78" s="6" t="s">
        <v>19</v>
      </c>
      <c r="G78" s="6" t="str">
        <f t="shared" ref="G78:G97" si="12">D104</f>
        <v>1Ix5L dBc Log Mag(dB)</v>
      </c>
      <c r="H78" s="35">
        <v>1</v>
      </c>
      <c r="J78" s="90"/>
      <c r="K78" s="90"/>
      <c r="L78" s="90"/>
      <c r="N78" s="6" t="s">
        <v>19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s="90" t="s">
        <v>23</v>
      </c>
      <c r="C79" s="90"/>
      <c r="D79" s="90"/>
      <c r="F79" s="6">
        <f t="shared" ref="F79:F97" si="14">B105/1000000000</f>
        <v>2</v>
      </c>
      <c r="G79" s="6">
        <f t="shared" si="12"/>
        <v>-93.053787</v>
      </c>
      <c r="H79" s="36">
        <f>ABS(AVERAGE(G79:G97)-(H78-1)*5)</f>
        <v>60.87844299999999</v>
      </c>
      <c r="J79" s="90" t="s">
        <v>23</v>
      </c>
      <c r="K79" s="90"/>
      <c r="L79" s="90"/>
      <c r="N79" s="6">
        <f t="shared" ref="N79:N97" si="15">J105/1000000000</f>
        <v>2</v>
      </c>
      <c r="O79" s="6">
        <f t="shared" si="13"/>
        <v>-70.498588999999996</v>
      </c>
      <c r="P79" s="36">
        <f>ABS(AVERAGE(O79:O97)-(P78-1)*5)</f>
        <v>62.012081894736845</v>
      </c>
    </row>
    <row r="80" spans="2:17" x14ac:dyDescent="0.25">
      <c r="B80" s="90" t="s">
        <v>19</v>
      </c>
      <c r="C80" s="90" t="s">
        <v>143</v>
      </c>
      <c r="D80" s="90" t="s">
        <v>74</v>
      </c>
      <c r="F80" s="6">
        <f t="shared" si="14"/>
        <v>3.2222222222222001</v>
      </c>
      <c r="G80" s="6">
        <f t="shared" si="12"/>
        <v>-91.937775000000002</v>
      </c>
      <c r="J80" s="90" t="s">
        <v>19</v>
      </c>
      <c r="K80" s="90" t="s">
        <v>143</v>
      </c>
      <c r="L80" s="90" t="s">
        <v>74</v>
      </c>
      <c r="N80" s="6">
        <f t="shared" si="15"/>
        <v>3.2222222222222001</v>
      </c>
      <c r="O80" s="6">
        <f t="shared" si="13"/>
        <v>-69.517646999999997</v>
      </c>
    </row>
    <row r="81" spans="2:15" x14ac:dyDescent="0.25">
      <c r="B81" s="90">
        <v>2000000000</v>
      </c>
      <c r="C81" s="90">
        <v>-104.71289</v>
      </c>
      <c r="D81" s="90">
        <v>-98.258217000000002</v>
      </c>
      <c r="F81" s="6">
        <f t="shared" si="14"/>
        <v>4.4444444444444002</v>
      </c>
      <c r="G81" s="6">
        <f t="shared" si="12"/>
        <v>-84.657341000000002</v>
      </c>
      <c r="J81" s="90">
        <v>2000000000</v>
      </c>
      <c r="K81" s="90">
        <v>-64.370795999999999</v>
      </c>
      <c r="L81" s="90">
        <v>-54.456614999999999</v>
      </c>
      <c r="N81" s="6">
        <f t="shared" si="15"/>
        <v>4.4444444444444002</v>
      </c>
      <c r="O81" s="6">
        <f t="shared" si="13"/>
        <v>-58.970764000000003</v>
      </c>
    </row>
    <row r="82" spans="2:15" x14ac:dyDescent="0.25">
      <c r="B82" s="90">
        <v>3222222222.2221999</v>
      </c>
      <c r="C82" s="90">
        <v>-106.43471</v>
      </c>
      <c r="D82" s="90">
        <v>-99.235786000000004</v>
      </c>
      <c r="F82" s="6">
        <f t="shared" si="14"/>
        <v>5.6666666666667007</v>
      </c>
      <c r="G82" s="6">
        <f t="shared" si="12"/>
        <v>-74.242385999999996</v>
      </c>
      <c r="J82" s="90">
        <v>3222222222.2221999</v>
      </c>
      <c r="K82" s="90">
        <v>-62.217827</v>
      </c>
      <c r="L82" s="90">
        <v>-54.082977</v>
      </c>
      <c r="N82" s="6">
        <f t="shared" si="15"/>
        <v>5.6666666666667007</v>
      </c>
      <c r="O82" s="6">
        <f t="shared" si="13"/>
        <v>-77.411957000000001</v>
      </c>
    </row>
    <row r="83" spans="2:15" x14ac:dyDescent="0.25">
      <c r="B83" s="90">
        <v>4444444444.4443998</v>
      </c>
      <c r="C83" s="90">
        <v>-62.392628000000002</v>
      </c>
      <c r="D83" s="90">
        <v>-56.059218999999999</v>
      </c>
      <c r="F83" s="6">
        <f t="shared" si="14"/>
        <v>6.8888888888888999</v>
      </c>
      <c r="G83" s="6">
        <f t="shared" si="12"/>
        <v>-51.399124</v>
      </c>
      <c r="J83" s="90">
        <v>4444444444.4443998</v>
      </c>
      <c r="K83" s="90">
        <v>-63.61853</v>
      </c>
      <c r="L83" s="90">
        <v>-55.666195000000002</v>
      </c>
      <c r="N83" s="6">
        <f t="shared" si="15"/>
        <v>6.8888888888888999</v>
      </c>
      <c r="O83" s="6">
        <f t="shared" si="13"/>
        <v>-69.078911000000005</v>
      </c>
    </row>
    <row r="84" spans="2:15" x14ac:dyDescent="0.25">
      <c r="B84" s="90">
        <v>5666666666.6667004</v>
      </c>
      <c r="C84" s="90">
        <v>-81.272079000000005</v>
      </c>
      <c r="D84" s="90">
        <v>-74.954132000000001</v>
      </c>
      <c r="F84" s="6">
        <f t="shared" si="14"/>
        <v>8.1111111111111001</v>
      </c>
      <c r="G84" s="6">
        <f t="shared" si="12"/>
        <v>-49.378906000000001</v>
      </c>
      <c r="J84" s="90">
        <v>5666666666.6667004</v>
      </c>
      <c r="K84" s="90">
        <v>-73.147223999999994</v>
      </c>
      <c r="L84" s="90">
        <v>-65.406218999999993</v>
      </c>
      <c r="N84" s="6">
        <f t="shared" si="15"/>
        <v>8.1111111111111001</v>
      </c>
      <c r="O84" s="6">
        <f t="shared" si="13"/>
        <v>-70.033980999999997</v>
      </c>
    </row>
    <row r="85" spans="2:15" x14ac:dyDescent="0.25">
      <c r="B85" s="90">
        <v>6888888888.8888998</v>
      </c>
      <c r="C85" s="90">
        <v>-57.54166</v>
      </c>
      <c r="D85" s="90">
        <v>-51.301136</v>
      </c>
      <c r="F85" s="6">
        <f t="shared" si="14"/>
        <v>9.3333333333333002</v>
      </c>
      <c r="G85" s="6">
        <f t="shared" si="12"/>
        <v>-54.574134999999998</v>
      </c>
      <c r="J85" s="90">
        <v>6888888888.8888998</v>
      </c>
      <c r="K85" s="90">
        <v>-71.568725999999998</v>
      </c>
      <c r="L85" s="90">
        <v>-63.915309999999998</v>
      </c>
      <c r="N85" s="6">
        <f t="shared" si="15"/>
        <v>9.3333333333333002</v>
      </c>
      <c r="O85" s="6">
        <f t="shared" si="13"/>
        <v>-68.860847000000007</v>
      </c>
    </row>
    <row r="86" spans="2:15" x14ac:dyDescent="0.25">
      <c r="B86" s="90">
        <v>8111111111.1111002</v>
      </c>
      <c r="C86" s="90">
        <v>-59.448166000000001</v>
      </c>
      <c r="D86" s="90">
        <v>-52.987076000000002</v>
      </c>
      <c r="F86" s="6">
        <f t="shared" si="14"/>
        <v>10.555555555555999</v>
      </c>
      <c r="G86" s="6">
        <f t="shared" si="12"/>
        <v>-62.073340999999999</v>
      </c>
      <c r="J86" s="90">
        <v>8111111111.1111002</v>
      </c>
      <c r="K86" s="90">
        <v>-73.317749000000006</v>
      </c>
      <c r="L86" s="90">
        <v>-65.231735</v>
      </c>
      <c r="N86" s="6">
        <f t="shared" si="15"/>
        <v>10.555555555555999</v>
      </c>
      <c r="O86" s="6">
        <f t="shared" si="13"/>
        <v>-75.509315000000001</v>
      </c>
    </row>
    <row r="87" spans="2:15" x14ac:dyDescent="0.25">
      <c r="B87" s="90">
        <v>9333333333.3332996</v>
      </c>
      <c r="C87" s="90">
        <v>-63.488773000000002</v>
      </c>
      <c r="D87" s="90">
        <v>-56.796936000000002</v>
      </c>
      <c r="F87" s="6">
        <f t="shared" si="14"/>
        <v>11.777777777778001</v>
      </c>
      <c r="G87" s="6">
        <f t="shared" si="12"/>
        <v>-64.581680000000006</v>
      </c>
      <c r="J87" s="90">
        <v>9333333333.3332996</v>
      </c>
      <c r="K87" s="90">
        <v>-74.048659999999998</v>
      </c>
      <c r="L87" s="90">
        <v>-65.700728999999995</v>
      </c>
      <c r="N87" s="6">
        <f t="shared" si="15"/>
        <v>11.777777777778001</v>
      </c>
      <c r="O87" s="6">
        <f t="shared" si="13"/>
        <v>-62.632987999999997</v>
      </c>
    </row>
    <row r="88" spans="2:15" x14ac:dyDescent="0.25">
      <c r="B88" s="90">
        <v>10555555555.556</v>
      </c>
      <c r="C88" s="90">
        <v>-68.265450000000001</v>
      </c>
      <c r="D88" s="90">
        <v>-61.655895000000001</v>
      </c>
      <c r="F88" s="6">
        <f t="shared" si="14"/>
        <v>13</v>
      </c>
      <c r="G88" s="6">
        <f t="shared" si="12"/>
        <v>-62.624996000000003</v>
      </c>
      <c r="J88" s="90">
        <v>10555555555.556</v>
      </c>
      <c r="K88" s="90">
        <v>-77.215294</v>
      </c>
      <c r="L88" s="90">
        <v>-68.631041999999994</v>
      </c>
      <c r="N88" s="6">
        <f t="shared" si="15"/>
        <v>13</v>
      </c>
      <c r="O88" s="6">
        <f t="shared" si="13"/>
        <v>-63.139969000000001</v>
      </c>
    </row>
    <row r="89" spans="2:15" x14ac:dyDescent="0.25">
      <c r="B89" s="90">
        <v>11777777777.778</v>
      </c>
      <c r="C89" s="90">
        <v>-65.859893999999997</v>
      </c>
      <c r="D89" s="90">
        <v>-58.984676</v>
      </c>
      <c r="F89" s="6">
        <f t="shared" si="14"/>
        <v>14.222222222221999</v>
      </c>
      <c r="G89" s="6">
        <f t="shared" si="12"/>
        <v>-53.334564</v>
      </c>
      <c r="J89" s="90">
        <v>11777777777.778</v>
      </c>
      <c r="K89" s="90">
        <v>-70.915229999999994</v>
      </c>
      <c r="L89" s="90">
        <v>-61.956715000000003</v>
      </c>
      <c r="N89" s="6">
        <f t="shared" si="15"/>
        <v>14.222222222221999</v>
      </c>
      <c r="O89" s="6">
        <f t="shared" si="13"/>
        <v>-66.161438000000004</v>
      </c>
    </row>
    <row r="90" spans="2:15" x14ac:dyDescent="0.25">
      <c r="B90" s="90">
        <v>13000000000</v>
      </c>
      <c r="C90" s="90">
        <v>-62.268917000000002</v>
      </c>
      <c r="D90" s="90">
        <v>-55.621184999999997</v>
      </c>
      <c r="F90" s="6">
        <f t="shared" si="14"/>
        <v>15.444444444444001</v>
      </c>
      <c r="G90" s="6">
        <f t="shared" si="12"/>
        <v>-49.227352000000003</v>
      </c>
      <c r="J90" s="90">
        <v>13000000000</v>
      </c>
      <c r="K90" s="90">
        <v>-66.556479999999993</v>
      </c>
      <c r="L90" s="90">
        <v>-58.146664000000001</v>
      </c>
      <c r="N90" s="6">
        <f t="shared" si="15"/>
        <v>15.444444444444001</v>
      </c>
      <c r="O90" s="6">
        <f t="shared" si="13"/>
        <v>-59.195022999999999</v>
      </c>
    </row>
    <row r="91" spans="2:15" x14ac:dyDescent="0.25">
      <c r="B91" s="90">
        <v>14222222222.222</v>
      </c>
      <c r="C91" s="90">
        <v>-57.801392</v>
      </c>
      <c r="D91" s="90">
        <v>-50.735626000000003</v>
      </c>
      <c r="F91" s="6">
        <f t="shared" si="14"/>
        <v>16.666666666666998</v>
      </c>
      <c r="G91" s="6">
        <f t="shared" si="12"/>
        <v>-60.172493000000003</v>
      </c>
      <c r="J91" s="90">
        <v>14222222222.222</v>
      </c>
      <c r="K91" s="90">
        <v>-63.33728</v>
      </c>
      <c r="L91" s="90">
        <v>-54.980891999999997</v>
      </c>
      <c r="N91" s="6">
        <f t="shared" si="15"/>
        <v>16.666666666666998</v>
      </c>
      <c r="O91" s="6">
        <f t="shared" si="13"/>
        <v>-54.897292999999998</v>
      </c>
    </row>
    <row r="92" spans="2:15" x14ac:dyDescent="0.25">
      <c r="B92" s="90">
        <v>15444444444.444</v>
      </c>
      <c r="C92" s="90">
        <v>-55.770862999999999</v>
      </c>
      <c r="D92" s="90">
        <v>-48.447516999999998</v>
      </c>
      <c r="F92" s="6">
        <f t="shared" si="14"/>
        <v>17.888888888888999</v>
      </c>
      <c r="G92" s="6">
        <f t="shared" si="12"/>
        <v>-61.509647000000001</v>
      </c>
      <c r="J92" s="90">
        <v>15444444444.444</v>
      </c>
      <c r="K92" s="90">
        <v>-62.973320000000001</v>
      </c>
      <c r="L92" s="90">
        <v>-54.285831000000002</v>
      </c>
      <c r="N92" s="6">
        <f t="shared" si="15"/>
        <v>17.888888888888999</v>
      </c>
      <c r="O92" s="6">
        <f t="shared" si="13"/>
        <v>-58.469791000000001</v>
      </c>
    </row>
    <row r="93" spans="2:15" x14ac:dyDescent="0.25">
      <c r="B93" s="90">
        <v>16666666666.667</v>
      </c>
      <c r="C93" s="90">
        <v>-53.857852999999999</v>
      </c>
      <c r="D93" s="90">
        <v>-46.457039000000002</v>
      </c>
      <c r="F93" s="6">
        <f t="shared" si="14"/>
        <v>19.111111111111001</v>
      </c>
      <c r="G93" s="6">
        <f t="shared" si="12"/>
        <v>-55.104778000000003</v>
      </c>
      <c r="J93" s="90">
        <v>16666666666.667</v>
      </c>
      <c r="K93" s="90">
        <v>-63.014664000000003</v>
      </c>
      <c r="L93" s="90">
        <v>-54.083720999999997</v>
      </c>
      <c r="N93" s="6">
        <f t="shared" si="15"/>
        <v>19.111111111111001</v>
      </c>
      <c r="O93" s="6">
        <f t="shared" si="13"/>
        <v>-55.334335000000003</v>
      </c>
    </row>
    <row r="94" spans="2:15" x14ac:dyDescent="0.25">
      <c r="B94" s="90">
        <v>17888888888.889</v>
      </c>
      <c r="C94" s="90">
        <v>-55.117249000000001</v>
      </c>
      <c r="D94" s="90">
        <v>-47.434147000000003</v>
      </c>
      <c r="F94" s="6">
        <f t="shared" si="14"/>
        <v>20.333333333333002</v>
      </c>
      <c r="G94" s="6">
        <f t="shared" si="12"/>
        <v>-51.980915000000003</v>
      </c>
      <c r="J94" s="90">
        <v>17888888888.889</v>
      </c>
      <c r="K94" s="90">
        <v>-64.662193000000002</v>
      </c>
      <c r="L94" s="90">
        <v>-55.336810999999997</v>
      </c>
      <c r="N94" s="6">
        <f t="shared" si="15"/>
        <v>20.333333333333002</v>
      </c>
      <c r="O94" s="6">
        <f t="shared" si="13"/>
        <v>-54.496001999999997</v>
      </c>
    </row>
    <row r="95" spans="2:15" x14ac:dyDescent="0.25">
      <c r="B95" s="90">
        <v>19111111111.111</v>
      </c>
      <c r="C95" s="90">
        <v>-56.764007999999997</v>
      </c>
      <c r="D95" s="90">
        <v>-48.556465000000003</v>
      </c>
      <c r="F95" s="6">
        <f t="shared" si="14"/>
        <v>21.555555555556001</v>
      </c>
      <c r="G95" s="6">
        <f t="shared" si="12"/>
        <v>-47.937137999999997</v>
      </c>
      <c r="J95" s="90">
        <v>19111111111.111</v>
      </c>
      <c r="K95" s="90">
        <v>-63.577250999999997</v>
      </c>
      <c r="L95" s="90">
        <v>-52.698470999999998</v>
      </c>
      <c r="N95" s="6">
        <f t="shared" si="15"/>
        <v>21.555555555556001</v>
      </c>
      <c r="O95" s="6">
        <f t="shared" si="13"/>
        <v>-49.851630999999998</v>
      </c>
    </row>
    <row r="96" spans="2:15" x14ac:dyDescent="0.25">
      <c r="B96" s="90">
        <v>20333333333.333</v>
      </c>
      <c r="C96" s="90">
        <v>-54.482697000000002</v>
      </c>
      <c r="D96" s="90">
        <v>-45.913691999999998</v>
      </c>
      <c r="F96" s="6">
        <f t="shared" si="14"/>
        <v>22.777777777777999</v>
      </c>
      <c r="G96" s="6">
        <f t="shared" si="12"/>
        <v>-44.753627999999999</v>
      </c>
      <c r="J96" s="90">
        <v>20333333333.333</v>
      </c>
      <c r="K96" s="90">
        <v>-64.233833000000004</v>
      </c>
      <c r="L96" s="90">
        <v>-54.336685000000003</v>
      </c>
      <c r="N96" s="6">
        <f t="shared" si="15"/>
        <v>22.777777777777999</v>
      </c>
      <c r="O96" s="6">
        <f t="shared" si="13"/>
        <v>-47.310585000000003</v>
      </c>
    </row>
    <row r="97" spans="2:16" x14ac:dyDescent="0.25">
      <c r="B97" s="90">
        <v>21555555555.556</v>
      </c>
      <c r="C97" s="90">
        <v>-54.091037999999998</v>
      </c>
      <c r="D97" s="90">
        <v>-44.922848000000002</v>
      </c>
      <c r="F97" s="6">
        <f t="shared" si="14"/>
        <v>24</v>
      </c>
      <c r="G97" s="6">
        <f t="shared" si="12"/>
        <v>-44.146431</v>
      </c>
      <c r="J97" s="90">
        <v>21555555555.556</v>
      </c>
      <c r="K97" s="90">
        <v>-64.391120999999998</v>
      </c>
      <c r="L97" s="90">
        <v>-55.005104000000003</v>
      </c>
      <c r="N97" s="6">
        <f t="shared" si="15"/>
        <v>24</v>
      </c>
      <c r="O97" s="6">
        <f t="shared" si="13"/>
        <v>-46.858490000000003</v>
      </c>
    </row>
    <row r="98" spans="2:16" x14ac:dyDescent="0.25">
      <c r="B98" s="90">
        <v>22777777777.778</v>
      </c>
      <c r="C98" s="90">
        <v>-54.269542999999999</v>
      </c>
      <c r="D98" s="90">
        <v>-44.715946000000002</v>
      </c>
      <c r="F98" s="6" t="s">
        <v>21</v>
      </c>
      <c r="J98" s="90">
        <v>22777777777.778</v>
      </c>
      <c r="K98" s="90">
        <v>-67.398437999999999</v>
      </c>
      <c r="L98" s="90">
        <v>-57.008277999999997</v>
      </c>
      <c r="N98" s="6" t="s">
        <v>21</v>
      </c>
    </row>
    <row r="99" spans="2:16" x14ac:dyDescent="0.25">
      <c r="B99" s="90">
        <v>24000000000</v>
      </c>
      <c r="C99" s="90">
        <v>-58.179412999999997</v>
      </c>
      <c r="D99" s="90">
        <v>-47.819000000000003</v>
      </c>
      <c r="J99" s="90">
        <v>24000000000</v>
      </c>
      <c r="K99" s="90">
        <v>-68.505508000000006</v>
      </c>
      <c r="L99" s="90">
        <v>-55.185768000000003</v>
      </c>
    </row>
    <row r="100" spans="2:16" x14ac:dyDescent="0.25">
      <c r="B100" s="90" t="s">
        <v>21</v>
      </c>
      <c r="C100" s="90"/>
      <c r="D100" s="90"/>
      <c r="J100" s="90" t="s">
        <v>21</v>
      </c>
      <c r="K100" s="90"/>
      <c r="L100" s="90"/>
    </row>
    <row r="101" spans="2:16" x14ac:dyDescent="0.25">
      <c r="B101" s="90"/>
      <c r="C101" s="90"/>
      <c r="D101" s="90"/>
      <c r="F101" s="6" t="s">
        <v>25</v>
      </c>
      <c r="J101" s="90"/>
      <c r="K101" s="90"/>
      <c r="L101" s="90"/>
      <c r="N101" s="6" t="s">
        <v>25</v>
      </c>
    </row>
    <row r="102" spans="2:16" ht="15.75" x14ac:dyDescent="0.25">
      <c r="B102" s="90"/>
      <c r="C102" s="90"/>
      <c r="D102" s="90"/>
      <c r="F102" s="6" t="s">
        <v>19</v>
      </c>
      <c r="G102" s="6" t="str">
        <f t="shared" ref="G102:G121" si="16">D128</f>
        <v>2Ix1L dBc Log Mag(dB)</v>
      </c>
      <c r="H102" s="35">
        <v>2</v>
      </c>
      <c r="J102" s="90"/>
      <c r="K102" s="90"/>
      <c r="L102" s="90"/>
      <c r="N102" s="6" t="s">
        <v>19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s="90" t="s">
        <v>24</v>
      </c>
      <c r="C103" s="90"/>
      <c r="D103" s="90"/>
      <c r="F103" s="6">
        <f t="shared" ref="F103:F121" si="18">B129/1000000000</f>
        <v>2</v>
      </c>
      <c r="G103" s="6">
        <f t="shared" si="16"/>
        <v>-50.056323999999996</v>
      </c>
      <c r="H103" s="36">
        <f>ABS(AVERAGE(G103:G121)-(H102-1)*5)</f>
        <v>63.109564157894724</v>
      </c>
      <c r="J103" s="90" t="s">
        <v>24</v>
      </c>
      <c r="K103" s="90"/>
      <c r="L103" s="90"/>
      <c r="N103" s="6">
        <f t="shared" ref="N103:N121" si="19">J129/1000000000</f>
        <v>2</v>
      </c>
      <c r="O103" s="6">
        <f t="shared" si="17"/>
        <v>-51.900005</v>
      </c>
      <c r="P103" s="36">
        <f>ABS(AVERAGE(O103:O121)-(P102-1)*5)</f>
        <v>68.301531526315799</v>
      </c>
    </row>
    <row r="104" spans="2:16" x14ac:dyDescent="0.25">
      <c r="B104" s="90" t="s">
        <v>19</v>
      </c>
      <c r="C104" s="90" t="s">
        <v>144</v>
      </c>
      <c r="D104" s="90" t="s">
        <v>255</v>
      </c>
      <c r="F104" s="6">
        <f t="shared" si="18"/>
        <v>3.2222222222222001</v>
      </c>
      <c r="G104" s="6">
        <f t="shared" si="16"/>
        <v>-48.263221999999999</v>
      </c>
      <c r="J104" s="90" t="s">
        <v>19</v>
      </c>
      <c r="K104" s="90" t="s">
        <v>144</v>
      </c>
      <c r="L104" s="90" t="s">
        <v>255</v>
      </c>
      <c r="N104" s="6">
        <f t="shared" si="19"/>
        <v>3.2222222222222001</v>
      </c>
      <c r="O104" s="6">
        <f t="shared" si="17"/>
        <v>-52.968910000000001</v>
      </c>
    </row>
    <row r="105" spans="2:16" x14ac:dyDescent="0.25">
      <c r="B105" s="90">
        <v>2000000000</v>
      </c>
      <c r="C105" s="90">
        <v>-99.508453000000003</v>
      </c>
      <c r="D105" s="90">
        <v>-93.053787</v>
      </c>
      <c r="F105" s="6">
        <f t="shared" si="18"/>
        <v>4.4444444444444002</v>
      </c>
      <c r="G105" s="6">
        <f t="shared" si="16"/>
        <v>-52.279446</v>
      </c>
      <c r="J105" s="90">
        <v>2000000000</v>
      </c>
      <c r="K105" s="90">
        <v>-80.412766000000005</v>
      </c>
      <c r="L105" s="90">
        <v>-70.498588999999996</v>
      </c>
      <c r="N105" s="6">
        <f t="shared" si="19"/>
        <v>4.4444444444444002</v>
      </c>
      <c r="O105" s="6">
        <f t="shared" si="17"/>
        <v>-57.483868000000001</v>
      </c>
    </row>
    <row r="106" spans="2:16" x14ac:dyDescent="0.25">
      <c r="B106" s="90">
        <v>3222222222.2221999</v>
      </c>
      <c r="C106" s="90">
        <v>-99.136688000000007</v>
      </c>
      <c r="D106" s="90">
        <v>-91.937775000000002</v>
      </c>
      <c r="F106" s="6">
        <f t="shared" si="18"/>
        <v>5.6666666666667007</v>
      </c>
      <c r="G106" s="6">
        <f t="shared" si="16"/>
        <v>-72.726555000000005</v>
      </c>
      <c r="J106" s="90">
        <v>3222222222.2221999</v>
      </c>
      <c r="K106" s="90">
        <v>-77.652495999999999</v>
      </c>
      <c r="L106" s="90">
        <v>-69.517646999999997</v>
      </c>
      <c r="N106" s="6">
        <f t="shared" si="19"/>
        <v>5.6666666666667007</v>
      </c>
      <c r="O106" s="6">
        <f t="shared" si="17"/>
        <v>-76.245125000000002</v>
      </c>
    </row>
    <row r="107" spans="2:16" x14ac:dyDescent="0.25">
      <c r="B107" s="90">
        <v>4444444444.4443998</v>
      </c>
      <c r="C107" s="90">
        <v>-90.990746000000001</v>
      </c>
      <c r="D107" s="90">
        <v>-84.657341000000002</v>
      </c>
      <c r="F107" s="6">
        <f t="shared" si="18"/>
        <v>6.8888888888888999</v>
      </c>
      <c r="G107" s="6">
        <f t="shared" si="16"/>
        <v>-63.264693999999999</v>
      </c>
      <c r="J107" s="90">
        <v>4444444444.4443998</v>
      </c>
      <c r="K107" s="90">
        <v>-66.923102999999998</v>
      </c>
      <c r="L107" s="90">
        <v>-58.970764000000003</v>
      </c>
      <c r="N107" s="6">
        <f t="shared" si="19"/>
        <v>6.8888888888888999</v>
      </c>
      <c r="O107" s="6">
        <f t="shared" si="17"/>
        <v>-68.996689000000003</v>
      </c>
    </row>
    <row r="108" spans="2:16" x14ac:dyDescent="0.25">
      <c r="B108" s="90">
        <v>5666666666.6667004</v>
      </c>
      <c r="C108" s="90">
        <v>-80.560333</v>
      </c>
      <c r="D108" s="90">
        <v>-74.242385999999996</v>
      </c>
      <c r="F108" s="6">
        <f t="shared" si="18"/>
        <v>8.1111111111111001</v>
      </c>
      <c r="G108" s="6">
        <f t="shared" si="16"/>
        <v>-63.920017000000001</v>
      </c>
      <c r="J108" s="90">
        <v>5666666666.6667004</v>
      </c>
      <c r="K108" s="90">
        <v>-85.152962000000002</v>
      </c>
      <c r="L108" s="90">
        <v>-77.411957000000001</v>
      </c>
      <c r="N108" s="6">
        <f t="shared" si="19"/>
        <v>8.1111111111111001</v>
      </c>
      <c r="O108" s="6">
        <f t="shared" si="17"/>
        <v>-69.262237999999996</v>
      </c>
    </row>
    <row r="109" spans="2:16" x14ac:dyDescent="0.25">
      <c r="B109" s="90">
        <v>6888888888.8888998</v>
      </c>
      <c r="C109" s="90">
        <v>-57.639648000000001</v>
      </c>
      <c r="D109" s="90">
        <v>-51.399124</v>
      </c>
      <c r="F109" s="6">
        <f t="shared" si="18"/>
        <v>9.3333333333333002</v>
      </c>
      <c r="G109" s="6">
        <f t="shared" si="16"/>
        <v>-68.083106999999998</v>
      </c>
      <c r="J109" s="90">
        <v>6888888888.8888998</v>
      </c>
      <c r="K109" s="90">
        <v>-76.732322999999994</v>
      </c>
      <c r="L109" s="90">
        <v>-69.078911000000005</v>
      </c>
      <c r="N109" s="6">
        <f t="shared" si="19"/>
        <v>9.3333333333333002</v>
      </c>
      <c r="O109" s="6">
        <f t="shared" si="17"/>
        <v>-75.518683999999993</v>
      </c>
    </row>
    <row r="110" spans="2:16" x14ac:dyDescent="0.25">
      <c r="B110" s="90">
        <v>8111111111.1111002</v>
      </c>
      <c r="C110" s="90">
        <v>-55.839995999999999</v>
      </c>
      <c r="D110" s="90">
        <v>-49.378906000000001</v>
      </c>
      <c r="F110" s="6">
        <f t="shared" si="18"/>
        <v>10.555555555555999</v>
      </c>
      <c r="G110" s="6">
        <f t="shared" si="16"/>
        <v>-72.100189</v>
      </c>
      <c r="J110" s="90">
        <v>8111111111.1111002</v>
      </c>
      <c r="K110" s="90">
        <v>-78.119986999999995</v>
      </c>
      <c r="L110" s="90">
        <v>-70.033980999999997</v>
      </c>
      <c r="N110" s="6">
        <f t="shared" si="19"/>
        <v>10.555555555555999</v>
      </c>
      <c r="O110" s="6">
        <f t="shared" si="17"/>
        <v>-77.950798000000006</v>
      </c>
    </row>
    <row r="111" spans="2:16" x14ac:dyDescent="0.25">
      <c r="B111" s="90">
        <v>9333333333.3332996</v>
      </c>
      <c r="C111" s="90">
        <v>-61.265971999999998</v>
      </c>
      <c r="D111" s="90">
        <v>-54.574134999999998</v>
      </c>
      <c r="F111" s="6">
        <f t="shared" si="18"/>
        <v>11.777777777778001</v>
      </c>
      <c r="G111" s="6">
        <f t="shared" si="16"/>
        <v>-63.711768999999997</v>
      </c>
      <c r="J111" s="90">
        <v>9333333333.3332996</v>
      </c>
      <c r="K111" s="90">
        <v>-77.208777999999995</v>
      </c>
      <c r="L111" s="90">
        <v>-68.860847000000007</v>
      </c>
      <c r="N111" s="6">
        <f t="shared" si="19"/>
        <v>11.777777777778001</v>
      </c>
      <c r="O111" s="6">
        <f t="shared" si="17"/>
        <v>-69.665733000000003</v>
      </c>
    </row>
    <row r="112" spans="2:16" x14ac:dyDescent="0.25">
      <c r="B112" s="90">
        <v>10555555555.556</v>
      </c>
      <c r="C112" s="90">
        <v>-68.682899000000006</v>
      </c>
      <c r="D112" s="90">
        <v>-62.073340999999999</v>
      </c>
      <c r="F112" s="6">
        <f t="shared" si="18"/>
        <v>13</v>
      </c>
      <c r="G112" s="6">
        <f t="shared" si="16"/>
        <v>-59.034061000000001</v>
      </c>
      <c r="J112" s="90">
        <v>10555555555.556</v>
      </c>
      <c r="K112" s="90">
        <v>-84.093566999999993</v>
      </c>
      <c r="L112" s="90">
        <v>-75.509315000000001</v>
      </c>
      <c r="N112" s="6">
        <f t="shared" si="19"/>
        <v>13</v>
      </c>
      <c r="O112" s="6">
        <f t="shared" si="17"/>
        <v>-64.634438000000003</v>
      </c>
    </row>
    <row r="113" spans="2:16" x14ac:dyDescent="0.25">
      <c r="B113" s="90">
        <v>11777777777.778</v>
      </c>
      <c r="C113" s="90">
        <v>-71.456901999999999</v>
      </c>
      <c r="D113" s="90">
        <v>-64.581680000000006</v>
      </c>
      <c r="F113" s="6">
        <f t="shared" si="18"/>
        <v>14.222222222221999</v>
      </c>
      <c r="G113" s="6">
        <f t="shared" si="16"/>
        <v>-54.93224</v>
      </c>
      <c r="J113" s="90">
        <v>11777777777.778</v>
      </c>
      <c r="K113" s="90">
        <v>-71.591498999999999</v>
      </c>
      <c r="L113" s="90">
        <v>-62.632987999999997</v>
      </c>
      <c r="N113" s="6">
        <f t="shared" si="19"/>
        <v>14.222222222221999</v>
      </c>
      <c r="O113" s="6">
        <f t="shared" si="17"/>
        <v>-60.166283</v>
      </c>
    </row>
    <row r="114" spans="2:16" x14ac:dyDescent="0.25">
      <c r="B114" s="90">
        <v>13000000000</v>
      </c>
      <c r="C114" s="90">
        <v>-69.272728000000001</v>
      </c>
      <c r="D114" s="90">
        <v>-62.624996000000003</v>
      </c>
      <c r="F114" s="6">
        <f t="shared" si="18"/>
        <v>15.444444444444001</v>
      </c>
      <c r="G114" s="6">
        <f t="shared" si="16"/>
        <v>-52.685524000000001</v>
      </c>
      <c r="J114" s="90">
        <v>13000000000</v>
      </c>
      <c r="K114" s="90">
        <v>-71.549789000000004</v>
      </c>
      <c r="L114" s="90">
        <v>-63.139969000000001</v>
      </c>
      <c r="N114" s="6">
        <f t="shared" si="19"/>
        <v>15.444444444444001</v>
      </c>
      <c r="O114" s="6">
        <f t="shared" si="17"/>
        <v>-57.916153000000001</v>
      </c>
    </row>
    <row r="115" spans="2:16" x14ac:dyDescent="0.25">
      <c r="B115" s="90">
        <v>14222222222.222</v>
      </c>
      <c r="C115" s="90">
        <v>-60.400329999999997</v>
      </c>
      <c r="D115" s="90">
        <v>-53.334564</v>
      </c>
      <c r="F115" s="6">
        <f t="shared" si="18"/>
        <v>16.666666666666998</v>
      </c>
      <c r="G115" s="6">
        <f t="shared" si="16"/>
        <v>-53.844563000000001</v>
      </c>
      <c r="J115" s="90">
        <v>14222222222.222</v>
      </c>
      <c r="K115" s="90">
        <v>-74.517830000000004</v>
      </c>
      <c r="L115" s="90">
        <v>-66.161438000000004</v>
      </c>
      <c r="N115" s="6">
        <f t="shared" si="19"/>
        <v>16.666666666666998</v>
      </c>
      <c r="O115" s="6">
        <f t="shared" si="17"/>
        <v>-59.121651</v>
      </c>
    </row>
    <row r="116" spans="2:16" x14ac:dyDescent="0.25">
      <c r="B116" s="90">
        <v>15444444444.444</v>
      </c>
      <c r="C116" s="90">
        <v>-56.550697</v>
      </c>
      <c r="D116" s="90">
        <v>-49.227352000000003</v>
      </c>
      <c r="F116" s="6">
        <f t="shared" si="18"/>
        <v>17.888888888888999</v>
      </c>
      <c r="G116" s="6">
        <f t="shared" si="16"/>
        <v>-55.989730999999999</v>
      </c>
      <c r="J116" s="90">
        <v>15444444444.444</v>
      </c>
      <c r="K116" s="90">
        <v>-67.882507000000004</v>
      </c>
      <c r="L116" s="90">
        <v>-59.195022999999999</v>
      </c>
      <c r="N116" s="6">
        <f t="shared" si="19"/>
        <v>17.888888888888999</v>
      </c>
      <c r="O116" s="6">
        <f t="shared" si="17"/>
        <v>-60.486305000000002</v>
      </c>
    </row>
    <row r="117" spans="2:16" x14ac:dyDescent="0.25">
      <c r="B117" s="90">
        <v>16666666666.667</v>
      </c>
      <c r="C117" s="90">
        <v>-67.573311000000004</v>
      </c>
      <c r="D117" s="90">
        <v>-60.172493000000003</v>
      </c>
      <c r="F117" s="6">
        <f t="shared" si="18"/>
        <v>19.111111111111001</v>
      </c>
      <c r="G117" s="6">
        <f t="shared" si="16"/>
        <v>-55.082394000000001</v>
      </c>
      <c r="J117" s="90">
        <v>16666666666.667</v>
      </c>
      <c r="K117" s="90">
        <v>-63.828232</v>
      </c>
      <c r="L117" s="90">
        <v>-54.897292999999998</v>
      </c>
      <c r="N117" s="6">
        <f t="shared" si="19"/>
        <v>19.111111111111001</v>
      </c>
      <c r="O117" s="6">
        <f t="shared" si="17"/>
        <v>-59.287337999999998</v>
      </c>
    </row>
    <row r="118" spans="2:16" x14ac:dyDescent="0.25">
      <c r="B118" s="90">
        <v>17888888888.889</v>
      </c>
      <c r="C118" s="90">
        <v>-69.192749000000006</v>
      </c>
      <c r="D118" s="90">
        <v>-61.509647000000001</v>
      </c>
      <c r="F118" s="6">
        <f t="shared" si="18"/>
        <v>20.333333333333002</v>
      </c>
      <c r="G118" s="6">
        <f t="shared" si="16"/>
        <v>-53.444327999999999</v>
      </c>
      <c r="J118" s="90">
        <v>17888888888.889</v>
      </c>
      <c r="K118" s="90">
        <v>-67.795174000000003</v>
      </c>
      <c r="L118" s="90">
        <v>-58.469791000000001</v>
      </c>
      <c r="N118" s="6">
        <f t="shared" si="19"/>
        <v>20.333333333333002</v>
      </c>
      <c r="O118" s="6">
        <f t="shared" si="17"/>
        <v>-60.237414999999999</v>
      </c>
    </row>
    <row r="119" spans="2:16" x14ac:dyDescent="0.25">
      <c r="B119" s="90">
        <v>19111111111.111</v>
      </c>
      <c r="C119" s="90">
        <v>-63.312320999999997</v>
      </c>
      <c r="D119" s="90">
        <v>-55.104778000000003</v>
      </c>
      <c r="F119" s="6">
        <f t="shared" si="18"/>
        <v>21.555555555556001</v>
      </c>
      <c r="G119" s="6">
        <f t="shared" si="16"/>
        <v>-52.637858999999999</v>
      </c>
      <c r="J119" s="90">
        <v>19111111111.111</v>
      </c>
      <c r="K119" s="90">
        <v>-66.213120000000004</v>
      </c>
      <c r="L119" s="90">
        <v>-55.334335000000003</v>
      </c>
      <c r="N119" s="6">
        <f t="shared" si="19"/>
        <v>21.555555555556001</v>
      </c>
      <c r="O119" s="6">
        <f t="shared" si="17"/>
        <v>-60.131022999999999</v>
      </c>
    </row>
    <row r="120" spans="2:16" x14ac:dyDescent="0.25">
      <c r="B120" s="90">
        <v>20333333333.333</v>
      </c>
      <c r="C120" s="90">
        <v>-60.549919000000003</v>
      </c>
      <c r="D120" s="90">
        <v>-51.980915000000003</v>
      </c>
      <c r="F120" s="6">
        <f t="shared" si="18"/>
        <v>22.777777777777999</v>
      </c>
      <c r="G120" s="6">
        <f t="shared" si="16"/>
        <v>-53.890250999999999</v>
      </c>
      <c r="J120" s="90">
        <v>20333333333.333</v>
      </c>
      <c r="K120" s="90">
        <v>-64.393150000000006</v>
      </c>
      <c r="L120" s="90">
        <v>-54.496001999999997</v>
      </c>
      <c r="N120" s="6">
        <f t="shared" si="19"/>
        <v>22.777777777777999</v>
      </c>
      <c r="O120" s="6">
        <f t="shared" si="17"/>
        <v>-59.576312999999999</v>
      </c>
    </row>
    <row r="121" spans="2:16" x14ac:dyDescent="0.25">
      <c r="B121" s="90">
        <v>21555555555.556</v>
      </c>
      <c r="C121" s="90">
        <v>-57.105328</v>
      </c>
      <c r="D121" s="90">
        <v>-47.937137999999997</v>
      </c>
      <c r="F121" s="6">
        <f t="shared" si="18"/>
        <v>24</v>
      </c>
      <c r="G121" s="6">
        <f t="shared" si="16"/>
        <v>-58.135444999999997</v>
      </c>
      <c r="J121" s="90">
        <v>21555555555.556</v>
      </c>
      <c r="K121" s="90">
        <v>-59.237644000000003</v>
      </c>
      <c r="L121" s="90">
        <v>-49.851630999999998</v>
      </c>
      <c r="N121" s="6">
        <f t="shared" si="19"/>
        <v>24</v>
      </c>
      <c r="O121" s="6">
        <f t="shared" si="17"/>
        <v>-61.180129999999998</v>
      </c>
    </row>
    <row r="122" spans="2:16" x14ac:dyDescent="0.25">
      <c r="B122" s="90">
        <v>22777777777.778</v>
      </c>
      <c r="C122" s="90">
        <v>-54.307223999999998</v>
      </c>
      <c r="D122" s="90">
        <v>-44.753627999999999</v>
      </c>
      <c r="F122" s="6" t="s">
        <v>21</v>
      </c>
      <c r="J122" s="90">
        <v>22777777777.778</v>
      </c>
      <c r="K122" s="90">
        <v>-57.700744999999998</v>
      </c>
      <c r="L122" s="90">
        <v>-47.310585000000003</v>
      </c>
      <c r="N122" s="6" t="s">
        <v>21</v>
      </c>
    </row>
    <row r="123" spans="2:16" x14ac:dyDescent="0.25">
      <c r="B123" s="90">
        <v>24000000000</v>
      </c>
      <c r="C123" s="90">
        <v>-54.506839999999997</v>
      </c>
      <c r="D123" s="90">
        <v>-44.146431</v>
      </c>
      <c r="J123" s="90">
        <v>24000000000</v>
      </c>
      <c r="K123" s="90">
        <v>-60.178229999999999</v>
      </c>
      <c r="L123" s="90">
        <v>-46.858490000000003</v>
      </c>
    </row>
    <row r="124" spans="2:16" x14ac:dyDescent="0.25">
      <c r="B124" s="90" t="s">
        <v>21</v>
      </c>
      <c r="C124" s="90"/>
      <c r="D124" s="90"/>
      <c r="J124" s="90" t="s">
        <v>21</v>
      </c>
      <c r="K124" s="90"/>
      <c r="L124" s="90"/>
    </row>
    <row r="125" spans="2:16" x14ac:dyDescent="0.25">
      <c r="B125" s="90"/>
      <c r="C125" s="90"/>
      <c r="D125" s="90"/>
      <c r="F125" s="6" t="s">
        <v>35</v>
      </c>
      <c r="J125" s="90"/>
      <c r="K125" s="90"/>
      <c r="L125" s="90"/>
      <c r="N125" s="6" t="s">
        <v>35</v>
      </c>
    </row>
    <row r="126" spans="2:16" ht="15.75" x14ac:dyDescent="0.25">
      <c r="B126" s="90"/>
      <c r="C126" s="90"/>
      <c r="D126" s="90"/>
      <c r="F126" s="6" t="s">
        <v>19</v>
      </c>
      <c r="G126" s="6" t="str">
        <f t="shared" ref="G126:G145" si="20">D152</f>
        <v>2Ix2L dBc Log Mag(dB)</v>
      </c>
      <c r="H126" s="35">
        <v>2</v>
      </c>
      <c r="J126" s="90"/>
      <c r="K126" s="90"/>
      <c r="L126" s="90"/>
      <c r="N126" s="6" t="s">
        <v>19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s="90" t="s">
        <v>25</v>
      </c>
      <c r="C127" s="90"/>
      <c r="D127" s="90"/>
      <c r="F127" s="6">
        <f t="shared" ref="F127:F145" si="22">B153/1000000000</f>
        <v>2</v>
      </c>
      <c r="G127" s="6">
        <f t="shared" si="20"/>
        <v>-34.021683000000003</v>
      </c>
      <c r="H127" s="36">
        <f>ABS(AVERAGE(G127:G145)-(H126-1)*5)</f>
        <v>57.166979210526307</v>
      </c>
      <c r="J127" s="90" t="s">
        <v>25</v>
      </c>
      <c r="K127" s="90"/>
      <c r="L127" s="90"/>
      <c r="N127" s="6">
        <f t="shared" ref="N127:N145" si="23">J153/1000000000</f>
        <v>2</v>
      </c>
      <c r="O127" s="6">
        <f t="shared" si="21"/>
        <v>-42.576526999999999</v>
      </c>
      <c r="P127" s="36">
        <f>ABS(AVERAGE(O127:O145)-(P126-1)*5)</f>
        <v>50.495614842105262</v>
      </c>
    </row>
    <row r="128" spans="2:16" x14ac:dyDescent="0.25">
      <c r="B128" s="90" t="s">
        <v>19</v>
      </c>
      <c r="C128" s="90" t="s">
        <v>112</v>
      </c>
      <c r="D128" s="90" t="s">
        <v>75</v>
      </c>
      <c r="F128" s="6">
        <f t="shared" si="22"/>
        <v>3.2222222222222001</v>
      </c>
      <c r="G128" s="6">
        <f t="shared" si="20"/>
        <v>-46.919562999999997</v>
      </c>
      <c r="J128" s="90" t="s">
        <v>19</v>
      </c>
      <c r="K128" s="90" t="s">
        <v>112</v>
      </c>
      <c r="L128" s="90" t="s">
        <v>75</v>
      </c>
      <c r="N128" s="6">
        <f t="shared" si="23"/>
        <v>3.2222222222222001</v>
      </c>
      <c r="O128" s="6">
        <f t="shared" si="21"/>
        <v>-47.326447000000002</v>
      </c>
    </row>
    <row r="129" spans="2:15" x14ac:dyDescent="0.25">
      <c r="B129" s="90">
        <v>2000000000</v>
      </c>
      <c r="C129" s="90">
        <v>-56.510993999999997</v>
      </c>
      <c r="D129" s="90">
        <v>-50.056323999999996</v>
      </c>
      <c r="F129" s="6">
        <f t="shared" si="22"/>
        <v>4.4444444444444002</v>
      </c>
      <c r="G129" s="6">
        <f t="shared" si="20"/>
        <v>-44.218905999999997</v>
      </c>
      <c r="J129" s="90">
        <v>2000000000</v>
      </c>
      <c r="K129" s="90">
        <v>-61.814185999999999</v>
      </c>
      <c r="L129" s="90">
        <v>-51.900005</v>
      </c>
      <c r="N129" s="6">
        <f t="shared" si="23"/>
        <v>4.4444444444444002</v>
      </c>
      <c r="O129" s="6">
        <f t="shared" si="21"/>
        <v>-36.257164000000003</v>
      </c>
    </row>
    <row r="130" spans="2:15" x14ac:dyDescent="0.25">
      <c r="B130" s="90">
        <v>3222222222.2221999</v>
      </c>
      <c r="C130" s="90">
        <v>-55.462139000000001</v>
      </c>
      <c r="D130" s="90">
        <v>-48.263221999999999</v>
      </c>
      <c r="F130" s="6">
        <f t="shared" si="22"/>
        <v>5.6666666666667007</v>
      </c>
      <c r="G130" s="6">
        <f t="shared" si="20"/>
        <v>-43.304470000000002</v>
      </c>
      <c r="J130" s="90">
        <v>3222222222.2221999</v>
      </c>
      <c r="K130" s="90">
        <v>-61.103760000000001</v>
      </c>
      <c r="L130" s="90">
        <v>-52.968910000000001</v>
      </c>
      <c r="N130" s="6">
        <f t="shared" si="23"/>
        <v>5.6666666666667007</v>
      </c>
      <c r="O130" s="6">
        <f t="shared" si="21"/>
        <v>-39.733077999999999</v>
      </c>
    </row>
    <row r="131" spans="2:15" x14ac:dyDescent="0.25">
      <c r="B131" s="90">
        <v>4444444444.4443998</v>
      </c>
      <c r="C131" s="90">
        <v>-58.612853999999999</v>
      </c>
      <c r="D131" s="90">
        <v>-52.279446</v>
      </c>
      <c r="F131" s="6">
        <f t="shared" si="22"/>
        <v>6.8888888888888999</v>
      </c>
      <c r="G131" s="6">
        <f t="shared" si="20"/>
        <v>-43.852221999999998</v>
      </c>
      <c r="J131" s="90">
        <v>4444444444.4443998</v>
      </c>
      <c r="K131" s="90">
        <v>-65.436203000000006</v>
      </c>
      <c r="L131" s="90">
        <v>-57.483868000000001</v>
      </c>
      <c r="N131" s="6">
        <f t="shared" si="23"/>
        <v>6.8888888888888999</v>
      </c>
      <c r="O131" s="6">
        <f t="shared" si="21"/>
        <v>-35.779888</v>
      </c>
    </row>
    <row r="132" spans="2:15" x14ac:dyDescent="0.25">
      <c r="B132" s="90">
        <v>5666666666.6667004</v>
      </c>
      <c r="C132" s="90">
        <v>-79.044501999999994</v>
      </c>
      <c r="D132" s="90">
        <v>-72.726555000000005</v>
      </c>
      <c r="F132" s="6">
        <f t="shared" si="22"/>
        <v>8.1111111111111001</v>
      </c>
      <c r="G132" s="6">
        <f t="shared" si="20"/>
        <v>-47.694935000000001</v>
      </c>
      <c r="J132" s="90">
        <v>5666666666.6667004</v>
      </c>
      <c r="K132" s="90">
        <v>-83.986130000000003</v>
      </c>
      <c r="L132" s="90">
        <v>-76.245125000000002</v>
      </c>
      <c r="N132" s="6">
        <f t="shared" si="23"/>
        <v>8.1111111111111001</v>
      </c>
      <c r="O132" s="6">
        <f t="shared" si="21"/>
        <v>-44.963264000000002</v>
      </c>
    </row>
    <row r="133" spans="2:15" x14ac:dyDescent="0.25">
      <c r="B133" s="90">
        <v>6888888888.8888998</v>
      </c>
      <c r="C133" s="90">
        <v>-69.505218999999997</v>
      </c>
      <c r="D133" s="90">
        <v>-63.264693999999999</v>
      </c>
      <c r="F133" s="6">
        <f t="shared" si="22"/>
        <v>9.3333333333333002</v>
      </c>
      <c r="G133" s="6">
        <f t="shared" si="20"/>
        <v>-43.127754000000003</v>
      </c>
      <c r="J133" s="90">
        <v>6888888888.8888998</v>
      </c>
      <c r="K133" s="90">
        <v>-76.650101000000006</v>
      </c>
      <c r="L133" s="90">
        <v>-68.996689000000003</v>
      </c>
      <c r="N133" s="6">
        <f t="shared" si="23"/>
        <v>9.3333333333333002</v>
      </c>
      <c r="O133" s="6">
        <f t="shared" si="21"/>
        <v>-45.182330999999998</v>
      </c>
    </row>
    <row r="134" spans="2:15" x14ac:dyDescent="0.25">
      <c r="B134" s="90">
        <v>8111111111.1111002</v>
      </c>
      <c r="C134" s="90">
        <v>-70.381111000000004</v>
      </c>
      <c r="D134" s="90">
        <v>-63.920017000000001</v>
      </c>
      <c r="F134" s="6">
        <f t="shared" si="22"/>
        <v>10.555555555555999</v>
      </c>
      <c r="G134" s="6">
        <f t="shared" si="20"/>
        <v>-43.752293000000002</v>
      </c>
      <c r="J134" s="90">
        <v>8111111111.1111002</v>
      </c>
      <c r="K134" s="90">
        <v>-77.348243999999994</v>
      </c>
      <c r="L134" s="90">
        <v>-69.262237999999996</v>
      </c>
      <c r="N134" s="6">
        <f t="shared" si="23"/>
        <v>10.555555555555999</v>
      </c>
      <c r="O134" s="6">
        <f t="shared" si="21"/>
        <v>-43.821869</v>
      </c>
    </row>
    <row r="135" spans="2:15" x14ac:dyDescent="0.25">
      <c r="B135" s="90">
        <v>9333333333.3332996</v>
      </c>
      <c r="C135" s="90">
        <v>-74.774947999999995</v>
      </c>
      <c r="D135" s="90">
        <v>-68.083106999999998</v>
      </c>
      <c r="F135" s="6">
        <f t="shared" si="22"/>
        <v>11.777777777778001</v>
      </c>
      <c r="G135" s="6">
        <f t="shared" si="20"/>
        <v>-49.790989000000003</v>
      </c>
      <c r="J135" s="90">
        <v>9333333333.3332996</v>
      </c>
      <c r="K135" s="90">
        <v>-83.866623000000004</v>
      </c>
      <c r="L135" s="90">
        <v>-75.518683999999993</v>
      </c>
      <c r="N135" s="6">
        <f t="shared" si="23"/>
        <v>11.777777777778001</v>
      </c>
      <c r="O135" s="6">
        <f t="shared" si="21"/>
        <v>-57.392918000000002</v>
      </c>
    </row>
    <row r="136" spans="2:15" x14ac:dyDescent="0.25">
      <c r="B136" s="90">
        <v>10555555555.556</v>
      </c>
      <c r="C136" s="90">
        <v>-78.709746999999993</v>
      </c>
      <c r="D136" s="90">
        <v>-72.100189</v>
      </c>
      <c r="F136" s="6">
        <f t="shared" si="22"/>
        <v>13</v>
      </c>
      <c r="G136" s="6">
        <f t="shared" si="20"/>
        <v>-56.773960000000002</v>
      </c>
      <c r="J136" s="90">
        <v>10555555555.556</v>
      </c>
      <c r="K136" s="90">
        <v>-86.535056999999995</v>
      </c>
      <c r="L136" s="90">
        <v>-77.950798000000006</v>
      </c>
      <c r="N136" s="6">
        <f t="shared" si="23"/>
        <v>13</v>
      </c>
      <c r="O136" s="6">
        <f t="shared" si="21"/>
        <v>-54.263092</v>
      </c>
    </row>
    <row r="137" spans="2:15" x14ac:dyDescent="0.25">
      <c r="B137" s="90">
        <v>11777777777.778</v>
      </c>
      <c r="C137" s="90">
        <v>-70.586983000000004</v>
      </c>
      <c r="D137" s="90">
        <v>-63.711768999999997</v>
      </c>
      <c r="F137" s="6">
        <f t="shared" si="22"/>
        <v>14.222222222221999</v>
      </c>
      <c r="G137" s="6">
        <f t="shared" si="20"/>
        <v>-55.885536000000002</v>
      </c>
      <c r="J137" s="90">
        <v>11777777777.778</v>
      </c>
      <c r="K137" s="90">
        <v>-78.624245000000002</v>
      </c>
      <c r="L137" s="90">
        <v>-69.665733000000003</v>
      </c>
      <c r="N137" s="6">
        <f t="shared" si="23"/>
        <v>14.222222222221999</v>
      </c>
      <c r="O137" s="6">
        <f t="shared" si="21"/>
        <v>-57.248817000000003</v>
      </c>
    </row>
    <row r="138" spans="2:15" x14ac:dyDescent="0.25">
      <c r="B138" s="90">
        <v>13000000000</v>
      </c>
      <c r="C138" s="90">
        <v>-65.681792999999999</v>
      </c>
      <c r="D138" s="90">
        <v>-59.034061000000001</v>
      </c>
      <c r="F138" s="6">
        <f t="shared" si="22"/>
        <v>15.444444444444001</v>
      </c>
      <c r="G138" s="6">
        <f t="shared" si="20"/>
        <v>-58.139544999999998</v>
      </c>
      <c r="J138" s="90">
        <v>13000000000</v>
      </c>
      <c r="K138" s="90">
        <v>-73.044250000000005</v>
      </c>
      <c r="L138" s="90">
        <v>-64.634438000000003</v>
      </c>
      <c r="N138" s="6">
        <f t="shared" si="23"/>
        <v>15.444444444444001</v>
      </c>
      <c r="O138" s="6">
        <f t="shared" si="21"/>
        <v>-50.483829</v>
      </c>
    </row>
    <row r="139" spans="2:15" x14ac:dyDescent="0.25">
      <c r="B139" s="90">
        <v>14222222222.222</v>
      </c>
      <c r="C139" s="90">
        <v>-61.998004999999999</v>
      </c>
      <c r="D139" s="90">
        <v>-54.93224</v>
      </c>
      <c r="F139" s="6">
        <f t="shared" si="22"/>
        <v>16.666666666666998</v>
      </c>
      <c r="G139" s="6">
        <f t="shared" si="20"/>
        <v>-60.485874000000003</v>
      </c>
      <c r="J139" s="90">
        <v>14222222222.222</v>
      </c>
      <c r="K139" s="90">
        <v>-68.522675000000007</v>
      </c>
      <c r="L139" s="90">
        <v>-60.166283</v>
      </c>
      <c r="N139" s="6">
        <f t="shared" si="23"/>
        <v>16.666666666666998</v>
      </c>
      <c r="O139" s="6">
        <f t="shared" si="21"/>
        <v>-45.736656000000004</v>
      </c>
    </row>
    <row r="140" spans="2:15" x14ac:dyDescent="0.25">
      <c r="B140" s="90">
        <v>15444444444.444</v>
      </c>
      <c r="C140" s="90">
        <v>-60.008865</v>
      </c>
      <c r="D140" s="90">
        <v>-52.685524000000001</v>
      </c>
      <c r="F140" s="6">
        <f t="shared" si="22"/>
        <v>17.888888888888999</v>
      </c>
      <c r="G140" s="6">
        <f t="shared" si="20"/>
        <v>-57.337012999999999</v>
      </c>
      <c r="J140" s="90">
        <v>15444444444.444</v>
      </c>
      <c r="K140" s="90">
        <v>-66.603638000000004</v>
      </c>
      <c r="L140" s="90">
        <v>-57.916153000000001</v>
      </c>
      <c r="N140" s="6">
        <f t="shared" si="23"/>
        <v>17.888888888888999</v>
      </c>
      <c r="O140" s="6">
        <f t="shared" si="21"/>
        <v>-42.836781000000002</v>
      </c>
    </row>
    <row r="141" spans="2:15" x14ac:dyDescent="0.25">
      <c r="B141" s="90">
        <v>16666666666.667</v>
      </c>
      <c r="C141" s="90">
        <v>-61.245376999999998</v>
      </c>
      <c r="D141" s="90">
        <v>-53.844563000000001</v>
      </c>
      <c r="F141" s="6">
        <f t="shared" si="22"/>
        <v>19.111111111111001</v>
      </c>
      <c r="G141" s="6">
        <f t="shared" si="20"/>
        <v>-63.805751999999998</v>
      </c>
      <c r="J141" s="90">
        <v>16666666666.667</v>
      </c>
      <c r="K141" s="90">
        <v>-68.052588999999998</v>
      </c>
      <c r="L141" s="90">
        <v>-59.121651</v>
      </c>
      <c r="N141" s="6">
        <f t="shared" si="23"/>
        <v>19.111111111111001</v>
      </c>
      <c r="O141" s="6">
        <f t="shared" si="21"/>
        <v>-40.832980999999997</v>
      </c>
    </row>
    <row r="142" spans="2:15" x14ac:dyDescent="0.25">
      <c r="B142" s="90">
        <v>17888888888.889</v>
      </c>
      <c r="C142" s="90">
        <v>-63.672832</v>
      </c>
      <c r="D142" s="90">
        <v>-55.989730999999999</v>
      </c>
      <c r="F142" s="6">
        <f t="shared" si="22"/>
        <v>20.333333333333002</v>
      </c>
      <c r="G142" s="6">
        <f t="shared" si="20"/>
        <v>-59.584578999999998</v>
      </c>
      <c r="J142" s="90">
        <v>17888888888.889</v>
      </c>
      <c r="K142" s="90">
        <v>-69.811684</v>
      </c>
      <c r="L142" s="90">
        <v>-60.486305000000002</v>
      </c>
      <c r="N142" s="6">
        <f t="shared" si="23"/>
        <v>20.333333333333002</v>
      </c>
      <c r="O142" s="6">
        <f t="shared" si="21"/>
        <v>-41.387306000000002</v>
      </c>
    </row>
    <row r="143" spans="2:15" x14ac:dyDescent="0.25">
      <c r="B143" s="90">
        <v>19111111111.111</v>
      </c>
      <c r="C143" s="90">
        <v>-63.289935999999997</v>
      </c>
      <c r="D143" s="90">
        <v>-55.082394000000001</v>
      </c>
      <c r="F143" s="6">
        <f t="shared" si="22"/>
        <v>21.555555555556001</v>
      </c>
      <c r="G143" s="6">
        <f t="shared" si="20"/>
        <v>-61.629317999999998</v>
      </c>
      <c r="J143" s="90">
        <v>19111111111.111</v>
      </c>
      <c r="K143" s="90">
        <v>-70.166122000000001</v>
      </c>
      <c r="L143" s="90">
        <v>-59.287337999999998</v>
      </c>
      <c r="N143" s="6">
        <f t="shared" si="23"/>
        <v>21.555555555556001</v>
      </c>
      <c r="O143" s="6">
        <f t="shared" si="21"/>
        <v>-43.465018999999998</v>
      </c>
    </row>
    <row r="144" spans="2:15" x14ac:dyDescent="0.25">
      <c r="B144" s="90">
        <v>20333333333.333</v>
      </c>
      <c r="C144" s="90">
        <v>-62.013331999999998</v>
      </c>
      <c r="D144" s="90">
        <v>-53.444327999999999</v>
      </c>
      <c r="F144" s="6">
        <f t="shared" si="22"/>
        <v>22.777777777777999</v>
      </c>
      <c r="G144" s="6">
        <f t="shared" si="20"/>
        <v>-58.458041999999999</v>
      </c>
      <c r="J144" s="90">
        <v>20333333333.333</v>
      </c>
      <c r="K144" s="90">
        <v>-70.134559999999993</v>
      </c>
      <c r="L144" s="90">
        <v>-60.237414999999999</v>
      </c>
      <c r="N144" s="6">
        <f t="shared" si="23"/>
        <v>22.777777777777999</v>
      </c>
      <c r="O144" s="6">
        <f t="shared" si="21"/>
        <v>-52.384833999999998</v>
      </c>
    </row>
    <row r="145" spans="2:16" x14ac:dyDescent="0.25">
      <c r="B145" s="90">
        <v>21555555555.556</v>
      </c>
      <c r="C145" s="90">
        <v>-61.806052999999999</v>
      </c>
      <c r="D145" s="90">
        <v>-52.637858999999999</v>
      </c>
      <c r="F145" s="6">
        <f t="shared" si="22"/>
        <v>24</v>
      </c>
      <c r="G145" s="6">
        <f t="shared" si="20"/>
        <v>-62.390171000000002</v>
      </c>
      <c r="J145" s="90">
        <v>21555555555.556</v>
      </c>
      <c r="K145" s="90">
        <v>-69.517036000000004</v>
      </c>
      <c r="L145" s="90">
        <v>-60.131022999999999</v>
      </c>
      <c r="N145" s="6">
        <f t="shared" si="23"/>
        <v>24</v>
      </c>
      <c r="O145" s="6">
        <f t="shared" si="21"/>
        <v>-42.743881000000002</v>
      </c>
    </row>
    <row r="146" spans="2:16" x14ac:dyDescent="0.25">
      <c r="B146" s="90">
        <v>22777777777.778</v>
      </c>
      <c r="C146" s="90">
        <v>-63.443848000000003</v>
      </c>
      <c r="D146" s="90">
        <v>-53.890250999999999</v>
      </c>
      <c r="F146" s="6" t="s">
        <v>21</v>
      </c>
      <c r="J146" s="90">
        <v>22777777777.778</v>
      </c>
      <c r="K146" s="90">
        <v>-69.966469000000004</v>
      </c>
      <c r="L146" s="90">
        <v>-59.576312999999999</v>
      </c>
      <c r="N146" s="6" t="s">
        <v>21</v>
      </c>
    </row>
    <row r="147" spans="2:16" x14ac:dyDescent="0.25">
      <c r="B147" s="90">
        <v>24000000000</v>
      </c>
      <c r="C147" s="90">
        <v>-68.495850000000004</v>
      </c>
      <c r="D147" s="90">
        <v>-58.135444999999997</v>
      </c>
      <c r="J147" s="90">
        <v>24000000000</v>
      </c>
      <c r="K147" s="90">
        <v>-74.499870000000001</v>
      </c>
      <c r="L147" s="90">
        <v>-61.180129999999998</v>
      </c>
    </row>
    <row r="148" spans="2:16" x14ac:dyDescent="0.25">
      <c r="B148" s="90" t="s">
        <v>21</v>
      </c>
      <c r="C148" s="90"/>
      <c r="D148" s="90"/>
      <c r="J148" s="90" t="s">
        <v>21</v>
      </c>
      <c r="K148" s="90"/>
      <c r="L148" s="90"/>
    </row>
    <row r="149" spans="2:16" x14ac:dyDescent="0.25">
      <c r="B149" s="90"/>
      <c r="C149" s="90"/>
      <c r="D149" s="90"/>
      <c r="F149" s="6" t="s">
        <v>37</v>
      </c>
      <c r="J149" s="90"/>
      <c r="K149" s="90"/>
      <c r="L149" s="90"/>
      <c r="N149" s="6" t="s">
        <v>37</v>
      </c>
    </row>
    <row r="150" spans="2:16" ht="15.75" x14ac:dyDescent="0.25">
      <c r="B150" s="90"/>
      <c r="C150" s="90"/>
      <c r="D150" s="90"/>
      <c r="F150" s="6" t="s">
        <v>19</v>
      </c>
      <c r="G150" s="6" t="str">
        <f t="shared" ref="G150:G169" si="24">D176</f>
        <v>2Ix3L dBc Log Mag(dB)</v>
      </c>
      <c r="H150" s="35">
        <v>2</v>
      </c>
      <c r="J150" s="90"/>
      <c r="K150" s="90"/>
      <c r="L150" s="90"/>
      <c r="N150" s="6" t="s">
        <v>19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s="90" t="s">
        <v>35</v>
      </c>
      <c r="C151" s="90"/>
      <c r="D151" s="90"/>
      <c r="F151" s="6">
        <f t="shared" ref="F151:F169" si="26">B177/1000000000</f>
        <v>2</v>
      </c>
      <c r="G151" s="6">
        <f t="shared" si="24"/>
        <v>-59.444035</v>
      </c>
      <c r="H151" s="36">
        <f>ABS(AVERAGE(G151:G169)-(H150-1)*5)</f>
        <v>63.591845368421048</v>
      </c>
      <c r="J151" s="90" t="s">
        <v>35</v>
      </c>
      <c r="K151" s="90"/>
      <c r="L151" s="90"/>
      <c r="N151" s="6">
        <f t="shared" ref="N151:N169" si="27">J177/1000000000</f>
        <v>2</v>
      </c>
      <c r="O151" s="6">
        <f t="shared" si="25"/>
        <v>-52.458903999999997</v>
      </c>
      <c r="P151" s="36">
        <f>ABS(AVERAGE(O151:O169)-(P150-1)*5)</f>
        <v>70.878558947368418</v>
      </c>
    </row>
    <row r="152" spans="2:16" x14ac:dyDescent="0.25">
      <c r="B152" s="90" t="s">
        <v>19</v>
      </c>
      <c r="C152" s="90" t="s">
        <v>145</v>
      </c>
      <c r="D152" s="90" t="s">
        <v>76</v>
      </c>
      <c r="F152" s="6">
        <f t="shared" si="26"/>
        <v>3.2222222222222001</v>
      </c>
      <c r="G152" s="6">
        <f t="shared" si="24"/>
        <v>-53.964550000000003</v>
      </c>
      <c r="J152" s="90" t="s">
        <v>19</v>
      </c>
      <c r="K152" s="90" t="s">
        <v>145</v>
      </c>
      <c r="L152" s="90" t="s">
        <v>76</v>
      </c>
      <c r="N152" s="6">
        <f t="shared" si="27"/>
        <v>3.2222222222222001</v>
      </c>
      <c r="O152" s="6">
        <f t="shared" si="25"/>
        <v>-75.362472999999994</v>
      </c>
    </row>
    <row r="153" spans="2:16" x14ac:dyDescent="0.25">
      <c r="B153" s="90">
        <v>2000000000</v>
      </c>
      <c r="C153" s="90">
        <v>-40.476353000000003</v>
      </c>
      <c r="D153" s="90">
        <v>-34.021683000000003</v>
      </c>
      <c r="F153" s="6">
        <f t="shared" si="26"/>
        <v>4.4444444444444002</v>
      </c>
      <c r="G153" s="6">
        <f t="shared" si="24"/>
        <v>-52.705173000000002</v>
      </c>
      <c r="J153" s="90">
        <v>2000000000</v>
      </c>
      <c r="K153" s="90">
        <v>-52.490704000000001</v>
      </c>
      <c r="L153" s="90">
        <v>-42.576526999999999</v>
      </c>
      <c r="N153" s="6">
        <f t="shared" si="27"/>
        <v>4.4444444444444002</v>
      </c>
      <c r="O153" s="6">
        <f t="shared" si="25"/>
        <v>-65.000313000000006</v>
      </c>
    </row>
    <row r="154" spans="2:16" x14ac:dyDescent="0.25">
      <c r="B154" s="90">
        <v>3222222222.2221999</v>
      </c>
      <c r="C154" s="90">
        <v>-54.118481000000003</v>
      </c>
      <c r="D154" s="90">
        <v>-46.919562999999997</v>
      </c>
      <c r="F154" s="6">
        <f t="shared" si="26"/>
        <v>5.6666666666667007</v>
      </c>
      <c r="G154" s="6">
        <f t="shared" si="24"/>
        <v>-58.848098999999998</v>
      </c>
      <c r="J154" s="90">
        <v>3222222222.2221999</v>
      </c>
      <c r="K154" s="90">
        <v>-55.461295999999997</v>
      </c>
      <c r="L154" s="90">
        <v>-47.326447000000002</v>
      </c>
      <c r="N154" s="6">
        <f t="shared" si="27"/>
        <v>5.6666666666667007</v>
      </c>
      <c r="O154" s="6">
        <f t="shared" si="25"/>
        <v>-66.283484999999999</v>
      </c>
    </row>
    <row r="155" spans="2:16" x14ac:dyDescent="0.25">
      <c r="B155" s="90">
        <v>4444444444.4443998</v>
      </c>
      <c r="C155" s="90">
        <v>-50.552315</v>
      </c>
      <c r="D155" s="90">
        <v>-44.218905999999997</v>
      </c>
      <c r="F155" s="6">
        <f t="shared" si="26"/>
        <v>6.8888888888888999</v>
      </c>
      <c r="G155" s="6">
        <f t="shared" si="24"/>
        <v>-67.661597999999998</v>
      </c>
      <c r="J155" s="90">
        <v>4444444444.4443998</v>
      </c>
      <c r="K155" s="90">
        <v>-44.209499000000001</v>
      </c>
      <c r="L155" s="90">
        <v>-36.257164000000003</v>
      </c>
      <c r="N155" s="6">
        <f t="shared" si="27"/>
        <v>6.8888888888888999</v>
      </c>
      <c r="O155" s="6">
        <f t="shared" si="25"/>
        <v>-63.966698000000001</v>
      </c>
    </row>
    <row r="156" spans="2:16" x14ac:dyDescent="0.25">
      <c r="B156" s="90">
        <v>5666666666.6667004</v>
      </c>
      <c r="C156" s="90">
        <v>-49.622416999999999</v>
      </c>
      <c r="D156" s="90">
        <v>-43.304470000000002</v>
      </c>
      <c r="F156" s="6">
        <f t="shared" si="26"/>
        <v>8.1111111111111001</v>
      </c>
      <c r="G156" s="6">
        <f t="shared" si="24"/>
        <v>-66.454825999999997</v>
      </c>
      <c r="J156" s="90">
        <v>5666666666.6667004</v>
      </c>
      <c r="K156" s="90">
        <v>-47.474083</v>
      </c>
      <c r="L156" s="90">
        <v>-39.733077999999999</v>
      </c>
      <c r="N156" s="6">
        <f t="shared" si="27"/>
        <v>8.1111111111111001</v>
      </c>
      <c r="O156" s="6">
        <f t="shared" si="25"/>
        <v>-58.581069999999997</v>
      </c>
    </row>
    <row r="157" spans="2:16" x14ac:dyDescent="0.25">
      <c r="B157" s="90">
        <v>6888888888.8888998</v>
      </c>
      <c r="C157" s="90">
        <v>-50.092747000000003</v>
      </c>
      <c r="D157" s="90">
        <v>-43.852221999999998</v>
      </c>
      <c r="F157" s="6">
        <f t="shared" si="26"/>
        <v>9.3333333333333002</v>
      </c>
      <c r="G157" s="6">
        <f t="shared" si="24"/>
        <v>-65.288460000000001</v>
      </c>
      <c r="J157" s="90">
        <v>6888888888.8888998</v>
      </c>
      <c r="K157" s="90">
        <v>-43.433300000000003</v>
      </c>
      <c r="L157" s="90">
        <v>-35.779888</v>
      </c>
      <c r="N157" s="6">
        <f t="shared" si="27"/>
        <v>9.3333333333333002</v>
      </c>
      <c r="O157" s="6">
        <f t="shared" si="25"/>
        <v>-55.703975999999997</v>
      </c>
    </row>
    <row r="158" spans="2:16" x14ac:dyDescent="0.25">
      <c r="B158" s="90">
        <v>8111111111.1111002</v>
      </c>
      <c r="C158" s="90">
        <v>-54.156025</v>
      </c>
      <c r="D158" s="90">
        <v>-47.694935000000001</v>
      </c>
      <c r="F158" s="6">
        <f t="shared" si="26"/>
        <v>10.555555555555999</v>
      </c>
      <c r="G158" s="6">
        <f t="shared" si="24"/>
        <v>-53.776279000000002</v>
      </c>
      <c r="J158" s="90">
        <v>8111111111.1111002</v>
      </c>
      <c r="K158" s="90">
        <v>-53.049273999999997</v>
      </c>
      <c r="L158" s="90">
        <v>-44.963264000000002</v>
      </c>
      <c r="N158" s="6">
        <f t="shared" si="27"/>
        <v>10.555555555555999</v>
      </c>
      <c r="O158" s="6">
        <f t="shared" si="25"/>
        <v>-65.010177999999996</v>
      </c>
    </row>
    <row r="159" spans="2:16" x14ac:dyDescent="0.25">
      <c r="B159" s="90">
        <v>9333333333.3332996</v>
      </c>
      <c r="C159" s="90">
        <v>-49.819592</v>
      </c>
      <c r="D159" s="90">
        <v>-43.127754000000003</v>
      </c>
      <c r="F159" s="6">
        <f t="shared" si="26"/>
        <v>11.777777777778001</v>
      </c>
      <c r="G159" s="6">
        <f t="shared" si="24"/>
        <v>-51.476489999999998</v>
      </c>
      <c r="J159" s="90">
        <v>9333333333.3332996</v>
      </c>
      <c r="K159" s="90">
        <v>-53.530270000000002</v>
      </c>
      <c r="L159" s="90">
        <v>-45.182330999999998</v>
      </c>
      <c r="N159" s="6">
        <f t="shared" si="27"/>
        <v>11.777777777778001</v>
      </c>
      <c r="O159" s="6">
        <f t="shared" si="25"/>
        <v>-62.521576000000003</v>
      </c>
    </row>
    <row r="160" spans="2:16" x14ac:dyDescent="0.25">
      <c r="B160" s="90">
        <v>10555555555.556</v>
      </c>
      <c r="C160" s="90">
        <v>-50.361851000000001</v>
      </c>
      <c r="D160" s="90">
        <v>-43.752293000000002</v>
      </c>
      <c r="F160" s="6">
        <f t="shared" si="26"/>
        <v>13</v>
      </c>
      <c r="G160" s="6">
        <f t="shared" si="24"/>
        <v>-53.274048000000001</v>
      </c>
      <c r="J160" s="90">
        <v>10555555555.556</v>
      </c>
      <c r="K160" s="90">
        <v>-52.406120000000001</v>
      </c>
      <c r="L160" s="90">
        <v>-43.821869</v>
      </c>
      <c r="N160" s="6">
        <f t="shared" si="27"/>
        <v>13</v>
      </c>
      <c r="O160" s="6">
        <f t="shared" si="25"/>
        <v>-62.193244999999997</v>
      </c>
    </row>
    <row r="161" spans="2:16" x14ac:dyDescent="0.25">
      <c r="B161" s="90">
        <v>11777777777.778</v>
      </c>
      <c r="C161" s="90">
        <v>-56.666203000000003</v>
      </c>
      <c r="D161" s="90">
        <v>-49.790989000000003</v>
      </c>
      <c r="F161" s="6">
        <f t="shared" si="26"/>
        <v>14.222222222221999</v>
      </c>
      <c r="G161" s="6">
        <f t="shared" si="24"/>
        <v>-51.968918000000002</v>
      </c>
      <c r="J161" s="90">
        <v>11777777777.778</v>
      </c>
      <c r="K161" s="90">
        <v>-66.351433</v>
      </c>
      <c r="L161" s="90">
        <v>-57.392918000000002</v>
      </c>
      <c r="N161" s="6">
        <f t="shared" si="27"/>
        <v>14.222222222221999</v>
      </c>
      <c r="O161" s="6">
        <f t="shared" si="25"/>
        <v>-71.627892000000003</v>
      </c>
    </row>
    <row r="162" spans="2:16" x14ac:dyDescent="0.25">
      <c r="B162" s="90">
        <v>13000000000</v>
      </c>
      <c r="C162" s="90">
        <v>-63.421692</v>
      </c>
      <c r="D162" s="90">
        <v>-56.773960000000002</v>
      </c>
      <c r="F162" s="6">
        <f t="shared" si="26"/>
        <v>15.444444444444001</v>
      </c>
      <c r="G162" s="6">
        <f t="shared" si="24"/>
        <v>-55.965522999999997</v>
      </c>
      <c r="J162" s="90">
        <v>13000000000</v>
      </c>
      <c r="K162" s="90">
        <v>-62.672908999999997</v>
      </c>
      <c r="L162" s="90">
        <v>-54.263092</v>
      </c>
      <c r="N162" s="6">
        <f t="shared" si="27"/>
        <v>15.444444444444001</v>
      </c>
      <c r="O162" s="6">
        <f t="shared" si="25"/>
        <v>-74.580817999999994</v>
      </c>
    </row>
    <row r="163" spans="2:16" x14ac:dyDescent="0.25">
      <c r="B163" s="90">
        <v>14222222222.222</v>
      </c>
      <c r="C163" s="90">
        <v>-62.951301999999998</v>
      </c>
      <c r="D163" s="90">
        <v>-55.885536000000002</v>
      </c>
      <c r="F163" s="6">
        <f t="shared" si="26"/>
        <v>16.666666666666998</v>
      </c>
      <c r="G163" s="6">
        <f t="shared" si="24"/>
        <v>-54.749088</v>
      </c>
      <c r="J163" s="90">
        <v>14222222222.222</v>
      </c>
      <c r="K163" s="90">
        <v>-65.605209000000002</v>
      </c>
      <c r="L163" s="90">
        <v>-57.248817000000003</v>
      </c>
      <c r="N163" s="6">
        <f t="shared" si="27"/>
        <v>16.666666666666998</v>
      </c>
      <c r="O163" s="6">
        <f t="shared" si="25"/>
        <v>-70.536499000000006</v>
      </c>
    </row>
    <row r="164" spans="2:16" x14ac:dyDescent="0.25">
      <c r="B164" s="90">
        <v>15444444444.444</v>
      </c>
      <c r="C164" s="90">
        <v>-65.462890999999999</v>
      </c>
      <c r="D164" s="90">
        <v>-58.139544999999998</v>
      </c>
      <c r="F164" s="6">
        <f t="shared" si="26"/>
        <v>17.888888888888999</v>
      </c>
      <c r="G164" s="6">
        <f t="shared" si="24"/>
        <v>-60.203552000000002</v>
      </c>
      <c r="J164" s="90">
        <v>15444444444.444</v>
      </c>
      <c r="K164" s="90">
        <v>-59.171317999999999</v>
      </c>
      <c r="L164" s="90">
        <v>-50.483829</v>
      </c>
      <c r="N164" s="6">
        <f t="shared" si="27"/>
        <v>17.888888888888999</v>
      </c>
      <c r="O164" s="6">
        <f t="shared" si="25"/>
        <v>-70.397452999999999</v>
      </c>
    </row>
    <row r="165" spans="2:16" x14ac:dyDescent="0.25">
      <c r="B165" s="90">
        <v>16666666666.667</v>
      </c>
      <c r="C165" s="90">
        <v>-67.886688000000007</v>
      </c>
      <c r="D165" s="90">
        <v>-60.485874000000003</v>
      </c>
      <c r="F165" s="6">
        <f t="shared" si="26"/>
        <v>19.111111111111001</v>
      </c>
      <c r="G165" s="6">
        <f t="shared" si="24"/>
        <v>-61.592360999999997</v>
      </c>
      <c r="J165" s="90">
        <v>16666666666.667</v>
      </c>
      <c r="K165" s="90">
        <v>-54.667594999999999</v>
      </c>
      <c r="L165" s="90">
        <v>-45.736656000000004</v>
      </c>
      <c r="N165" s="6">
        <f t="shared" si="27"/>
        <v>19.111111111111001</v>
      </c>
      <c r="O165" s="6">
        <f t="shared" si="25"/>
        <v>-72.287139999999994</v>
      </c>
    </row>
    <row r="166" spans="2:16" x14ac:dyDescent="0.25">
      <c r="B166" s="90">
        <v>17888888888.889</v>
      </c>
      <c r="C166" s="90">
        <v>-65.020111</v>
      </c>
      <c r="D166" s="90">
        <v>-57.337012999999999</v>
      </c>
      <c r="F166" s="6">
        <f t="shared" si="26"/>
        <v>20.333333333333002</v>
      </c>
      <c r="G166" s="6">
        <f t="shared" si="24"/>
        <v>-64.023201</v>
      </c>
      <c r="J166" s="90">
        <v>17888888888.889</v>
      </c>
      <c r="K166" s="90">
        <v>-52.162159000000003</v>
      </c>
      <c r="L166" s="90">
        <v>-42.836781000000002</v>
      </c>
      <c r="N166" s="6">
        <f t="shared" si="27"/>
        <v>20.333333333333002</v>
      </c>
      <c r="O166" s="6">
        <f t="shared" si="25"/>
        <v>-72.234748999999994</v>
      </c>
    </row>
    <row r="167" spans="2:16" x14ac:dyDescent="0.25">
      <c r="B167" s="90">
        <v>19111111111.111</v>
      </c>
      <c r="C167" s="90">
        <v>-72.013298000000006</v>
      </c>
      <c r="D167" s="90">
        <v>-63.805751999999998</v>
      </c>
      <c r="F167" s="6">
        <f t="shared" si="26"/>
        <v>21.555555555556001</v>
      </c>
      <c r="G167" s="6">
        <f t="shared" si="24"/>
        <v>-61.855311999999998</v>
      </c>
      <c r="J167" s="90">
        <v>19111111111.111</v>
      </c>
      <c r="K167" s="90">
        <v>-51.711765</v>
      </c>
      <c r="L167" s="90">
        <v>-40.832980999999997</v>
      </c>
      <c r="N167" s="6">
        <f t="shared" si="27"/>
        <v>21.555555555556001</v>
      </c>
      <c r="O167" s="6">
        <f t="shared" si="25"/>
        <v>-69.662757999999997</v>
      </c>
    </row>
    <row r="168" spans="2:16" x14ac:dyDescent="0.25">
      <c r="B168" s="90">
        <v>20333333333.333</v>
      </c>
      <c r="C168" s="90">
        <v>-68.153587000000002</v>
      </c>
      <c r="D168" s="90">
        <v>-59.584578999999998</v>
      </c>
      <c r="F168" s="6">
        <f t="shared" si="26"/>
        <v>22.777777777777999</v>
      </c>
      <c r="G168" s="6">
        <f t="shared" si="24"/>
        <v>-60.16872</v>
      </c>
      <c r="J168" s="90">
        <v>20333333333.333</v>
      </c>
      <c r="K168" s="90">
        <v>-51.284450999999997</v>
      </c>
      <c r="L168" s="90">
        <v>-41.387306000000002</v>
      </c>
      <c r="N168" s="6">
        <f t="shared" si="27"/>
        <v>22.777777777777999</v>
      </c>
      <c r="O168" s="6">
        <f t="shared" si="25"/>
        <v>-65.018005000000002</v>
      </c>
    </row>
    <row r="169" spans="2:16" x14ac:dyDescent="0.25">
      <c r="B169" s="90">
        <v>21555555555.556</v>
      </c>
      <c r="C169" s="90">
        <v>-70.797507999999993</v>
      </c>
      <c r="D169" s="90">
        <v>-61.629317999999998</v>
      </c>
      <c r="F169" s="6">
        <f t="shared" si="26"/>
        <v>24</v>
      </c>
      <c r="G169" s="6">
        <f t="shared" si="24"/>
        <v>-59.824829000000001</v>
      </c>
      <c r="J169" s="90">
        <v>21555555555.556</v>
      </c>
      <c r="K169" s="90">
        <v>-52.851027999999999</v>
      </c>
      <c r="L169" s="90">
        <v>-43.465018999999998</v>
      </c>
      <c r="N169" s="6">
        <f t="shared" si="27"/>
        <v>24</v>
      </c>
      <c r="O169" s="6">
        <f t="shared" si="25"/>
        <v>-58.265388000000002</v>
      </c>
    </row>
    <row r="170" spans="2:16" x14ac:dyDescent="0.25">
      <c r="B170" s="90">
        <v>22777777777.778</v>
      </c>
      <c r="C170" s="90">
        <v>-68.011634999999998</v>
      </c>
      <c r="D170" s="90">
        <v>-58.458041999999999</v>
      </c>
      <c r="F170" s="6" t="s">
        <v>21</v>
      </c>
      <c r="J170" s="90">
        <v>22777777777.778</v>
      </c>
      <c r="K170" s="90">
        <v>-62.774994</v>
      </c>
      <c r="L170" s="90">
        <v>-52.384833999999998</v>
      </c>
      <c r="N170" s="6" t="s">
        <v>21</v>
      </c>
    </row>
    <row r="171" spans="2:16" x14ac:dyDescent="0.25">
      <c r="B171" s="90">
        <v>24000000000</v>
      </c>
      <c r="C171" s="90">
        <v>-72.750579999999999</v>
      </c>
      <c r="D171" s="90">
        <v>-62.390171000000002</v>
      </c>
      <c r="J171" s="90">
        <v>24000000000</v>
      </c>
      <c r="K171" s="90">
        <v>-56.063617999999998</v>
      </c>
      <c r="L171" s="90">
        <v>-42.743881000000002</v>
      </c>
    </row>
    <row r="172" spans="2:16" x14ac:dyDescent="0.25">
      <c r="B172" s="90" t="s">
        <v>21</v>
      </c>
      <c r="C172" s="90"/>
      <c r="D172" s="90"/>
      <c r="J172" s="90" t="s">
        <v>21</v>
      </c>
      <c r="K172" s="90"/>
      <c r="L172" s="90"/>
    </row>
    <row r="173" spans="2:16" x14ac:dyDescent="0.25">
      <c r="B173" s="90"/>
      <c r="C173" s="90"/>
      <c r="D173" s="90"/>
      <c r="F173" s="6" t="s">
        <v>39</v>
      </c>
      <c r="J173" s="90"/>
      <c r="K173" s="90"/>
      <c r="L173" s="90"/>
      <c r="N173" s="6" t="s">
        <v>39</v>
      </c>
    </row>
    <row r="174" spans="2:16" ht="15.75" x14ac:dyDescent="0.25">
      <c r="B174" s="90"/>
      <c r="C174" s="90"/>
      <c r="D174" s="90"/>
      <c r="F174" s="6" t="s">
        <v>19</v>
      </c>
      <c r="G174" s="6" t="str">
        <f t="shared" ref="G174:G193" si="28">D200</f>
        <v>2Ix4L dBc Log Mag(dB)</v>
      </c>
      <c r="H174" s="35">
        <v>2</v>
      </c>
      <c r="J174" s="90"/>
      <c r="K174" s="90"/>
      <c r="L174" s="90"/>
      <c r="N174" s="6" t="s">
        <v>19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s="90" t="s">
        <v>37</v>
      </c>
      <c r="C175" s="90"/>
      <c r="D175" s="90"/>
      <c r="F175" s="6">
        <f t="shared" ref="F175:F193" si="30">B201/1000000000</f>
        <v>2</v>
      </c>
      <c r="G175" s="6">
        <f t="shared" si="28"/>
        <v>-47.308472000000002</v>
      </c>
      <c r="H175" s="36">
        <f>ABS(AVERAGE(G175:G193)-(H174-1)*5)</f>
        <v>49.682999789473691</v>
      </c>
      <c r="J175" s="90" t="s">
        <v>37</v>
      </c>
      <c r="K175" s="90"/>
      <c r="L175" s="90"/>
      <c r="N175" s="6">
        <f t="shared" ref="N175:N193" si="31">J201/1000000000</f>
        <v>2</v>
      </c>
      <c r="O175" s="6">
        <f t="shared" si="29"/>
        <v>-35.829906000000001</v>
      </c>
      <c r="P175" s="36">
        <f>ABS(AVERAGE(O175:O193)-(P174-1)*5)</f>
        <v>45.923598789473679</v>
      </c>
    </row>
    <row r="176" spans="2:16" x14ac:dyDescent="0.25">
      <c r="B176" s="90" t="s">
        <v>19</v>
      </c>
      <c r="C176" s="90" t="s">
        <v>146</v>
      </c>
      <c r="D176" s="90" t="s">
        <v>77</v>
      </c>
      <c r="F176" s="6">
        <f t="shared" si="30"/>
        <v>3.2222222222222001</v>
      </c>
      <c r="G176" s="6">
        <f t="shared" si="28"/>
        <v>-40.338318000000001</v>
      </c>
      <c r="J176" s="90" t="s">
        <v>19</v>
      </c>
      <c r="K176" s="90" t="s">
        <v>146</v>
      </c>
      <c r="L176" s="90" t="s">
        <v>77</v>
      </c>
      <c r="N176" s="6">
        <f t="shared" si="31"/>
        <v>3.2222222222222001</v>
      </c>
      <c r="O176" s="6">
        <f t="shared" si="29"/>
        <v>-32.665539000000003</v>
      </c>
    </row>
    <row r="177" spans="2:15" x14ac:dyDescent="0.25">
      <c r="B177" s="90">
        <v>2000000000</v>
      </c>
      <c r="C177" s="90">
        <v>-65.898705000000007</v>
      </c>
      <c r="D177" s="90">
        <v>-59.444035</v>
      </c>
      <c r="F177" s="6">
        <f t="shared" si="30"/>
        <v>4.4444444444444002</v>
      </c>
      <c r="G177" s="6">
        <f t="shared" si="28"/>
        <v>-37.993259000000002</v>
      </c>
      <c r="J177" s="90">
        <v>2000000000</v>
      </c>
      <c r="K177" s="90">
        <v>-62.373085000000003</v>
      </c>
      <c r="L177" s="90">
        <v>-52.458903999999997</v>
      </c>
      <c r="N177" s="6">
        <f t="shared" si="31"/>
        <v>4.4444444444444002</v>
      </c>
      <c r="O177" s="6">
        <f t="shared" si="29"/>
        <v>-44.360591999999997</v>
      </c>
    </row>
    <row r="178" spans="2:15" x14ac:dyDescent="0.25">
      <c r="B178" s="90">
        <v>3222222222.2221999</v>
      </c>
      <c r="C178" s="90">
        <v>-61.163466999999997</v>
      </c>
      <c r="D178" s="90">
        <v>-53.964550000000003</v>
      </c>
      <c r="F178" s="6">
        <f t="shared" si="30"/>
        <v>5.6666666666667007</v>
      </c>
      <c r="G178" s="6">
        <f t="shared" si="28"/>
        <v>-37.591228000000001</v>
      </c>
      <c r="J178" s="90">
        <v>3222222222.2221999</v>
      </c>
      <c r="K178" s="90">
        <v>-83.497321999999997</v>
      </c>
      <c r="L178" s="90">
        <v>-75.362472999999994</v>
      </c>
      <c r="N178" s="6">
        <f t="shared" si="31"/>
        <v>5.6666666666667007</v>
      </c>
      <c r="O178" s="6">
        <f t="shared" si="29"/>
        <v>-41.43092</v>
      </c>
    </row>
    <row r="179" spans="2:15" x14ac:dyDescent="0.25">
      <c r="B179" s="90">
        <v>4444444444.4443998</v>
      </c>
      <c r="C179" s="90">
        <v>-59.038581999999998</v>
      </c>
      <c r="D179" s="90">
        <v>-52.705173000000002</v>
      </c>
      <c r="F179" s="6">
        <f t="shared" si="30"/>
        <v>6.8888888888888999</v>
      </c>
      <c r="G179" s="6">
        <f t="shared" si="28"/>
        <v>-34.757755000000003</v>
      </c>
      <c r="J179" s="90">
        <v>4444444444.4443998</v>
      </c>
      <c r="K179" s="90">
        <v>-72.952644000000006</v>
      </c>
      <c r="L179" s="90">
        <v>-65.000313000000006</v>
      </c>
      <c r="N179" s="6">
        <f t="shared" si="31"/>
        <v>6.8888888888888999</v>
      </c>
      <c r="O179" s="6">
        <f t="shared" si="29"/>
        <v>-44.322628000000002</v>
      </c>
    </row>
    <row r="180" spans="2:15" x14ac:dyDescent="0.25">
      <c r="B180" s="90">
        <v>5666666666.6667004</v>
      </c>
      <c r="C180" s="90">
        <v>-65.166045999999994</v>
      </c>
      <c r="D180" s="90">
        <v>-58.848098999999998</v>
      </c>
      <c r="F180" s="6">
        <f t="shared" si="30"/>
        <v>8.1111111111111001</v>
      </c>
      <c r="G180" s="6">
        <f t="shared" si="28"/>
        <v>-35.973927000000003</v>
      </c>
      <c r="J180" s="90">
        <v>5666666666.6667004</v>
      </c>
      <c r="K180" s="90">
        <v>-74.02449</v>
      </c>
      <c r="L180" s="90">
        <v>-66.283484999999999</v>
      </c>
      <c r="N180" s="6">
        <f t="shared" si="31"/>
        <v>8.1111111111111001</v>
      </c>
      <c r="O180" s="6">
        <f t="shared" si="29"/>
        <v>-40.750445999999997</v>
      </c>
    </row>
    <row r="181" spans="2:15" x14ac:dyDescent="0.25">
      <c r="B181" s="90">
        <v>6888888888.8888998</v>
      </c>
      <c r="C181" s="90">
        <v>-73.902122000000006</v>
      </c>
      <c r="D181" s="90">
        <v>-67.661597999999998</v>
      </c>
      <c r="F181" s="6">
        <f t="shared" si="30"/>
        <v>9.3333333333333002</v>
      </c>
      <c r="G181" s="6">
        <f t="shared" si="28"/>
        <v>-38.950367</v>
      </c>
      <c r="J181" s="90">
        <v>6888888888.8888998</v>
      </c>
      <c r="K181" s="90">
        <v>-71.620109999999997</v>
      </c>
      <c r="L181" s="90">
        <v>-63.966698000000001</v>
      </c>
      <c r="N181" s="6">
        <f t="shared" si="31"/>
        <v>9.3333333333333002</v>
      </c>
      <c r="O181" s="6">
        <f t="shared" si="29"/>
        <v>-37.874057999999998</v>
      </c>
    </row>
    <row r="182" spans="2:15" x14ac:dyDescent="0.25">
      <c r="B182" s="90">
        <v>8111111111.1111002</v>
      </c>
      <c r="C182" s="90">
        <v>-72.915915999999996</v>
      </c>
      <c r="D182" s="90">
        <v>-66.454825999999997</v>
      </c>
      <c r="F182" s="6">
        <f t="shared" si="30"/>
        <v>10.555555555555999</v>
      </c>
      <c r="G182" s="6">
        <f t="shared" si="28"/>
        <v>-44.964129999999997</v>
      </c>
      <c r="J182" s="90">
        <v>8111111111.1111002</v>
      </c>
      <c r="K182" s="90">
        <v>-66.667084000000003</v>
      </c>
      <c r="L182" s="90">
        <v>-58.581069999999997</v>
      </c>
      <c r="N182" s="6">
        <f t="shared" si="31"/>
        <v>10.555555555555999</v>
      </c>
      <c r="O182" s="6">
        <f t="shared" si="29"/>
        <v>-33.768023999999997</v>
      </c>
    </row>
    <row r="183" spans="2:15" x14ac:dyDescent="0.25">
      <c r="B183" s="90">
        <v>9333333333.3332996</v>
      </c>
      <c r="C183" s="90">
        <v>-71.980300999999997</v>
      </c>
      <c r="D183" s="90">
        <v>-65.288460000000001</v>
      </c>
      <c r="F183" s="6">
        <f t="shared" si="30"/>
        <v>11.777777777778001</v>
      </c>
      <c r="G183" s="6">
        <f t="shared" si="28"/>
        <v>-42.782997000000002</v>
      </c>
      <c r="J183" s="90">
        <v>9333333333.3332996</v>
      </c>
      <c r="K183" s="90">
        <v>-64.051910000000007</v>
      </c>
      <c r="L183" s="90">
        <v>-55.703975999999997</v>
      </c>
      <c r="N183" s="6">
        <f t="shared" si="31"/>
        <v>11.777777777778001</v>
      </c>
      <c r="O183" s="6">
        <f t="shared" si="29"/>
        <v>-33.815078999999997</v>
      </c>
    </row>
    <row r="184" spans="2:15" x14ac:dyDescent="0.25">
      <c r="B184" s="90">
        <v>10555555555.556</v>
      </c>
      <c r="C184" s="90">
        <v>-60.385838</v>
      </c>
      <c r="D184" s="90">
        <v>-53.776279000000002</v>
      </c>
      <c r="F184" s="6">
        <f t="shared" si="30"/>
        <v>13</v>
      </c>
      <c r="G184" s="6">
        <f t="shared" si="28"/>
        <v>-49.346535000000003</v>
      </c>
      <c r="J184" s="90">
        <v>10555555555.556</v>
      </c>
      <c r="K184" s="90">
        <v>-73.594436999999999</v>
      </c>
      <c r="L184" s="90">
        <v>-65.010177999999996</v>
      </c>
      <c r="N184" s="6">
        <f t="shared" si="31"/>
        <v>13</v>
      </c>
      <c r="O184" s="6">
        <f t="shared" si="29"/>
        <v>-40.585811999999997</v>
      </c>
    </row>
    <row r="185" spans="2:15" x14ac:dyDescent="0.25">
      <c r="B185" s="90">
        <v>11777777777.778</v>
      </c>
      <c r="C185" s="90">
        <v>-58.351706999999998</v>
      </c>
      <c r="D185" s="90">
        <v>-51.476489999999998</v>
      </c>
      <c r="F185" s="6">
        <f t="shared" si="30"/>
        <v>14.222222222221999</v>
      </c>
      <c r="G185" s="6">
        <f t="shared" si="28"/>
        <v>-47.745068000000003</v>
      </c>
      <c r="J185" s="90">
        <v>11777777777.778</v>
      </c>
      <c r="K185" s="90">
        <v>-71.480095000000006</v>
      </c>
      <c r="L185" s="90">
        <v>-62.521576000000003</v>
      </c>
      <c r="N185" s="6">
        <f t="shared" si="31"/>
        <v>14.222222222221999</v>
      </c>
      <c r="O185" s="6">
        <f t="shared" si="29"/>
        <v>-48.989699999999999</v>
      </c>
    </row>
    <row r="186" spans="2:15" x14ac:dyDescent="0.25">
      <c r="B186" s="90">
        <v>13000000000</v>
      </c>
      <c r="C186" s="90">
        <v>-59.921779999999998</v>
      </c>
      <c r="D186" s="90">
        <v>-53.274048000000001</v>
      </c>
      <c r="F186" s="6">
        <f t="shared" si="30"/>
        <v>15.444444444444001</v>
      </c>
      <c r="G186" s="6">
        <f t="shared" si="28"/>
        <v>-43.099052</v>
      </c>
      <c r="J186" s="90">
        <v>13000000000</v>
      </c>
      <c r="K186" s="90">
        <v>-70.603058000000004</v>
      </c>
      <c r="L186" s="90">
        <v>-62.193244999999997</v>
      </c>
      <c r="N186" s="6">
        <f t="shared" si="31"/>
        <v>15.444444444444001</v>
      </c>
      <c r="O186" s="6">
        <f t="shared" si="29"/>
        <v>-43.202854000000002</v>
      </c>
    </row>
    <row r="187" spans="2:15" x14ac:dyDescent="0.25">
      <c r="B187" s="90">
        <v>14222222222.222</v>
      </c>
      <c r="C187" s="90">
        <v>-59.034678999999997</v>
      </c>
      <c r="D187" s="90">
        <v>-51.968918000000002</v>
      </c>
      <c r="F187" s="6">
        <f t="shared" si="30"/>
        <v>16.666666666666998</v>
      </c>
      <c r="G187" s="6">
        <f t="shared" si="28"/>
        <v>-47.495491000000001</v>
      </c>
      <c r="J187" s="90">
        <v>14222222222.222</v>
      </c>
      <c r="K187" s="90">
        <v>-79.984283000000005</v>
      </c>
      <c r="L187" s="90">
        <v>-71.627892000000003</v>
      </c>
      <c r="N187" s="6">
        <f t="shared" si="31"/>
        <v>16.666666666666998</v>
      </c>
      <c r="O187" s="6">
        <f t="shared" si="29"/>
        <v>-38.553649999999998</v>
      </c>
    </row>
    <row r="188" spans="2:15" x14ac:dyDescent="0.25">
      <c r="B188" s="90">
        <v>15444444444.444</v>
      </c>
      <c r="C188" s="90">
        <v>-63.288868000000001</v>
      </c>
      <c r="D188" s="90">
        <v>-55.965522999999997</v>
      </c>
      <c r="F188" s="6">
        <f t="shared" si="30"/>
        <v>17.888888888888999</v>
      </c>
      <c r="G188" s="6">
        <f t="shared" si="28"/>
        <v>-48.884281000000001</v>
      </c>
      <c r="J188" s="90">
        <v>15444444444.444</v>
      </c>
      <c r="K188" s="90">
        <v>-83.268303000000003</v>
      </c>
      <c r="L188" s="90">
        <v>-74.580817999999994</v>
      </c>
      <c r="N188" s="6">
        <f t="shared" si="31"/>
        <v>17.888888888888999</v>
      </c>
      <c r="O188" s="6">
        <f t="shared" si="29"/>
        <v>-40.259448999999996</v>
      </c>
    </row>
    <row r="189" spans="2:15" x14ac:dyDescent="0.25">
      <c r="B189" s="90">
        <v>16666666666.667</v>
      </c>
      <c r="C189" s="90">
        <v>-62.149906000000001</v>
      </c>
      <c r="D189" s="90">
        <v>-54.749088</v>
      </c>
      <c r="F189" s="6">
        <f t="shared" si="30"/>
        <v>19.111111111111001</v>
      </c>
      <c r="G189" s="6">
        <f t="shared" si="28"/>
        <v>-46.656986000000003</v>
      </c>
      <c r="J189" s="90">
        <v>16666666666.667</v>
      </c>
      <c r="K189" s="90">
        <v>-79.467438000000001</v>
      </c>
      <c r="L189" s="90">
        <v>-70.536499000000006</v>
      </c>
      <c r="N189" s="6">
        <f t="shared" si="31"/>
        <v>19.111111111111001</v>
      </c>
      <c r="O189" s="6">
        <f t="shared" si="29"/>
        <v>-41.212527999999999</v>
      </c>
    </row>
    <row r="190" spans="2:15" x14ac:dyDescent="0.25">
      <c r="B190" s="90">
        <v>17888888888.889</v>
      </c>
      <c r="C190" s="90">
        <v>-67.886650000000003</v>
      </c>
      <c r="D190" s="90">
        <v>-60.203552000000002</v>
      </c>
      <c r="F190" s="6">
        <f t="shared" si="30"/>
        <v>20.333333333333002</v>
      </c>
      <c r="G190" s="6">
        <f t="shared" si="28"/>
        <v>-43.610816999999997</v>
      </c>
      <c r="J190" s="90">
        <v>17888888888.889</v>
      </c>
      <c r="K190" s="90">
        <v>-79.722831999999997</v>
      </c>
      <c r="L190" s="90">
        <v>-70.397452999999999</v>
      </c>
      <c r="N190" s="6">
        <f t="shared" si="31"/>
        <v>20.333333333333002</v>
      </c>
      <c r="O190" s="6">
        <f t="shared" si="29"/>
        <v>-41.095458999999998</v>
      </c>
    </row>
    <row r="191" spans="2:15" x14ac:dyDescent="0.25">
      <c r="B191" s="90">
        <v>19111111111.111</v>
      </c>
      <c r="C191" s="90">
        <v>-69.799903999999998</v>
      </c>
      <c r="D191" s="90">
        <v>-61.592360999999997</v>
      </c>
      <c r="F191" s="6">
        <f t="shared" si="30"/>
        <v>21.555555555556001</v>
      </c>
      <c r="G191" s="6">
        <f t="shared" si="28"/>
        <v>-45.607422</v>
      </c>
      <c r="J191" s="90">
        <v>19111111111.111</v>
      </c>
      <c r="K191" s="90">
        <v>-83.165924000000004</v>
      </c>
      <c r="L191" s="90">
        <v>-72.287139999999994</v>
      </c>
      <c r="N191" s="6">
        <f t="shared" si="31"/>
        <v>21.555555555556001</v>
      </c>
      <c r="O191" s="6">
        <f t="shared" si="29"/>
        <v>-41.718704000000002</v>
      </c>
    </row>
    <row r="192" spans="2:15" x14ac:dyDescent="0.25">
      <c r="B192" s="90">
        <v>20333333333.333</v>
      </c>
      <c r="C192" s="90">
        <v>-72.592208999999997</v>
      </c>
      <c r="D192" s="90">
        <v>-64.023201</v>
      </c>
      <c r="F192" s="6">
        <f t="shared" si="30"/>
        <v>22.777777777777999</v>
      </c>
      <c r="G192" s="6">
        <f t="shared" si="28"/>
        <v>-64.861678999999995</v>
      </c>
      <c r="J192" s="90">
        <v>20333333333.333</v>
      </c>
      <c r="K192" s="90">
        <v>-82.131889000000001</v>
      </c>
      <c r="L192" s="90">
        <v>-72.234748999999994</v>
      </c>
      <c r="N192" s="6">
        <f t="shared" si="31"/>
        <v>22.777777777777999</v>
      </c>
      <c r="O192" s="6">
        <f t="shared" si="29"/>
        <v>-44.163947999999998</v>
      </c>
    </row>
    <row r="193" spans="2:16" x14ac:dyDescent="0.25">
      <c r="B193" s="90">
        <v>21555555555.556</v>
      </c>
      <c r="C193" s="90">
        <v>-71.023505999999998</v>
      </c>
      <c r="D193" s="90">
        <v>-61.855311999999998</v>
      </c>
      <c r="F193" s="6">
        <f t="shared" si="30"/>
        <v>24</v>
      </c>
      <c r="G193" s="6">
        <f t="shared" si="28"/>
        <v>-51.009211999999998</v>
      </c>
      <c r="J193" s="90">
        <v>21555555555.556</v>
      </c>
      <c r="K193" s="90">
        <v>-79.048766999999998</v>
      </c>
      <c r="L193" s="90">
        <v>-69.662757999999997</v>
      </c>
      <c r="N193" s="6">
        <f t="shared" si="31"/>
        <v>24</v>
      </c>
      <c r="O193" s="6">
        <f t="shared" si="29"/>
        <v>-52.949081</v>
      </c>
    </row>
    <row r="194" spans="2:16" x14ac:dyDescent="0.25">
      <c r="B194" s="90">
        <v>22777777777.778</v>
      </c>
      <c r="C194" s="90">
        <v>-69.722313</v>
      </c>
      <c r="D194" s="90">
        <v>-60.16872</v>
      </c>
      <c r="F194" s="6" t="s">
        <v>21</v>
      </c>
      <c r="J194" s="90">
        <v>22777777777.778</v>
      </c>
      <c r="K194" s="90">
        <v>-75.408164999999997</v>
      </c>
      <c r="L194" s="90">
        <v>-65.018005000000002</v>
      </c>
      <c r="N194" s="6" t="s">
        <v>21</v>
      </c>
    </row>
    <row r="195" spans="2:16" x14ac:dyDescent="0.25">
      <c r="B195" s="90">
        <v>24000000000</v>
      </c>
      <c r="C195" s="90">
        <v>-70.185242000000002</v>
      </c>
      <c r="D195" s="90">
        <v>-59.824829000000001</v>
      </c>
      <c r="J195" s="90">
        <v>24000000000</v>
      </c>
      <c r="K195" s="90">
        <v>-71.585128999999995</v>
      </c>
      <c r="L195" s="90">
        <v>-58.265388000000002</v>
      </c>
    </row>
    <row r="196" spans="2:16" x14ac:dyDescent="0.25">
      <c r="B196" s="90" t="s">
        <v>21</v>
      </c>
      <c r="C196" s="90"/>
      <c r="D196" s="90"/>
      <c r="J196" s="90" t="s">
        <v>21</v>
      </c>
      <c r="K196" s="90"/>
      <c r="L196" s="90"/>
    </row>
    <row r="197" spans="2:16" x14ac:dyDescent="0.25">
      <c r="B197" s="90"/>
      <c r="C197" s="90"/>
      <c r="D197" s="90"/>
      <c r="F197" s="6" t="s">
        <v>41</v>
      </c>
      <c r="J197" s="90"/>
      <c r="K197" s="90"/>
      <c r="L197" s="90"/>
      <c r="N197" s="6" t="s">
        <v>41</v>
      </c>
    </row>
    <row r="198" spans="2:16" ht="15.75" x14ac:dyDescent="0.25">
      <c r="B198" s="90"/>
      <c r="C198" s="90"/>
      <c r="D198" s="90"/>
      <c r="F198" s="6" t="s">
        <v>19</v>
      </c>
      <c r="G198" s="6" t="str">
        <f t="shared" ref="G198:G217" si="32">D224</f>
        <v>2Ix5L dBc Log Mag(dB)</v>
      </c>
      <c r="H198" s="35">
        <v>2</v>
      </c>
      <c r="J198" s="90"/>
      <c r="K198" s="90"/>
      <c r="L198" s="90"/>
      <c r="N198" s="6" t="s">
        <v>19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s="90" t="s">
        <v>39</v>
      </c>
      <c r="C199" s="90"/>
      <c r="D199" s="90"/>
      <c r="F199" s="6">
        <f t="shared" ref="F199:F217" si="34">B225/1000000000</f>
        <v>2</v>
      </c>
      <c r="G199" s="6">
        <f t="shared" si="32"/>
        <v>-72.336348999999998</v>
      </c>
      <c r="H199" s="36">
        <f>ABS(AVERAGE(G199:G217)-(H198-1)*5)</f>
        <v>66.747538999999989</v>
      </c>
      <c r="J199" s="90" t="s">
        <v>39</v>
      </c>
      <c r="K199" s="90"/>
      <c r="L199" s="90"/>
      <c r="N199" s="6">
        <f t="shared" ref="N199:N217" si="35">J225/1000000000</f>
        <v>2</v>
      </c>
      <c r="O199" s="6">
        <f t="shared" si="33"/>
        <v>-68.990898000000001</v>
      </c>
      <c r="P199" s="36">
        <f>ABS(AVERAGE(O199:O217)-(P198-1)*5)</f>
        <v>67.747280105263144</v>
      </c>
    </row>
    <row r="200" spans="2:16" x14ac:dyDescent="0.25">
      <c r="B200" s="90" t="s">
        <v>19</v>
      </c>
      <c r="C200" s="90" t="s">
        <v>147</v>
      </c>
      <c r="D200" s="90" t="s">
        <v>78</v>
      </c>
      <c r="F200" s="6">
        <f t="shared" si="34"/>
        <v>3.2222222222222001</v>
      </c>
      <c r="G200" s="6">
        <f t="shared" si="32"/>
        <v>-67.216819999999998</v>
      </c>
      <c r="J200" s="90" t="s">
        <v>19</v>
      </c>
      <c r="K200" s="90" t="s">
        <v>147</v>
      </c>
      <c r="L200" s="90" t="s">
        <v>78</v>
      </c>
      <c r="N200" s="6">
        <f t="shared" si="35"/>
        <v>3.2222222222222001</v>
      </c>
      <c r="O200" s="6">
        <f t="shared" si="33"/>
        <v>-63.516227999999998</v>
      </c>
    </row>
    <row r="201" spans="2:16" x14ac:dyDescent="0.25">
      <c r="B201" s="90">
        <v>2000000000</v>
      </c>
      <c r="C201" s="90">
        <v>-53.763142000000002</v>
      </c>
      <c r="D201" s="90">
        <v>-47.308472000000002</v>
      </c>
      <c r="F201" s="6">
        <f t="shared" si="34"/>
        <v>4.4444444444444002</v>
      </c>
      <c r="G201" s="6">
        <f t="shared" si="32"/>
        <v>-64.832153000000005</v>
      </c>
      <c r="J201" s="90">
        <v>2000000000</v>
      </c>
      <c r="K201" s="90">
        <v>-45.744087</v>
      </c>
      <c r="L201" s="90">
        <v>-35.829906000000001</v>
      </c>
      <c r="N201" s="6">
        <f t="shared" si="35"/>
        <v>4.4444444444444002</v>
      </c>
      <c r="O201" s="6">
        <f t="shared" si="33"/>
        <v>-62.907241999999997</v>
      </c>
    </row>
    <row r="202" spans="2:16" x14ac:dyDescent="0.25">
      <c r="B202" s="90">
        <v>3222222222.2221999</v>
      </c>
      <c r="C202" s="90">
        <v>-47.537235000000003</v>
      </c>
      <c r="D202" s="90">
        <v>-40.338318000000001</v>
      </c>
      <c r="F202" s="6">
        <f t="shared" si="34"/>
        <v>5.6666666666667007</v>
      </c>
      <c r="G202" s="6">
        <f t="shared" si="32"/>
        <v>-56.156413999999998</v>
      </c>
      <c r="J202" s="90">
        <v>3222222222.2221999</v>
      </c>
      <c r="K202" s="90">
        <v>-40.800387999999998</v>
      </c>
      <c r="L202" s="90">
        <v>-32.665539000000003</v>
      </c>
      <c r="N202" s="6">
        <f t="shared" si="35"/>
        <v>5.6666666666667007</v>
      </c>
      <c r="O202" s="6">
        <f t="shared" si="33"/>
        <v>-60.411819000000001</v>
      </c>
    </row>
    <row r="203" spans="2:16" x14ac:dyDescent="0.25">
      <c r="B203" s="90">
        <v>4444444444.4443998</v>
      </c>
      <c r="C203" s="90">
        <v>-44.326667999999998</v>
      </c>
      <c r="D203" s="90">
        <v>-37.993259000000002</v>
      </c>
      <c r="F203" s="6">
        <f t="shared" si="34"/>
        <v>6.8888888888888999</v>
      </c>
      <c r="G203" s="6">
        <f t="shared" si="32"/>
        <v>-58.845795000000003</v>
      </c>
      <c r="J203" s="90">
        <v>4444444444.4443998</v>
      </c>
      <c r="K203" s="90">
        <v>-52.312927000000002</v>
      </c>
      <c r="L203" s="90">
        <v>-44.360591999999997</v>
      </c>
      <c r="N203" s="6">
        <f t="shared" si="35"/>
        <v>6.8888888888888999</v>
      </c>
      <c r="O203" s="6">
        <f t="shared" si="33"/>
        <v>-60.654617000000002</v>
      </c>
    </row>
    <row r="204" spans="2:16" x14ac:dyDescent="0.25">
      <c r="B204" s="90">
        <v>5666666666.6667004</v>
      </c>
      <c r="C204" s="90">
        <v>-43.909171999999998</v>
      </c>
      <c r="D204" s="90">
        <v>-37.591228000000001</v>
      </c>
      <c r="F204" s="6">
        <f t="shared" si="34"/>
        <v>8.1111111111111001</v>
      </c>
      <c r="G204" s="6">
        <f t="shared" si="32"/>
        <v>-56.512096</v>
      </c>
      <c r="J204" s="90">
        <v>5666666666.6667004</v>
      </c>
      <c r="K204" s="90">
        <v>-49.171925000000002</v>
      </c>
      <c r="L204" s="90">
        <v>-41.43092</v>
      </c>
      <c r="N204" s="6">
        <f t="shared" si="35"/>
        <v>8.1111111111111001</v>
      </c>
      <c r="O204" s="6">
        <f t="shared" si="33"/>
        <v>-59.209479999999999</v>
      </c>
    </row>
    <row r="205" spans="2:16" x14ac:dyDescent="0.25">
      <c r="B205" s="90">
        <v>6888888888.8888998</v>
      </c>
      <c r="C205" s="90">
        <v>-40.998280000000001</v>
      </c>
      <c r="D205" s="90">
        <v>-34.757755000000003</v>
      </c>
      <c r="F205" s="6">
        <f t="shared" si="34"/>
        <v>9.3333333333333002</v>
      </c>
      <c r="G205" s="6">
        <f t="shared" si="32"/>
        <v>-52.495604999999998</v>
      </c>
      <c r="J205" s="90">
        <v>6888888888.8888998</v>
      </c>
      <c r="K205" s="90">
        <v>-51.976044000000002</v>
      </c>
      <c r="L205" s="90">
        <v>-44.322628000000002</v>
      </c>
      <c r="N205" s="6">
        <f t="shared" si="35"/>
        <v>9.3333333333333002</v>
      </c>
      <c r="O205" s="6">
        <f t="shared" si="33"/>
        <v>-62.180031</v>
      </c>
    </row>
    <row r="206" spans="2:16" x14ac:dyDescent="0.25">
      <c r="B206" s="90">
        <v>8111111111.1111002</v>
      </c>
      <c r="C206" s="90">
        <v>-42.435020000000002</v>
      </c>
      <c r="D206" s="90">
        <v>-35.973927000000003</v>
      </c>
      <c r="F206" s="6">
        <f t="shared" si="34"/>
        <v>10.555555555555999</v>
      </c>
      <c r="G206" s="6">
        <f t="shared" si="32"/>
        <v>-55.178069999999998</v>
      </c>
      <c r="J206" s="90">
        <v>8111111111.1111002</v>
      </c>
      <c r="K206" s="90">
        <v>-48.836455999999998</v>
      </c>
      <c r="L206" s="90">
        <v>-40.750445999999997</v>
      </c>
      <c r="N206" s="6">
        <f t="shared" si="35"/>
        <v>10.555555555555999</v>
      </c>
      <c r="O206" s="6">
        <f t="shared" si="33"/>
        <v>-62.252822999999999</v>
      </c>
    </row>
    <row r="207" spans="2:16" x14ac:dyDescent="0.25">
      <c r="B207" s="90">
        <v>9333333333.3332996</v>
      </c>
      <c r="C207" s="90">
        <v>-45.642207999999997</v>
      </c>
      <c r="D207" s="90">
        <v>-38.950367</v>
      </c>
      <c r="F207" s="6">
        <f t="shared" si="34"/>
        <v>11.777777777778001</v>
      </c>
      <c r="G207" s="6">
        <f t="shared" si="32"/>
        <v>-59.584983999999999</v>
      </c>
      <c r="J207" s="90">
        <v>9333333333.3332996</v>
      </c>
      <c r="K207" s="90">
        <v>-46.221995999999997</v>
      </c>
      <c r="L207" s="90">
        <v>-37.874057999999998</v>
      </c>
      <c r="N207" s="6">
        <f t="shared" si="35"/>
        <v>11.777777777778001</v>
      </c>
      <c r="O207" s="6">
        <f t="shared" si="33"/>
        <v>-63.397078999999998</v>
      </c>
    </row>
    <row r="208" spans="2:16" x14ac:dyDescent="0.25">
      <c r="B208" s="90">
        <v>10555555555.556</v>
      </c>
      <c r="C208" s="90">
        <v>-51.573689000000002</v>
      </c>
      <c r="D208" s="90">
        <v>-44.964129999999997</v>
      </c>
      <c r="F208" s="6">
        <f t="shared" si="34"/>
        <v>13</v>
      </c>
      <c r="G208" s="6">
        <f t="shared" si="32"/>
        <v>-64.376059999999995</v>
      </c>
      <c r="J208" s="90">
        <v>10555555555.556</v>
      </c>
      <c r="K208" s="90">
        <v>-42.35228</v>
      </c>
      <c r="L208" s="90">
        <v>-33.768023999999997</v>
      </c>
      <c r="N208" s="6">
        <f t="shared" si="35"/>
        <v>13</v>
      </c>
      <c r="O208" s="6">
        <f t="shared" si="33"/>
        <v>-80.726157999999998</v>
      </c>
    </row>
    <row r="209" spans="2:16" x14ac:dyDescent="0.25">
      <c r="B209" s="90">
        <v>11777777777.778</v>
      </c>
      <c r="C209" s="90">
        <v>-49.658214999999998</v>
      </c>
      <c r="D209" s="90">
        <v>-42.782997000000002</v>
      </c>
      <c r="F209" s="6">
        <f t="shared" si="34"/>
        <v>14.222222222221999</v>
      </c>
      <c r="G209" s="6">
        <f t="shared" si="32"/>
        <v>-63.619480000000003</v>
      </c>
      <c r="J209" s="90">
        <v>11777777777.778</v>
      </c>
      <c r="K209" s="90">
        <v>-42.773594000000003</v>
      </c>
      <c r="L209" s="90">
        <v>-33.815078999999997</v>
      </c>
      <c r="N209" s="6">
        <f t="shared" si="35"/>
        <v>14.222222222221999</v>
      </c>
      <c r="O209" s="6">
        <f t="shared" si="33"/>
        <v>-76.310676999999998</v>
      </c>
    </row>
    <row r="210" spans="2:16" x14ac:dyDescent="0.25">
      <c r="B210" s="90">
        <v>13000000000</v>
      </c>
      <c r="C210" s="90">
        <v>-55.994267000000001</v>
      </c>
      <c r="D210" s="90">
        <v>-49.346535000000003</v>
      </c>
      <c r="F210" s="6">
        <f t="shared" si="34"/>
        <v>15.444444444444001</v>
      </c>
      <c r="G210" s="6">
        <f t="shared" si="32"/>
        <v>-68.978783000000007</v>
      </c>
      <c r="J210" s="90">
        <v>13000000000</v>
      </c>
      <c r="K210" s="90">
        <v>-48.995628000000004</v>
      </c>
      <c r="L210" s="90">
        <v>-40.585811999999997</v>
      </c>
      <c r="N210" s="6">
        <f t="shared" si="35"/>
        <v>15.444444444444001</v>
      </c>
      <c r="O210" s="6">
        <f t="shared" si="33"/>
        <v>-64.524117000000004</v>
      </c>
    </row>
    <row r="211" spans="2:16" x14ac:dyDescent="0.25">
      <c r="B211" s="90">
        <v>14222222222.222</v>
      </c>
      <c r="C211" s="90">
        <v>-54.810828999999998</v>
      </c>
      <c r="D211" s="90">
        <v>-47.745068000000003</v>
      </c>
      <c r="F211" s="6">
        <f t="shared" si="34"/>
        <v>16.666666666666998</v>
      </c>
      <c r="G211" s="6">
        <f t="shared" si="32"/>
        <v>-70.993530000000007</v>
      </c>
      <c r="J211" s="90">
        <v>14222222222.222</v>
      </c>
      <c r="K211" s="90">
        <v>-57.346091999999999</v>
      </c>
      <c r="L211" s="90">
        <v>-48.989699999999999</v>
      </c>
      <c r="N211" s="6">
        <f t="shared" si="35"/>
        <v>16.666666666666998</v>
      </c>
      <c r="O211" s="6">
        <f t="shared" si="33"/>
        <v>-60.77158</v>
      </c>
    </row>
    <row r="212" spans="2:16" x14ac:dyDescent="0.25">
      <c r="B212" s="90">
        <v>15444444444.444</v>
      </c>
      <c r="C212" s="90">
        <v>-50.422393999999997</v>
      </c>
      <c r="D212" s="90">
        <v>-43.099052</v>
      </c>
      <c r="F212" s="6">
        <f t="shared" si="34"/>
        <v>17.888888888888999</v>
      </c>
      <c r="G212" s="6">
        <f t="shared" si="32"/>
        <v>-65.952163999999996</v>
      </c>
      <c r="J212" s="90">
        <v>15444444444.444</v>
      </c>
      <c r="K212" s="90">
        <v>-51.890343000000001</v>
      </c>
      <c r="L212" s="90">
        <v>-43.202854000000002</v>
      </c>
      <c r="N212" s="6">
        <f t="shared" si="35"/>
        <v>17.888888888888999</v>
      </c>
      <c r="O212" s="6">
        <f t="shared" si="33"/>
        <v>-62.764290000000003</v>
      </c>
    </row>
    <row r="213" spans="2:16" x14ac:dyDescent="0.25">
      <c r="B213" s="90">
        <v>16666666666.667</v>
      </c>
      <c r="C213" s="90">
        <v>-54.896309000000002</v>
      </c>
      <c r="D213" s="90">
        <v>-47.495491000000001</v>
      </c>
      <c r="F213" s="6">
        <f t="shared" si="34"/>
        <v>19.111111111111001</v>
      </c>
      <c r="G213" s="6">
        <f t="shared" si="32"/>
        <v>-60.934978000000001</v>
      </c>
      <c r="J213" s="90">
        <v>16666666666.667</v>
      </c>
      <c r="K213" s="90">
        <v>-47.484589</v>
      </c>
      <c r="L213" s="90">
        <v>-38.553649999999998</v>
      </c>
      <c r="N213" s="6">
        <f t="shared" si="35"/>
        <v>19.111111111111001</v>
      </c>
      <c r="O213" s="6">
        <f t="shared" si="33"/>
        <v>-54.977283</v>
      </c>
    </row>
    <row r="214" spans="2:16" x14ac:dyDescent="0.25">
      <c r="B214" s="90">
        <v>17888888888.889</v>
      </c>
      <c r="C214" s="90">
        <v>-56.567383</v>
      </c>
      <c r="D214" s="90">
        <v>-48.884281000000001</v>
      </c>
      <c r="F214" s="6">
        <f t="shared" si="34"/>
        <v>20.333333333333002</v>
      </c>
      <c r="G214" s="6">
        <f t="shared" si="32"/>
        <v>-56.332572999999996</v>
      </c>
      <c r="J214" s="90">
        <v>17888888888.889</v>
      </c>
      <c r="K214" s="90">
        <v>-49.584831000000001</v>
      </c>
      <c r="L214" s="90">
        <v>-40.259448999999996</v>
      </c>
      <c r="N214" s="6">
        <f t="shared" si="35"/>
        <v>20.333333333333002</v>
      </c>
      <c r="O214" s="6">
        <f t="shared" si="33"/>
        <v>-58.755248999999999</v>
      </c>
    </row>
    <row r="215" spans="2:16" x14ac:dyDescent="0.25">
      <c r="B215" s="90">
        <v>19111111111.111</v>
      </c>
      <c r="C215" s="90">
        <v>-54.864528999999997</v>
      </c>
      <c r="D215" s="90">
        <v>-46.656986000000003</v>
      </c>
      <c r="F215" s="6">
        <f t="shared" si="34"/>
        <v>21.555555555556001</v>
      </c>
      <c r="G215" s="6">
        <f t="shared" si="32"/>
        <v>-57.901615</v>
      </c>
      <c r="J215" s="90">
        <v>19111111111.111</v>
      </c>
      <c r="K215" s="90">
        <v>-52.091309000000003</v>
      </c>
      <c r="L215" s="90">
        <v>-41.212527999999999</v>
      </c>
      <c r="N215" s="6">
        <f t="shared" si="35"/>
        <v>21.555555555556001</v>
      </c>
      <c r="O215" s="6">
        <f t="shared" si="33"/>
        <v>-55.173133999999997</v>
      </c>
    </row>
    <row r="216" spans="2:16" x14ac:dyDescent="0.25">
      <c r="B216" s="90">
        <v>20333333333.333</v>
      </c>
      <c r="C216" s="90">
        <v>-52.179820999999997</v>
      </c>
      <c r="D216" s="90">
        <v>-43.610816999999997</v>
      </c>
      <c r="F216" s="6">
        <f t="shared" si="34"/>
        <v>22.777777777777999</v>
      </c>
      <c r="G216" s="6">
        <f t="shared" si="32"/>
        <v>-60.944740000000003</v>
      </c>
      <c r="J216" s="90">
        <v>20333333333.333</v>
      </c>
      <c r="K216" s="90">
        <v>-50.992603000000003</v>
      </c>
      <c r="L216" s="90">
        <v>-41.095458999999998</v>
      </c>
      <c r="N216" s="6">
        <f t="shared" si="35"/>
        <v>22.777777777777999</v>
      </c>
      <c r="O216" s="6">
        <f t="shared" si="33"/>
        <v>-58.295237999999998</v>
      </c>
    </row>
    <row r="217" spans="2:16" x14ac:dyDescent="0.25">
      <c r="B217" s="90">
        <v>21555555555.556</v>
      </c>
      <c r="C217" s="90">
        <v>-54.775612000000002</v>
      </c>
      <c r="D217" s="90">
        <v>-45.607422</v>
      </c>
      <c r="F217" s="6">
        <f t="shared" si="34"/>
        <v>24</v>
      </c>
      <c r="G217" s="6">
        <f t="shared" si="32"/>
        <v>-60.011032</v>
      </c>
      <c r="J217" s="90">
        <v>21555555555.556</v>
      </c>
      <c r="K217" s="90">
        <v>-51.104717000000001</v>
      </c>
      <c r="L217" s="90">
        <v>-41.718704000000002</v>
      </c>
      <c r="N217" s="6">
        <f t="shared" si="35"/>
        <v>24</v>
      </c>
      <c r="O217" s="6">
        <f t="shared" si="33"/>
        <v>-56.380378999999998</v>
      </c>
    </row>
    <row r="218" spans="2:16" x14ac:dyDescent="0.25">
      <c r="B218" s="90">
        <v>22777777777.778</v>
      </c>
      <c r="C218" s="90">
        <v>-74.415276000000006</v>
      </c>
      <c r="D218" s="90">
        <v>-64.861678999999995</v>
      </c>
      <c r="F218" s="6" t="s">
        <v>21</v>
      </c>
      <c r="J218" s="90">
        <v>22777777777.778</v>
      </c>
      <c r="K218" s="90">
        <v>-54.554107999999999</v>
      </c>
      <c r="L218" s="90">
        <v>-44.163947999999998</v>
      </c>
      <c r="N218" s="6" t="s">
        <v>21</v>
      </c>
    </row>
    <row r="219" spans="2:16" x14ac:dyDescent="0.25">
      <c r="B219" s="90">
        <v>24000000000</v>
      </c>
      <c r="C219" s="90">
        <v>-61.369621000000002</v>
      </c>
      <c r="D219" s="90">
        <v>-51.009211999999998</v>
      </c>
      <c r="J219" s="90">
        <v>24000000000</v>
      </c>
      <c r="K219" s="90">
        <v>-66.268822</v>
      </c>
      <c r="L219" s="90">
        <v>-52.949081</v>
      </c>
    </row>
    <row r="220" spans="2:16" x14ac:dyDescent="0.25">
      <c r="B220" s="90" t="s">
        <v>21</v>
      </c>
      <c r="C220" s="90"/>
      <c r="D220" s="90"/>
      <c r="J220" s="90" t="s">
        <v>21</v>
      </c>
      <c r="K220" s="90"/>
      <c r="L220" s="90"/>
    </row>
    <row r="221" spans="2:16" x14ac:dyDescent="0.25">
      <c r="B221" s="90"/>
      <c r="C221" s="90"/>
      <c r="D221" s="90"/>
      <c r="F221" s="6" t="s">
        <v>43</v>
      </c>
      <c r="J221" s="90"/>
      <c r="K221" s="90"/>
      <c r="L221" s="90"/>
      <c r="N221" s="6" t="s">
        <v>43</v>
      </c>
    </row>
    <row r="222" spans="2:16" ht="15.75" x14ac:dyDescent="0.25">
      <c r="B222" s="90"/>
      <c r="C222" s="90"/>
      <c r="D222" s="90"/>
      <c r="F222" s="6" t="s">
        <v>19</v>
      </c>
      <c r="G222" s="6" t="str">
        <f t="shared" ref="G222:G241" si="36">D248</f>
        <v>3Ix1L dBc Log Mag(dB)</v>
      </c>
      <c r="H222" s="35">
        <v>3</v>
      </c>
      <c r="J222" s="90"/>
      <c r="K222" s="90"/>
      <c r="L222" s="90"/>
      <c r="N222" s="6" t="s">
        <v>19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s="90" t="s">
        <v>41</v>
      </c>
      <c r="C223" s="90"/>
      <c r="D223" s="90"/>
      <c r="F223" s="6">
        <f t="shared" ref="F223:F241" si="38">B249/1000000000</f>
        <v>2</v>
      </c>
      <c r="G223" s="6">
        <f t="shared" si="36"/>
        <v>-35.876323999999997</v>
      </c>
      <c r="H223" s="36">
        <f>ABS(AVERAGE(G223:G241)-(H222-1)*15)</f>
        <v>78.711558210526306</v>
      </c>
      <c r="J223" s="90" t="s">
        <v>41</v>
      </c>
      <c r="K223" s="90"/>
      <c r="L223" s="90"/>
      <c r="N223" s="6">
        <f t="shared" ref="N223:N241" si="39">J249/1000000000</f>
        <v>2</v>
      </c>
      <c r="O223" s="6">
        <f t="shared" si="37"/>
        <v>-43.694023000000001</v>
      </c>
      <c r="P223" s="36">
        <f>ABS(AVERAGE(O223:O241)-(P222-1)*15)</f>
        <v>78.13535452631578</v>
      </c>
    </row>
    <row r="224" spans="2:16" x14ac:dyDescent="0.25">
      <c r="B224" s="90" t="s">
        <v>19</v>
      </c>
      <c r="C224" s="90" t="s">
        <v>148</v>
      </c>
      <c r="D224" s="90" t="s">
        <v>79</v>
      </c>
      <c r="F224" s="6">
        <f t="shared" si="38"/>
        <v>3.2222222222222001</v>
      </c>
      <c r="G224" s="6">
        <f t="shared" si="36"/>
        <v>-39.695270999999998</v>
      </c>
      <c r="J224" s="90" t="s">
        <v>19</v>
      </c>
      <c r="K224" s="90" t="s">
        <v>148</v>
      </c>
      <c r="L224" s="90" t="s">
        <v>79</v>
      </c>
      <c r="N224" s="6">
        <f t="shared" si="39"/>
        <v>3.2222222222222001</v>
      </c>
      <c r="O224" s="6">
        <f t="shared" si="37"/>
        <v>-42.922272</v>
      </c>
    </row>
    <row r="225" spans="2:15" x14ac:dyDescent="0.25">
      <c r="B225" s="90">
        <v>2000000000</v>
      </c>
      <c r="C225" s="90">
        <v>-78.791022999999996</v>
      </c>
      <c r="D225" s="90">
        <v>-72.336348999999998</v>
      </c>
      <c r="F225" s="6">
        <f t="shared" si="38"/>
        <v>4.4444444444444002</v>
      </c>
      <c r="G225" s="6">
        <f t="shared" si="36"/>
        <v>-45.493492000000003</v>
      </c>
      <c r="J225" s="90">
        <v>2000000000</v>
      </c>
      <c r="K225" s="90">
        <v>-78.905074999999997</v>
      </c>
      <c r="L225" s="90">
        <v>-68.990898000000001</v>
      </c>
      <c r="N225" s="6">
        <f t="shared" si="39"/>
        <v>4.4444444444444002</v>
      </c>
      <c r="O225" s="6">
        <f t="shared" si="37"/>
        <v>-42.094208000000002</v>
      </c>
    </row>
    <row r="226" spans="2:15" x14ac:dyDescent="0.25">
      <c r="B226" s="90">
        <v>3222222222.2221999</v>
      </c>
      <c r="C226" s="90">
        <v>-74.415733000000003</v>
      </c>
      <c r="D226" s="90">
        <v>-67.216819999999998</v>
      </c>
      <c r="F226" s="6">
        <f t="shared" si="38"/>
        <v>5.6666666666667007</v>
      </c>
      <c r="G226" s="6">
        <f t="shared" si="36"/>
        <v>-46.067284000000001</v>
      </c>
      <c r="J226" s="90">
        <v>3222222222.2221999</v>
      </c>
      <c r="K226" s="90">
        <v>-71.651077000000001</v>
      </c>
      <c r="L226" s="90">
        <v>-63.516227999999998</v>
      </c>
      <c r="N226" s="6">
        <f t="shared" si="39"/>
        <v>5.6666666666667007</v>
      </c>
      <c r="O226" s="6">
        <f t="shared" si="37"/>
        <v>-41.922286999999997</v>
      </c>
    </row>
    <row r="227" spans="2:15" x14ac:dyDescent="0.25">
      <c r="B227" s="90">
        <v>4444444444.4443998</v>
      </c>
      <c r="C227" s="90">
        <v>-71.165565000000001</v>
      </c>
      <c r="D227" s="90">
        <v>-64.832153000000005</v>
      </c>
      <c r="F227" s="6">
        <f t="shared" si="38"/>
        <v>6.8888888888888999</v>
      </c>
      <c r="G227" s="6">
        <f t="shared" si="36"/>
        <v>-54.718372000000002</v>
      </c>
      <c r="J227" s="90">
        <v>4444444444.4443998</v>
      </c>
      <c r="K227" s="90">
        <v>-70.859581000000006</v>
      </c>
      <c r="L227" s="90">
        <v>-62.907241999999997</v>
      </c>
      <c r="N227" s="6">
        <f t="shared" si="39"/>
        <v>6.8888888888888999</v>
      </c>
      <c r="O227" s="6">
        <f t="shared" si="37"/>
        <v>-55.009318999999998</v>
      </c>
    </row>
    <row r="228" spans="2:15" x14ac:dyDescent="0.25">
      <c r="B228" s="90">
        <v>5666666666.6667004</v>
      </c>
      <c r="C228" s="90">
        <v>-62.474361000000002</v>
      </c>
      <c r="D228" s="90">
        <v>-56.156413999999998</v>
      </c>
      <c r="F228" s="6">
        <f t="shared" si="38"/>
        <v>8.1111111111111001</v>
      </c>
      <c r="G228" s="6">
        <f t="shared" si="36"/>
        <v>-48.805903999999998</v>
      </c>
      <c r="J228" s="90">
        <v>5666666666.6667004</v>
      </c>
      <c r="K228" s="90">
        <v>-68.152823999999995</v>
      </c>
      <c r="L228" s="90">
        <v>-60.411819000000001</v>
      </c>
      <c r="N228" s="6">
        <f t="shared" si="39"/>
        <v>8.1111111111111001</v>
      </c>
      <c r="O228" s="6">
        <f t="shared" si="37"/>
        <v>-56.762000999999998</v>
      </c>
    </row>
    <row r="229" spans="2:15" x14ac:dyDescent="0.25">
      <c r="B229" s="90">
        <v>6888888888.8888998</v>
      </c>
      <c r="C229" s="90">
        <v>-65.086319000000003</v>
      </c>
      <c r="D229" s="90">
        <v>-58.845795000000003</v>
      </c>
      <c r="F229" s="6">
        <f t="shared" si="38"/>
        <v>9.3333333333333002</v>
      </c>
      <c r="G229" s="6">
        <f t="shared" si="36"/>
        <v>-48.834789000000001</v>
      </c>
      <c r="J229" s="90">
        <v>6888888888.8888998</v>
      </c>
      <c r="K229" s="90">
        <v>-68.308029000000005</v>
      </c>
      <c r="L229" s="90">
        <v>-60.654617000000002</v>
      </c>
      <c r="N229" s="6">
        <f t="shared" si="39"/>
        <v>9.3333333333333002</v>
      </c>
      <c r="O229" s="6">
        <f t="shared" si="37"/>
        <v>-58.496552000000001</v>
      </c>
    </row>
    <row r="230" spans="2:15" x14ac:dyDescent="0.25">
      <c r="B230" s="90">
        <v>8111111111.1111002</v>
      </c>
      <c r="C230" s="90">
        <v>-62.973185999999998</v>
      </c>
      <c r="D230" s="90">
        <v>-56.512096</v>
      </c>
      <c r="F230" s="6">
        <f t="shared" si="38"/>
        <v>10.555555555555999</v>
      </c>
      <c r="G230" s="6">
        <f t="shared" si="36"/>
        <v>-51.144970000000001</v>
      </c>
      <c r="J230" s="90">
        <v>8111111111.1111002</v>
      </c>
      <c r="K230" s="90">
        <v>-67.295494000000005</v>
      </c>
      <c r="L230" s="90">
        <v>-59.209479999999999</v>
      </c>
      <c r="N230" s="6">
        <f t="shared" si="39"/>
        <v>10.555555555555999</v>
      </c>
      <c r="O230" s="6">
        <f t="shared" si="37"/>
        <v>-53.515877000000003</v>
      </c>
    </row>
    <row r="231" spans="2:15" x14ac:dyDescent="0.25">
      <c r="B231" s="90">
        <v>9333333333.3332996</v>
      </c>
      <c r="C231" s="90">
        <v>-59.187446999999999</v>
      </c>
      <c r="D231" s="90">
        <v>-52.495604999999998</v>
      </c>
      <c r="F231" s="6">
        <f t="shared" si="38"/>
        <v>11.777777777778001</v>
      </c>
      <c r="G231" s="6">
        <f t="shared" si="36"/>
        <v>-54.030773000000003</v>
      </c>
      <c r="J231" s="90">
        <v>9333333333.3332996</v>
      </c>
      <c r="K231" s="90">
        <v>-70.527968999999999</v>
      </c>
      <c r="L231" s="90">
        <v>-62.180031</v>
      </c>
      <c r="N231" s="6">
        <f t="shared" si="39"/>
        <v>11.777777777778001</v>
      </c>
      <c r="O231" s="6">
        <f t="shared" si="37"/>
        <v>-49.800049000000001</v>
      </c>
    </row>
    <row r="232" spans="2:15" x14ac:dyDescent="0.25">
      <c r="B232" s="90">
        <v>10555555555.556</v>
      </c>
      <c r="C232" s="90">
        <v>-61.787627999999998</v>
      </c>
      <c r="D232" s="90">
        <v>-55.178069999999998</v>
      </c>
      <c r="F232" s="6">
        <f t="shared" si="38"/>
        <v>13</v>
      </c>
      <c r="G232" s="6">
        <f t="shared" si="36"/>
        <v>-58.811123000000002</v>
      </c>
      <c r="J232" s="90">
        <v>10555555555.556</v>
      </c>
      <c r="K232" s="90">
        <v>-70.837074000000001</v>
      </c>
      <c r="L232" s="90">
        <v>-62.252822999999999</v>
      </c>
      <c r="N232" s="6">
        <f t="shared" si="39"/>
        <v>13</v>
      </c>
      <c r="O232" s="6">
        <f t="shared" si="37"/>
        <v>-48.296889999999998</v>
      </c>
    </row>
    <row r="233" spans="2:15" x14ac:dyDescent="0.25">
      <c r="B233" s="90">
        <v>11777777777.778</v>
      </c>
      <c r="C233" s="90">
        <v>-66.460196999999994</v>
      </c>
      <c r="D233" s="90">
        <v>-59.584983999999999</v>
      </c>
      <c r="F233" s="6">
        <f t="shared" si="38"/>
        <v>14.222222222221999</v>
      </c>
      <c r="G233" s="6">
        <f t="shared" si="36"/>
        <v>-63.225166000000002</v>
      </c>
      <c r="J233" s="90">
        <v>11777777777.778</v>
      </c>
      <c r="K233" s="90">
        <v>-72.355598000000001</v>
      </c>
      <c r="L233" s="90">
        <v>-63.397078999999998</v>
      </c>
      <c r="N233" s="6">
        <f t="shared" si="39"/>
        <v>14.222222222221999</v>
      </c>
      <c r="O233" s="6">
        <f t="shared" si="37"/>
        <v>-44.406826000000002</v>
      </c>
    </row>
    <row r="234" spans="2:15" x14ac:dyDescent="0.25">
      <c r="B234" s="90">
        <v>13000000000</v>
      </c>
      <c r="C234" s="90">
        <v>-71.023796000000004</v>
      </c>
      <c r="D234" s="90">
        <v>-64.376059999999995</v>
      </c>
      <c r="F234" s="6">
        <f t="shared" si="38"/>
        <v>15.444444444444001</v>
      </c>
      <c r="G234" s="6">
        <f t="shared" si="36"/>
        <v>-67.631507999999997</v>
      </c>
      <c r="J234" s="90">
        <v>13000000000</v>
      </c>
      <c r="K234" s="90">
        <v>-89.135970999999998</v>
      </c>
      <c r="L234" s="90">
        <v>-80.726157999999998</v>
      </c>
      <c r="N234" s="6">
        <f t="shared" si="39"/>
        <v>15.444444444444001</v>
      </c>
      <c r="O234" s="6">
        <f t="shared" si="37"/>
        <v>-54.613284999999998</v>
      </c>
    </row>
    <row r="235" spans="2:15" x14ac:dyDescent="0.25">
      <c r="B235" s="90">
        <v>14222222222.222</v>
      </c>
      <c r="C235" s="90">
        <v>-70.685242000000002</v>
      </c>
      <c r="D235" s="90">
        <v>-63.619480000000003</v>
      </c>
      <c r="F235" s="6">
        <f t="shared" si="38"/>
        <v>16.666666666666998</v>
      </c>
      <c r="G235" s="6">
        <f t="shared" si="36"/>
        <v>-54.267302999999998</v>
      </c>
      <c r="J235" s="90">
        <v>14222222222.222</v>
      </c>
      <c r="K235" s="90">
        <v>-84.667068</v>
      </c>
      <c r="L235" s="90">
        <v>-76.310676999999998</v>
      </c>
      <c r="N235" s="6">
        <f t="shared" si="39"/>
        <v>16.666666666666998</v>
      </c>
      <c r="O235" s="6">
        <f t="shared" si="37"/>
        <v>-53.602936</v>
      </c>
    </row>
    <row r="236" spans="2:15" x14ac:dyDescent="0.25">
      <c r="B236" s="90">
        <v>15444444444.444</v>
      </c>
      <c r="C236" s="90">
        <v>-76.302124000000006</v>
      </c>
      <c r="D236" s="90">
        <v>-68.978783000000007</v>
      </c>
      <c r="F236" s="6">
        <f t="shared" si="38"/>
        <v>17.888888888888999</v>
      </c>
      <c r="G236" s="6">
        <f t="shared" si="36"/>
        <v>-43.342148000000002</v>
      </c>
      <c r="J236" s="90">
        <v>15444444444.444</v>
      </c>
      <c r="K236" s="90">
        <v>-73.211608999999996</v>
      </c>
      <c r="L236" s="90">
        <v>-64.524117000000004</v>
      </c>
      <c r="N236" s="6">
        <f t="shared" si="39"/>
        <v>17.888888888888999</v>
      </c>
      <c r="O236" s="6">
        <f t="shared" si="37"/>
        <v>-45.219642999999998</v>
      </c>
    </row>
    <row r="237" spans="2:15" x14ac:dyDescent="0.25">
      <c r="B237" s="90">
        <v>16666666666.667</v>
      </c>
      <c r="C237" s="90">
        <v>-78.394340999999997</v>
      </c>
      <c r="D237" s="90">
        <v>-70.993530000000007</v>
      </c>
      <c r="F237" s="6">
        <f t="shared" si="38"/>
        <v>19.111111111111001</v>
      </c>
      <c r="G237" s="6">
        <f t="shared" si="36"/>
        <v>-46.029899999999998</v>
      </c>
      <c r="J237" s="90">
        <v>16666666666.667</v>
      </c>
      <c r="K237" s="90">
        <v>-69.702522000000002</v>
      </c>
      <c r="L237" s="90">
        <v>-60.77158</v>
      </c>
      <c r="N237" s="6">
        <f t="shared" si="39"/>
        <v>19.111111111111001</v>
      </c>
      <c r="O237" s="6">
        <f t="shared" si="37"/>
        <v>-55.342086999999999</v>
      </c>
    </row>
    <row r="238" spans="2:15" x14ac:dyDescent="0.25">
      <c r="B238" s="90">
        <v>17888888888.889</v>
      </c>
      <c r="C238" s="90">
        <v>-73.635261999999997</v>
      </c>
      <c r="D238" s="90">
        <v>-65.952163999999996</v>
      </c>
      <c r="F238" s="6">
        <f t="shared" si="38"/>
        <v>20.333333333333002</v>
      </c>
      <c r="G238" s="6">
        <f t="shared" si="36"/>
        <v>-45.490386999999998</v>
      </c>
      <c r="J238" s="90">
        <v>17888888888.889</v>
      </c>
      <c r="K238" s="90">
        <v>-72.089675999999997</v>
      </c>
      <c r="L238" s="90">
        <v>-62.764290000000003</v>
      </c>
      <c r="N238" s="6">
        <f t="shared" si="39"/>
        <v>20.333333333333002</v>
      </c>
      <c r="O238" s="6">
        <f t="shared" si="37"/>
        <v>-41.435310000000001</v>
      </c>
    </row>
    <row r="239" spans="2:15" x14ac:dyDescent="0.25">
      <c r="B239" s="90">
        <v>19111111111.111</v>
      </c>
      <c r="C239" s="90">
        <v>-69.142525000000006</v>
      </c>
      <c r="D239" s="90">
        <v>-60.934978000000001</v>
      </c>
      <c r="F239" s="6">
        <f t="shared" si="38"/>
        <v>21.555555555556001</v>
      </c>
      <c r="G239" s="6">
        <f t="shared" si="36"/>
        <v>-50.321007000000002</v>
      </c>
      <c r="J239" s="90">
        <v>19111111111.111</v>
      </c>
      <c r="K239" s="90">
        <v>-65.856064000000003</v>
      </c>
      <c r="L239" s="90">
        <v>-54.977283</v>
      </c>
      <c r="N239" s="6">
        <f t="shared" si="39"/>
        <v>21.555555555556001</v>
      </c>
      <c r="O239" s="6">
        <f t="shared" si="37"/>
        <v>-37.021042000000001</v>
      </c>
    </row>
    <row r="240" spans="2:15" x14ac:dyDescent="0.25">
      <c r="B240" s="90">
        <v>20333333333.333</v>
      </c>
      <c r="C240" s="90">
        <v>-64.901572999999999</v>
      </c>
      <c r="D240" s="90">
        <v>-56.332572999999996</v>
      </c>
      <c r="F240" s="6">
        <f t="shared" si="38"/>
        <v>22.777777777777999</v>
      </c>
      <c r="G240" s="6">
        <f t="shared" si="36"/>
        <v>-42.605766000000003</v>
      </c>
      <c r="J240" s="90">
        <v>20333333333.333</v>
      </c>
      <c r="K240" s="90">
        <v>-68.652396999999993</v>
      </c>
      <c r="L240" s="90">
        <v>-58.755248999999999</v>
      </c>
      <c r="N240" s="6">
        <f t="shared" si="39"/>
        <v>22.777777777777999</v>
      </c>
      <c r="O240" s="6">
        <f t="shared" si="37"/>
        <v>-41.137515999999998</v>
      </c>
    </row>
    <row r="241" spans="2:16" x14ac:dyDescent="0.25">
      <c r="B241" s="90">
        <v>21555555555.556</v>
      </c>
      <c r="C241" s="90">
        <v>-67.069809000000006</v>
      </c>
      <c r="D241" s="90">
        <v>-57.901615</v>
      </c>
      <c r="F241" s="6">
        <f t="shared" si="38"/>
        <v>24</v>
      </c>
      <c r="G241" s="6">
        <f t="shared" si="36"/>
        <v>-29.128119000000002</v>
      </c>
      <c r="J241" s="90">
        <v>21555555555.556</v>
      </c>
      <c r="K241" s="90">
        <v>-64.559143000000006</v>
      </c>
      <c r="L241" s="90">
        <v>-55.173133999999997</v>
      </c>
      <c r="N241" s="6">
        <f t="shared" si="39"/>
        <v>24</v>
      </c>
      <c r="O241" s="6">
        <f t="shared" si="37"/>
        <v>-49.279612999999998</v>
      </c>
    </row>
    <row r="242" spans="2:16" x14ac:dyDescent="0.25">
      <c r="B242" s="90">
        <v>22777777777.778</v>
      </c>
      <c r="C242" s="90">
        <v>-70.498337000000006</v>
      </c>
      <c r="D242" s="90">
        <v>-60.944740000000003</v>
      </c>
      <c r="F242" s="6" t="s">
        <v>21</v>
      </c>
      <c r="J242" s="90">
        <v>22777777777.778</v>
      </c>
      <c r="K242" s="90">
        <v>-68.685394000000002</v>
      </c>
      <c r="L242" s="90">
        <v>-58.295237999999998</v>
      </c>
      <c r="N242" s="6" t="s">
        <v>21</v>
      </c>
    </row>
    <row r="243" spans="2:16" x14ac:dyDescent="0.25">
      <c r="B243" s="90">
        <v>24000000000</v>
      </c>
      <c r="C243" s="90">
        <v>-70.371437</v>
      </c>
      <c r="D243" s="90">
        <v>-60.011032</v>
      </c>
      <c r="J243" s="90">
        <v>24000000000</v>
      </c>
      <c r="K243" s="90">
        <v>-69.700119000000001</v>
      </c>
      <c r="L243" s="90">
        <v>-56.380378999999998</v>
      </c>
    </row>
    <row r="244" spans="2:16" x14ac:dyDescent="0.25">
      <c r="B244" s="90" t="s">
        <v>21</v>
      </c>
      <c r="C244" s="90"/>
      <c r="D244" s="90"/>
      <c r="J244" s="90" t="s">
        <v>21</v>
      </c>
      <c r="K244" s="90"/>
      <c r="L244" s="90"/>
    </row>
    <row r="245" spans="2:16" x14ac:dyDescent="0.25">
      <c r="B245" s="90"/>
      <c r="C245" s="90"/>
      <c r="D245" s="90"/>
      <c r="F245" s="6" t="s">
        <v>45</v>
      </c>
      <c r="J245" s="90"/>
      <c r="K245" s="90"/>
      <c r="L245" s="90"/>
      <c r="N245" s="6" t="s">
        <v>45</v>
      </c>
    </row>
    <row r="246" spans="2:16" ht="15.75" x14ac:dyDescent="0.25">
      <c r="B246" s="90"/>
      <c r="C246" s="90"/>
      <c r="D246" s="90"/>
      <c r="F246" s="6" t="s">
        <v>19</v>
      </c>
      <c r="G246" s="6" t="str">
        <f t="shared" ref="G246:G265" si="40">D272</f>
        <v>3Ix2L dBc Log Mag(dB)</v>
      </c>
      <c r="H246" s="35">
        <v>3</v>
      </c>
      <c r="J246" s="90"/>
      <c r="K246" s="90"/>
      <c r="L246" s="90"/>
      <c r="N246" s="6" t="s">
        <v>19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s="90" t="s">
        <v>43</v>
      </c>
      <c r="C247" s="90"/>
      <c r="D247" s="90"/>
      <c r="F247" s="6">
        <f t="shared" ref="F247:F265" si="42">B273/1000000000</f>
        <v>2</v>
      </c>
      <c r="G247" s="6">
        <f t="shared" si="40"/>
        <v>-50.076298000000001</v>
      </c>
      <c r="H247" s="36">
        <f>ABS(AVERAGE(G247:G265)-(H246-1)*15)</f>
        <v>86.096550736842104</v>
      </c>
      <c r="J247" s="90" t="s">
        <v>43</v>
      </c>
      <c r="K247" s="90"/>
      <c r="L247" s="90"/>
      <c r="N247" s="6">
        <f t="shared" ref="N247:N265" si="43">J273/1000000000</f>
        <v>2</v>
      </c>
      <c r="O247" s="6">
        <f t="shared" si="41"/>
        <v>-70.599236000000005</v>
      </c>
      <c r="P247" s="36">
        <f>ABS(AVERAGE(O247:O265)-(P246-1)*15)</f>
        <v>96.250540315789493</v>
      </c>
    </row>
    <row r="248" spans="2:16" x14ac:dyDescent="0.25">
      <c r="B248" s="90" t="s">
        <v>19</v>
      </c>
      <c r="C248" s="90" t="s">
        <v>149</v>
      </c>
      <c r="D248" s="90" t="s">
        <v>80</v>
      </c>
      <c r="F248" s="6">
        <f t="shared" si="42"/>
        <v>3.2222222222222001</v>
      </c>
      <c r="G248" s="6">
        <f t="shared" si="40"/>
        <v>-46.185631000000001</v>
      </c>
      <c r="J248" s="90" t="s">
        <v>19</v>
      </c>
      <c r="K248" s="90" t="s">
        <v>149</v>
      </c>
      <c r="L248" s="90" t="s">
        <v>80</v>
      </c>
      <c r="N248" s="6">
        <f t="shared" si="43"/>
        <v>3.2222222222222001</v>
      </c>
      <c r="O248" s="6">
        <f t="shared" si="41"/>
        <v>-77.430015999999995</v>
      </c>
    </row>
    <row r="249" spans="2:16" x14ac:dyDescent="0.25">
      <c r="B249" s="90">
        <v>2000000000</v>
      </c>
      <c r="C249" s="90">
        <v>-42.330993999999997</v>
      </c>
      <c r="D249" s="90">
        <v>-35.876323999999997</v>
      </c>
      <c r="F249" s="6">
        <f t="shared" si="42"/>
        <v>4.4444444444444002</v>
      </c>
      <c r="G249" s="6">
        <f t="shared" si="40"/>
        <v>-46.484172999999998</v>
      </c>
      <c r="J249" s="90">
        <v>2000000000</v>
      </c>
      <c r="K249" s="90">
        <v>-53.608204000000001</v>
      </c>
      <c r="L249" s="90">
        <v>-43.694023000000001</v>
      </c>
      <c r="N249" s="6">
        <f t="shared" si="43"/>
        <v>4.4444444444444002</v>
      </c>
      <c r="O249" s="6">
        <f t="shared" si="41"/>
        <v>-55.086875999999997</v>
      </c>
    </row>
    <row r="250" spans="2:16" x14ac:dyDescent="0.25">
      <c r="B250" s="90">
        <v>3222222222.2221999</v>
      </c>
      <c r="C250" s="90">
        <v>-46.894191999999997</v>
      </c>
      <c r="D250" s="90">
        <v>-39.695270999999998</v>
      </c>
      <c r="F250" s="6">
        <f t="shared" si="42"/>
        <v>5.6666666666667007</v>
      </c>
      <c r="G250" s="6">
        <f t="shared" si="40"/>
        <v>-55.852012999999999</v>
      </c>
      <c r="J250" s="90">
        <v>3222222222.2221999</v>
      </c>
      <c r="K250" s="90">
        <v>-51.057121000000002</v>
      </c>
      <c r="L250" s="90">
        <v>-42.922272</v>
      </c>
      <c r="N250" s="6">
        <f t="shared" si="43"/>
        <v>5.6666666666667007</v>
      </c>
      <c r="O250" s="6">
        <f t="shared" si="41"/>
        <v>-65.465973000000005</v>
      </c>
    </row>
    <row r="251" spans="2:16" x14ac:dyDescent="0.25">
      <c r="B251" s="90">
        <v>4444444444.4443998</v>
      </c>
      <c r="C251" s="90">
        <v>-51.826900000000002</v>
      </c>
      <c r="D251" s="90">
        <v>-45.493492000000003</v>
      </c>
      <c r="F251" s="6">
        <f t="shared" si="42"/>
        <v>6.8888888888888999</v>
      </c>
      <c r="G251" s="6">
        <f t="shared" si="40"/>
        <v>-54.834437999999999</v>
      </c>
      <c r="J251" s="90">
        <v>4444444444.4443998</v>
      </c>
      <c r="K251" s="90">
        <v>-50.046546999999997</v>
      </c>
      <c r="L251" s="90">
        <v>-42.094208000000002</v>
      </c>
      <c r="N251" s="6">
        <f t="shared" si="43"/>
        <v>6.8888888888888999</v>
      </c>
      <c r="O251" s="6">
        <f t="shared" si="41"/>
        <v>-58.641154999999998</v>
      </c>
    </row>
    <row r="252" spans="2:16" x14ac:dyDescent="0.25">
      <c r="B252" s="90">
        <v>5666666666.6667004</v>
      </c>
      <c r="C252" s="90">
        <v>-52.385230999999997</v>
      </c>
      <c r="D252" s="90">
        <v>-46.067284000000001</v>
      </c>
      <c r="F252" s="6">
        <f t="shared" si="42"/>
        <v>8.1111111111111001</v>
      </c>
      <c r="G252" s="6">
        <f t="shared" si="40"/>
        <v>-58.816803</v>
      </c>
      <c r="J252" s="90">
        <v>5666666666.6667004</v>
      </c>
      <c r="K252" s="90">
        <v>-49.663291999999998</v>
      </c>
      <c r="L252" s="90">
        <v>-41.922286999999997</v>
      </c>
      <c r="N252" s="6">
        <f t="shared" si="43"/>
        <v>8.1111111111111001</v>
      </c>
      <c r="O252" s="6">
        <f t="shared" si="41"/>
        <v>-63.420318999999999</v>
      </c>
    </row>
    <row r="253" spans="2:16" x14ac:dyDescent="0.25">
      <c r="B253" s="90">
        <v>6888888888.8888998</v>
      </c>
      <c r="C253" s="90">
        <v>-60.958893000000003</v>
      </c>
      <c r="D253" s="90">
        <v>-54.718372000000002</v>
      </c>
      <c r="F253" s="6">
        <f t="shared" si="42"/>
        <v>9.3333333333333002</v>
      </c>
      <c r="G253" s="6">
        <f t="shared" si="40"/>
        <v>-52.121119999999998</v>
      </c>
      <c r="J253" s="90">
        <v>6888888888.8888998</v>
      </c>
      <c r="K253" s="90">
        <v>-62.662734999999998</v>
      </c>
      <c r="L253" s="90">
        <v>-55.009318999999998</v>
      </c>
      <c r="N253" s="6">
        <f t="shared" si="43"/>
        <v>9.3333333333333002</v>
      </c>
      <c r="O253" s="6">
        <f t="shared" si="41"/>
        <v>-62.238368999999999</v>
      </c>
    </row>
    <row r="254" spans="2:16" x14ac:dyDescent="0.25">
      <c r="B254" s="90">
        <v>8111111111.1111002</v>
      </c>
      <c r="C254" s="90">
        <v>-55.266998000000001</v>
      </c>
      <c r="D254" s="90">
        <v>-48.805903999999998</v>
      </c>
      <c r="F254" s="6">
        <f t="shared" si="42"/>
        <v>10.555555555555999</v>
      </c>
      <c r="G254" s="6">
        <f t="shared" si="40"/>
        <v>-55.857436999999997</v>
      </c>
      <c r="J254" s="90">
        <v>8111111111.1111002</v>
      </c>
      <c r="K254" s="90">
        <v>-64.848015000000004</v>
      </c>
      <c r="L254" s="90">
        <v>-56.762000999999998</v>
      </c>
      <c r="N254" s="6">
        <f t="shared" si="43"/>
        <v>10.555555555555999</v>
      </c>
      <c r="O254" s="6">
        <f t="shared" si="41"/>
        <v>-63.677261000000001</v>
      </c>
    </row>
    <row r="255" spans="2:16" x14ac:dyDescent="0.25">
      <c r="B255" s="90">
        <v>9333333333.3332996</v>
      </c>
      <c r="C255" s="90">
        <v>-55.526626999999998</v>
      </c>
      <c r="D255" s="90">
        <v>-48.834789000000001</v>
      </c>
      <c r="F255" s="6">
        <f t="shared" si="42"/>
        <v>11.777777777778001</v>
      </c>
      <c r="G255" s="6">
        <f t="shared" si="40"/>
        <v>-56.337715000000003</v>
      </c>
      <c r="J255" s="90">
        <v>9333333333.3332996</v>
      </c>
      <c r="K255" s="90">
        <v>-66.844489999999993</v>
      </c>
      <c r="L255" s="90">
        <v>-58.496552000000001</v>
      </c>
      <c r="N255" s="6">
        <f t="shared" si="43"/>
        <v>11.777777777778001</v>
      </c>
      <c r="O255" s="6">
        <f t="shared" si="41"/>
        <v>-74.559341000000003</v>
      </c>
    </row>
    <row r="256" spans="2:16" x14ac:dyDescent="0.25">
      <c r="B256" s="90">
        <v>10555555555.556</v>
      </c>
      <c r="C256" s="90">
        <v>-57.754524000000004</v>
      </c>
      <c r="D256" s="90">
        <v>-51.144970000000001</v>
      </c>
      <c r="F256" s="6">
        <f t="shared" si="42"/>
        <v>13</v>
      </c>
      <c r="G256" s="6">
        <f t="shared" si="40"/>
        <v>-55.770771000000003</v>
      </c>
      <c r="J256" s="90">
        <v>10555555555.556</v>
      </c>
      <c r="K256" s="90">
        <v>-62.100132000000002</v>
      </c>
      <c r="L256" s="90">
        <v>-53.515877000000003</v>
      </c>
      <c r="N256" s="6">
        <f t="shared" si="43"/>
        <v>13</v>
      </c>
      <c r="O256" s="6">
        <f t="shared" si="41"/>
        <v>-66.469818000000004</v>
      </c>
    </row>
    <row r="257" spans="2:16" x14ac:dyDescent="0.25">
      <c r="B257" s="90">
        <v>11777777777.778</v>
      </c>
      <c r="C257" s="90">
        <v>-60.905987000000003</v>
      </c>
      <c r="D257" s="90">
        <v>-54.030773000000003</v>
      </c>
      <c r="F257" s="6">
        <f t="shared" si="42"/>
        <v>14.222222222221999</v>
      </c>
      <c r="G257" s="6">
        <f t="shared" si="40"/>
        <v>-62.407271999999999</v>
      </c>
      <c r="J257" s="90">
        <v>11777777777.778</v>
      </c>
      <c r="K257" s="90">
        <v>-58.758564</v>
      </c>
      <c r="L257" s="90">
        <v>-49.800049000000001</v>
      </c>
      <c r="N257" s="6">
        <f t="shared" si="43"/>
        <v>14.222222222221999</v>
      </c>
      <c r="O257" s="6">
        <f t="shared" si="41"/>
        <v>-68.176017999999999</v>
      </c>
    </row>
    <row r="258" spans="2:16" x14ac:dyDescent="0.25">
      <c r="B258" s="90">
        <v>13000000000</v>
      </c>
      <c r="C258" s="90">
        <v>-65.458855</v>
      </c>
      <c r="D258" s="90">
        <v>-58.811123000000002</v>
      </c>
      <c r="F258" s="6">
        <f t="shared" si="42"/>
        <v>15.444444444444001</v>
      </c>
      <c r="G258" s="6">
        <f t="shared" si="40"/>
        <v>-67.366225999999997</v>
      </c>
      <c r="J258" s="90">
        <v>13000000000</v>
      </c>
      <c r="K258" s="90">
        <v>-56.706707000000002</v>
      </c>
      <c r="L258" s="90">
        <v>-48.296889999999998</v>
      </c>
      <c r="N258" s="6">
        <f t="shared" si="43"/>
        <v>15.444444444444001</v>
      </c>
      <c r="O258" s="6">
        <f t="shared" si="41"/>
        <v>-77.561171999999999</v>
      </c>
    </row>
    <row r="259" spans="2:16" x14ac:dyDescent="0.25">
      <c r="B259" s="90">
        <v>14222222222.222</v>
      </c>
      <c r="C259" s="90">
        <v>-70.290931999999998</v>
      </c>
      <c r="D259" s="90">
        <v>-63.225166000000002</v>
      </c>
      <c r="F259" s="6">
        <f t="shared" si="42"/>
        <v>16.666666666666998</v>
      </c>
      <c r="G259" s="6">
        <f t="shared" si="40"/>
        <v>-59.313060999999998</v>
      </c>
      <c r="J259" s="90">
        <v>14222222222.222</v>
      </c>
      <c r="K259" s="90">
        <v>-52.763218000000002</v>
      </c>
      <c r="L259" s="90">
        <v>-44.406826000000002</v>
      </c>
      <c r="N259" s="6">
        <f t="shared" si="43"/>
        <v>16.666666666666998</v>
      </c>
      <c r="O259" s="6">
        <f t="shared" si="41"/>
        <v>-67.641563000000005</v>
      </c>
    </row>
    <row r="260" spans="2:16" x14ac:dyDescent="0.25">
      <c r="B260" s="90">
        <v>15444444444.444</v>
      </c>
      <c r="C260" s="90">
        <v>-74.954848999999996</v>
      </c>
      <c r="D260" s="90">
        <v>-67.631507999999997</v>
      </c>
      <c r="F260" s="6">
        <f t="shared" si="42"/>
        <v>17.888888888888999</v>
      </c>
      <c r="G260" s="6">
        <f t="shared" si="40"/>
        <v>-56.643836999999998</v>
      </c>
      <c r="J260" s="90">
        <v>15444444444.444</v>
      </c>
      <c r="K260" s="90">
        <v>-63.30077</v>
      </c>
      <c r="L260" s="90">
        <v>-54.613284999999998</v>
      </c>
      <c r="N260" s="6">
        <f t="shared" si="43"/>
        <v>17.888888888888999</v>
      </c>
      <c r="O260" s="6">
        <f t="shared" si="41"/>
        <v>-66.135482999999994</v>
      </c>
    </row>
    <row r="261" spans="2:16" x14ac:dyDescent="0.25">
      <c r="B261" s="90">
        <v>16666666666.667</v>
      </c>
      <c r="C261" s="90">
        <v>-61.668120999999999</v>
      </c>
      <c r="D261" s="90">
        <v>-54.267302999999998</v>
      </c>
      <c r="F261" s="6">
        <f t="shared" si="42"/>
        <v>19.111111111111001</v>
      </c>
      <c r="G261" s="6">
        <f t="shared" si="40"/>
        <v>-59.42765</v>
      </c>
      <c r="J261" s="90">
        <v>16666666666.667</v>
      </c>
      <c r="K261" s="90">
        <v>-62.533875000000002</v>
      </c>
      <c r="L261" s="90">
        <v>-53.602936</v>
      </c>
      <c r="N261" s="6">
        <f t="shared" si="43"/>
        <v>19.111111111111001</v>
      </c>
      <c r="O261" s="6">
        <f t="shared" si="41"/>
        <v>-67.015159999999995</v>
      </c>
    </row>
    <row r="262" spans="2:16" x14ac:dyDescent="0.25">
      <c r="B262" s="90">
        <v>17888888888.889</v>
      </c>
      <c r="C262" s="90">
        <v>-51.025246000000003</v>
      </c>
      <c r="D262" s="90">
        <v>-43.342148000000002</v>
      </c>
      <c r="F262" s="6">
        <f t="shared" si="42"/>
        <v>20.333333333333002</v>
      </c>
      <c r="G262" s="6">
        <f t="shared" si="40"/>
        <v>-66.441085999999999</v>
      </c>
      <c r="J262" s="90">
        <v>17888888888.889</v>
      </c>
      <c r="K262" s="90">
        <v>-54.545025000000003</v>
      </c>
      <c r="L262" s="90">
        <v>-45.219642999999998</v>
      </c>
      <c r="N262" s="6">
        <f t="shared" si="43"/>
        <v>20.333333333333002</v>
      </c>
      <c r="O262" s="6">
        <f t="shared" si="41"/>
        <v>-64.686019999999999</v>
      </c>
    </row>
    <row r="263" spans="2:16" x14ac:dyDescent="0.25">
      <c r="B263" s="90">
        <v>19111111111.111</v>
      </c>
      <c r="C263" s="90">
        <v>-54.237442000000001</v>
      </c>
      <c r="D263" s="90">
        <v>-46.029899999999998</v>
      </c>
      <c r="F263" s="6">
        <f t="shared" si="42"/>
        <v>21.555555555556001</v>
      </c>
      <c r="G263" s="6">
        <f t="shared" si="40"/>
        <v>-55.24295</v>
      </c>
      <c r="J263" s="90">
        <v>19111111111.111</v>
      </c>
      <c r="K263" s="90">
        <v>-66.220871000000002</v>
      </c>
      <c r="L263" s="90">
        <v>-55.342086999999999</v>
      </c>
      <c r="N263" s="6">
        <f t="shared" si="43"/>
        <v>21.555555555556001</v>
      </c>
      <c r="O263" s="6">
        <f t="shared" si="41"/>
        <v>-65.969611999999998</v>
      </c>
    </row>
    <row r="264" spans="2:16" x14ac:dyDescent="0.25">
      <c r="B264" s="90">
        <v>20333333333.333</v>
      </c>
      <c r="C264" s="90">
        <v>-54.059390999999998</v>
      </c>
      <c r="D264" s="90">
        <v>-45.490386999999998</v>
      </c>
      <c r="F264" s="6">
        <f t="shared" si="42"/>
        <v>22.777777777777999</v>
      </c>
      <c r="G264" s="6">
        <f t="shared" si="40"/>
        <v>-49.438583000000001</v>
      </c>
      <c r="J264" s="90">
        <v>20333333333.333</v>
      </c>
      <c r="K264" s="90">
        <v>-51.332455000000003</v>
      </c>
      <c r="L264" s="90">
        <v>-41.435310000000001</v>
      </c>
      <c r="N264" s="6">
        <f t="shared" si="43"/>
        <v>22.777777777777999</v>
      </c>
      <c r="O264" s="6">
        <f t="shared" si="41"/>
        <v>-61.569752000000001</v>
      </c>
    </row>
    <row r="265" spans="2:16" x14ac:dyDescent="0.25">
      <c r="B265" s="90">
        <v>21555555555.556</v>
      </c>
      <c r="C265" s="90">
        <v>-59.489201000000001</v>
      </c>
      <c r="D265" s="90">
        <v>-50.321007000000002</v>
      </c>
      <c r="F265" s="6">
        <f t="shared" si="42"/>
        <v>24</v>
      </c>
      <c r="G265" s="6">
        <f t="shared" si="40"/>
        <v>-57.217399999999998</v>
      </c>
      <c r="J265" s="90">
        <v>21555555555.556</v>
      </c>
      <c r="K265" s="90">
        <v>-46.407051000000003</v>
      </c>
      <c r="L265" s="90">
        <v>-37.021042000000001</v>
      </c>
      <c r="N265" s="6">
        <f t="shared" si="43"/>
        <v>24</v>
      </c>
      <c r="O265" s="6">
        <f t="shared" si="41"/>
        <v>-62.417121999999999</v>
      </c>
    </row>
    <row r="266" spans="2:16" x14ac:dyDescent="0.25">
      <c r="B266" s="90">
        <v>22777777777.778</v>
      </c>
      <c r="C266" s="90">
        <v>-52.159362999999999</v>
      </c>
      <c r="D266" s="90">
        <v>-42.605766000000003</v>
      </c>
      <c r="F266" s="6" t="s">
        <v>21</v>
      </c>
      <c r="J266" s="90">
        <v>22777777777.778</v>
      </c>
      <c r="K266" s="90">
        <v>-51.527676</v>
      </c>
      <c r="L266" s="90">
        <v>-41.137515999999998</v>
      </c>
      <c r="N266" s="6" t="s">
        <v>21</v>
      </c>
    </row>
    <row r="267" spans="2:16" x14ac:dyDescent="0.25">
      <c r="B267" s="90">
        <v>24000000000</v>
      </c>
      <c r="C267" s="90">
        <v>-39.488525000000003</v>
      </c>
      <c r="D267" s="90">
        <v>-29.128119000000002</v>
      </c>
      <c r="J267" s="90">
        <v>24000000000</v>
      </c>
      <c r="K267" s="90">
        <v>-62.599350000000001</v>
      </c>
      <c r="L267" s="90">
        <v>-49.279612999999998</v>
      </c>
    </row>
    <row r="268" spans="2:16" x14ac:dyDescent="0.25">
      <c r="B268" s="90" t="s">
        <v>21</v>
      </c>
      <c r="C268" s="90"/>
      <c r="D268" s="90"/>
      <c r="J268" s="90" t="s">
        <v>21</v>
      </c>
      <c r="K268" s="90"/>
      <c r="L268" s="90"/>
    </row>
    <row r="269" spans="2:16" x14ac:dyDescent="0.25">
      <c r="B269" s="90"/>
      <c r="C269" s="90"/>
      <c r="D269" s="90"/>
      <c r="F269" s="6" t="s">
        <v>47</v>
      </c>
      <c r="J269" s="90"/>
      <c r="K269" s="90"/>
      <c r="L269" s="90"/>
      <c r="N269" s="6" t="s">
        <v>47</v>
      </c>
    </row>
    <row r="270" spans="2:16" ht="15.75" x14ac:dyDescent="0.25">
      <c r="B270" s="90"/>
      <c r="C270" s="90"/>
      <c r="D270" s="90"/>
      <c r="F270" s="6" t="s">
        <v>19</v>
      </c>
      <c r="G270" s="6" t="str">
        <f t="shared" ref="G270:G289" si="44">D296</f>
        <v>3Ix3L dBc Log Mag(dB)</v>
      </c>
      <c r="H270" s="35">
        <v>3</v>
      </c>
      <c r="J270" s="90"/>
      <c r="K270" s="90"/>
      <c r="L270" s="90"/>
      <c r="N270" s="6" t="s">
        <v>19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s="90" t="s">
        <v>45</v>
      </c>
      <c r="C271" s="90"/>
      <c r="D271" s="90"/>
      <c r="F271" s="6">
        <f t="shared" ref="F271:F289" si="46">B297/1000000000</f>
        <v>2</v>
      </c>
      <c r="G271" s="6">
        <f t="shared" si="44"/>
        <v>-41.319415999999997</v>
      </c>
      <c r="H271" s="36">
        <f>ABS(AVERAGE(G271:G289)-(H270-1)*15)</f>
        <v>69.47558831578948</v>
      </c>
      <c r="J271" s="90" t="s">
        <v>45</v>
      </c>
      <c r="K271" s="90"/>
      <c r="L271" s="90"/>
      <c r="N271" s="6">
        <f t="shared" ref="N271:N289" si="47">J297/1000000000</f>
        <v>2</v>
      </c>
      <c r="O271" s="6">
        <f t="shared" si="45"/>
        <v>-32.472172</v>
      </c>
      <c r="P271" s="36">
        <f>ABS(AVERAGE(O271:O289)-(P270-1)*15)</f>
        <v>74.673330736842104</v>
      </c>
    </row>
    <row r="272" spans="2:16" x14ac:dyDescent="0.25">
      <c r="B272" s="90" t="s">
        <v>19</v>
      </c>
      <c r="C272" s="90" t="s">
        <v>150</v>
      </c>
      <c r="D272" s="90" t="s">
        <v>81</v>
      </c>
      <c r="F272" s="6">
        <f t="shared" si="46"/>
        <v>3.2222222222222001</v>
      </c>
      <c r="G272" s="6">
        <f t="shared" si="44"/>
        <v>-26.144822999999999</v>
      </c>
      <c r="J272" s="90" t="s">
        <v>19</v>
      </c>
      <c r="K272" s="90" t="s">
        <v>150</v>
      </c>
      <c r="L272" s="90" t="s">
        <v>81</v>
      </c>
      <c r="N272" s="6">
        <f t="shared" si="47"/>
        <v>3.2222222222222001</v>
      </c>
      <c r="O272" s="6">
        <f t="shared" si="45"/>
        <v>-40.744540999999998</v>
      </c>
    </row>
    <row r="273" spans="2:15" x14ac:dyDescent="0.25">
      <c r="B273" s="90">
        <v>2000000000</v>
      </c>
      <c r="C273" s="90">
        <v>-56.530968000000001</v>
      </c>
      <c r="D273" s="90">
        <v>-50.076298000000001</v>
      </c>
      <c r="F273" s="6">
        <f t="shared" si="46"/>
        <v>4.4444444444444002</v>
      </c>
      <c r="G273" s="6">
        <f t="shared" si="44"/>
        <v>-33.848529999999997</v>
      </c>
      <c r="J273" s="90">
        <v>2000000000</v>
      </c>
      <c r="K273" s="90">
        <v>-80.513412000000002</v>
      </c>
      <c r="L273" s="90">
        <v>-70.599236000000005</v>
      </c>
      <c r="N273" s="6">
        <f t="shared" si="47"/>
        <v>4.4444444444444002</v>
      </c>
      <c r="O273" s="6">
        <f t="shared" si="45"/>
        <v>-37.736088000000002</v>
      </c>
    </row>
    <row r="274" spans="2:15" x14ac:dyDescent="0.25">
      <c r="B274" s="90">
        <v>3222222222.2221999</v>
      </c>
      <c r="C274" s="90">
        <v>-53.384548000000002</v>
      </c>
      <c r="D274" s="90">
        <v>-46.185631000000001</v>
      </c>
      <c r="F274" s="6">
        <f t="shared" si="46"/>
        <v>5.6666666666667007</v>
      </c>
      <c r="G274" s="6">
        <f t="shared" si="44"/>
        <v>-27.628378000000001</v>
      </c>
      <c r="J274" s="90">
        <v>3222222222.2221999</v>
      </c>
      <c r="K274" s="90">
        <v>-85.564864999999998</v>
      </c>
      <c r="L274" s="90">
        <v>-77.430015999999995</v>
      </c>
      <c r="N274" s="6">
        <f t="shared" si="47"/>
        <v>5.6666666666667007</v>
      </c>
      <c r="O274" s="6">
        <f t="shared" si="45"/>
        <v>-33.755085000000001</v>
      </c>
    </row>
    <row r="275" spans="2:15" x14ac:dyDescent="0.25">
      <c r="B275" s="90">
        <v>4444444444.4443998</v>
      </c>
      <c r="C275" s="90">
        <v>-52.817585000000001</v>
      </c>
      <c r="D275" s="90">
        <v>-46.484172999999998</v>
      </c>
      <c r="F275" s="6">
        <f t="shared" si="46"/>
        <v>6.8888888888888999</v>
      </c>
      <c r="G275" s="6">
        <f t="shared" si="44"/>
        <v>-27.990074</v>
      </c>
      <c r="J275" s="90">
        <v>4444444444.4443998</v>
      </c>
      <c r="K275" s="90">
        <v>-63.039214999999999</v>
      </c>
      <c r="L275" s="90">
        <v>-55.086875999999997</v>
      </c>
      <c r="N275" s="6">
        <f t="shared" si="47"/>
        <v>6.8888888888888999</v>
      </c>
      <c r="O275" s="6">
        <f t="shared" si="45"/>
        <v>-34.269497000000001</v>
      </c>
    </row>
    <row r="276" spans="2:15" x14ac:dyDescent="0.25">
      <c r="B276" s="90">
        <v>5666666666.6667004</v>
      </c>
      <c r="C276" s="90">
        <v>-62.169960000000003</v>
      </c>
      <c r="D276" s="90">
        <v>-55.852012999999999</v>
      </c>
      <c r="F276" s="6">
        <f t="shared" si="46"/>
        <v>8.1111111111111001</v>
      </c>
      <c r="G276" s="6">
        <f t="shared" si="44"/>
        <v>-26.970321999999999</v>
      </c>
      <c r="J276" s="90">
        <v>5666666666.6667004</v>
      </c>
      <c r="K276" s="90">
        <v>-73.206978000000007</v>
      </c>
      <c r="L276" s="90">
        <v>-65.465973000000005</v>
      </c>
      <c r="N276" s="6">
        <f t="shared" si="47"/>
        <v>8.1111111111111001</v>
      </c>
      <c r="O276" s="6">
        <f t="shared" si="45"/>
        <v>-30.875160000000001</v>
      </c>
    </row>
    <row r="277" spans="2:15" x14ac:dyDescent="0.25">
      <c r="B277" s="90">
        <v>6888888888.8888998</v>
      </c>
      <c r="C277" s="90">
        <v>-61.074959</v>
      </c>
      <c r="D277" s="90">
        <v>-54.834437999999999</v>
      </c>
      <c r="F277" s="6">
        <f t="shared" si="46"/>
        <v>9.3333333333333002</v>
      </c>
      <c r="G277" s="6">
        <f t="shared" si="44"/>
        <v>-27.915306000000001</v>
      </c>
      <c r="J277" s="90">
        <v>6888888888.8888998</v>
      </c>
      <c r="K277" s="90">
        <v>-66.294571000000005</v>
      </c>
      <c r="L277" s="90">
        <v>-58.641154999999998</v>
      </c>
      <c r="N277" s="6">
        <f t="shared" si="47"/>
        <v>9.3333333333333002</v>
      </c>
      <c r="O277" s="6">
        <f t="shared" si="45"/>
        <v>-35.204304</v>
      </c>
    </row>
    <row r="278" spans="2:15" x14ac:dyDescent="0.25">
      <c r="B278" s="90">
        <v>8111111111.1111002</v>
      </c>
      <c r="C278" s="90">
        <v>-65.277893000000006</v>
      </c>
      <c r="D278" s="90">
        <v>-58.816803</v>
      </c>
      <c r="F278" s="6">
        <f t="shared" si="46"/>
        <v>10.555555555555999</v>
      </c>
      <c r="G278" s="6">
        <f t="shared" si="44"/>
        <v>-36.938960999999999</v>
      </c>
      <c r="J278" s="90">
        <v>8111111111.1111002</v>
      </c>
      <c r="K278" s="90">
        <v>-71.506332</v>
      </c>
      <c r="L278" s="90">
        <v>-63.420318999999999</v>
      </c>
      <c r="N278" s="6">
        <f t="shared" si="47"/>
        <v>10.555555555555999</v>
      </c>
      <c r="O278" s="6">
        <f t="shared" si="45"/>
        <v>-34.162787999999999</v>
      </c>
    </row>
    <row r="279" spans="2:15" x14ac:dyDescent="0.25">
      <c r="B279" s="90">
        <v>9333333333.3332996</v>
      </c>
      <c r="C279" s="90">
        <v>-58.812961999999999</v>
      </c>
      <c r="D279" s="90">
        <v>-52.121119999999998</v>
      </c>
      <c r="F279" s="6">
        <f t="shared" si="46"/>
        <v>11.777777777778001</v>
      </c>
      <c r="G279" s="6">
        <f t="shared" si="44"/>
        <v>-39.078701000000002</v>
      </c>
      <c r="J279" s="90">
        <v>9333333333.3332996</v>
      </c>
      <c r="K279" s="90">
        <v>-70.586303999999998</v>
      </c>
      <c r="L279" s="90">
        <v>-62.238368999999999</v>
      </c>
      <c r="N279" s="6">
        <f t="shared" si="47"/>
        <v>11.777777777778001</v>
      </c>
      <c r="O279" s="6">
        <f t="shared" si="45"/>
        <v>-38.536059999999999</v>
      </c>
    </row>
    <row r="280" spans="2:15" x14ac:dyDescent="0.25">
      <c r="B280" s="90">
        <v>10555555555.556</v>
      </c>
      <c r="C280" s="90">
        <v>-62.466991</v>
      </c>
      <c r="D280" s="90">
        <v>-55.857436999999997</v>
      </c>
      <c r="F280" s="6">
        <f t="shared" si="46"/>
        <v>13</v>
      </c>
      <c r="G280" s="6">
        <f t="shared" si="44"/>
        <v>-49.778998999999999</v>
      </c>
      <c r="J280" s="90">
        <v>10555555555.556</v>
      </c>
      <c r="K280" s="90">
        <v>-72.261512999999994</v>
      </c>
      <c r="L280" s="90">
        <v>-63.677261000000001</v>
      </c>
      <c r="N280" s="6">
        <f t="shared" si="47"/>
        <v>13</v>
      </c>
      <c r="O280" s="6">
        <f t="shared" si="45"/>
        <v>-40.093288000000001</v>
      </c>
    </row>
    <row r="281" spans="2:15" x14ac:dyDescent="0.25">
      <c r="B281" s="90">
        <v>11777777777.778</v>
      </c>
      <c r="C281" s="90">
        <v>-63.212933</v>
      </c>
      <c r="D281" s="90">
        <v>-56.337715000000003</v>
      </c>
      <c r="F281" s="6">
        <f t="shared" si="46"/>
        <v>14.222222222221999</v>
      </c>
      <c r="G281" s="6">
        <f t="shared" si="44"/>
        <v>-46.289768000000002</v>
      </c>
      <c r="J281" s="90">
        <v>11777777777.778</v>
      </c>
      <c r="K281" s="90">
        <v>-83.517853000000002</v>
      </c>
      <c r="L281" s="90">
        <v>-74.559341000000003</v>
      </c>
      <c r="N281" s="6">
        <f t="shared" si="47"/>
        <v>14.222222222221999</v>
      </c>
      <c r="O281" s="6">
        <f t="shared" si="45"/>
        <v>-45.082417</v>
      </c>
    </row>
    <row r="282" spans="2:15" x14ac:dyDescent="0.25">
      <c r="B282" s="90">
        <v>13000000000</v>
      </c>
      <c r="C282" s="90">
        <v>-62.418503000000001</v>
      </c>
      <c r="D282" s="90">
        <v>-55.770771000000003</v>
      </c>
      <c r="F282" s="6">
        <f t="shared" si="46"/>
        <v>15.444444444444001</v>
      </c>
      <c r="G282" s="6">
        <f t="shared" si="44"/>
        <v>-40.793083000000003</v>
      </c>
      <c r="J282" s="90">
        <v>13000000000</v>
      </c>
      <c r="K282" s="90">
        <v>-74.879638999999997</v>
      </c>
      <c r="L282" s="90">
        <v>-66.469818000000004</v>
      </c>
      <c r="N282" s="6">
        <f t="shared" si="47"/>
        <v>15.444444444444001</v>
      </c>
      <c r="O282" s="6">
        <f t="shared" si="45"/>
        <v>-48.730659000000003</v>
      </c>
    </row>
    <row r="283" spans="2:15" x14ac:dyDescent="0.25">
      <c r="B283" s="90">
        <v>14222222222.222</v>
      </c>
      <c r="C283" s="90">
        <v>-69.473038000000003</v>
      </c>
      <c r="D283" s="90">
        <v>-62.407271999999999</v>
      </c>
      <c r="F283" s="6">
        <f t="shared" si="46"/>
        <v>16.666666666666998</v>
      </c>
      <c r="G283" s="6">
        <f t="shared" si="44"/>
        <v>-42.769061999999998</v>
      </c>
      <c r="J283" s="90">
        <v>14222222222.222</v>
      </c>
      <c r="K283" s="90">
        <v>-76.532409999999999</v>
      </c>
      <c r="L283" s="90">
        <v>-68.176017999999999</v>
      </c>
      <c r="N283" s="6">
        <f t="shared" si="47"/>
        <v>16.666666666666998</v>
      </c>
      <c r="O283" s="6">
        <f t="shared" si="45"/>
        <v>-53.694321000000002</v>
      </c>
    </row>
    <row r="284" spans="2:15" x14ac:dyDescent="0.25">
      <c r="B284" s="90">
        <v>15444444444.444</v>
      </c>
      <c r="C284" s="90">
        <v>-74.689567999999994</v>
      </c>
      <c r="D284" s="90">
        <v>-67.366225999999997</v>
      </c>
      <c r="F284" s="6">
        <f t="shared" si="46"/>
        <v>17.888888888888999</v>
      </c>
      <c r="G284" s="6">
        <f t="shared" si="44"/>
        <v>-40.412551999999998</v>
      </c>
      <c r="J284" s="90">
        <v>15444444444.444</v>
      </c>
      <c r="K284" s="90">
        <v>-86.248656999999994</v>
      </c>
      <c r="L284" s="90">
        <v>-77.561171999999999</v>
      </c>
      <c r="N284" s="6">
        <f t="shared" si="47"/>
        <v>17.888888888888999</v>
      </c>
      <c r="O284" s="6">
        <f t="shared" si="45"/>
        <v>-65.470496999999995</v>
      </c>
    </row>
    <row r="285" spans="2:15" x14ac:dyDescent="0.25">
      <c r="B285" s="90">
        <v>16666666666.667</v>
      </c>
      <c r="C285" s="90">
        <v>-66.713875000000002</v>
      </c>
      <c r="D285" s="90">
        <v>-59.313060999999998</v>
      </c>
      <c r="F285" s="6">
        <f t="shared" si="46"/>
        <v>19.111111111111001</v>
      </c>
      <c r="G285" s="6">
        <f t="shared" si="44"/>
        <v>-41.411827000000002</v>
      </c>
      <c r="J285" s="90">
        <v>16666666666.667</v>
      </c>
      <c r="K285" s="90">
        <v>-76.572502</v>
      </c>
      <c r="L285" s="90">
        <v>-67.641563000000005</v>
      </c>
      <c r="N285" s="6">
        <f t="shared" si="47"/>
        <v>19.111111111111001</v>
      </c>
      <c r="O285" s="6">
        <f t="shared" si="45"/>
        <v>-53.702007000000002</v>
      </c>
    </row>
    <row r="286" spans="2:15" x14ac:dyDescent="0.25">
      <c r="B286" s="90">
        <v>17888888888.889</v>
      </c>
      <c r="C286" s="90">
        <v>-64.326935000000006</v>
      </c>
      <c r="D286" s="90">
        <v>-56.643836999999998</v>
      </c>
      <c r="F286" s="6">
        <f t="shared" si="46"/>
        <v>20.333333333333002</v>
      </c>
      <c r="G286" s="6">
        <f t="shared" si="44"/>
        <v>-41.918125000000003</v>
      </c>
      <c r="J286" s="90">
        <v>17888888888.889</v>
      </c>
      <c r="K286" s="90">
        <v>-75.460860999999994</v>
      </c>
      <c r="L286" s="90">
        <v>-66.135482999999994</v>
      </c>
      <c r="N286" s="6">
        <f t="shared" si="47"/>
        <v>20.333333333333002</v>
      </c>
      <c r="O286" s="6">
        <f t="shared" si="45"/>
        <v>-52.190956</v>
      </c>
    </row>
    <row r="287" spans="2:15" x14ac:dyDescent="0.25">
      <c r="B287" s="90">
        <v>19111111111.111</v>
      </c>
      <c r="C287" s="90">
        <v>-67.635193000000001</v>
      </c>
      <c r="D287" s="90">
        <v>-59.42765</v>
      </c>
      <c r="F287" s="6">
        <f t="shared" si="46"/>
        <v>21.555555555556001</v>
      </c>
      <c r="G287" s="6">
        <f t="shared" si="44"/>
        <v>-54.813716999999997</v>
      </c>
      <c r="J287" s="90">
        <v>19111111111.111</v>
      </c>
      <c r="K287" s="90">
        <v>-77.893944000000005</v>
      </c>
      <c r="L287" s="90">
        <v>-67.015159999999995</v>
      </c>
      <c r="N287" s="6">
        <f t="shared" si="47"/>
        <v>21.555555555556001</v>
      </c>
      <c r="O287" s="6">
        <f t="shared" si="45"/>
        <v>-53.772441999999998</v>
      </c>
    </row>
    <row r="288" spans="2:15" x14ac:dyDescent="0.25">
      <c r="B288" s="90">
        <v>20333333333.333</v>
      </c>
      <c r="C288" s="90">
        <v>-75.010093999999995</v>
      </c>
      <c r="D288" s="90">
        <v>-66.441085999999999</v>
      </c>
      <c r="F288" s="6">
        <f t="shared" si="46"/>
        <v>22.777777777777999</v>
      </c>
      <c r="G288" s="6">
        <f t="shared" si="44"/>
        <v>-55.097546000000001</v>
      </c>
      <c r="J288" s="90">
        <v>20333333333.333</v>
      </c>
      <c r="K288" s="90">
        <v>-74.583168000000001</v>
      </c>
      <c r="L288" s="90">
        <v>-64.686019999999999</v>
      </c>
      <c r="N288" s="6">
        <f t="shared" si="47"/>
        <v>22.777777777777999</v>
      </c>
      <c r="O288" s="6">
        <f t="shared" si="45"/>
        <v>-58.844073999999999</v>
      </c>
    </row>
    <row r="289" spans="2:16" x14ac:dyDescent="0.25">
      <c r="B289" s="90">
        <v>21555555555.556</v>
      </c>
      <c r="C289" s="90">
        <v>-64.411140000000003</v>
      </c>
      <c r="D289" s="90">
        <v>-55.24295</v>
      </c>
      <c r="F289" s="6">
        <f t="shared" si="46"/>
        <v>24</v>
      </c>
      <c r="G289" s="6">
        <f t="shared" si="44"/>
        <v>-48.916988000000003</v>
      </c>
      <c r="J289" s="90">
        <v>21555555555.556</v>
      </c>
      <c r="K289" s="90">
        <v>-75.355628999999993</v>
      </c>
      <c r="L289" s="90">
        <v>-65.969611999999998</v>
      </c>
      <c r="N289" s="6">
        <f t="shared" si="47"/>
        <v>24</v>
      </c>
      <c r="O289" s="6">
        <f t="shared" si="45"/>
        <v>-59.456927999999998</v>
      </c>
    </row>
    <row r="290" spans="2:16" x14ac:dyDescent="0.25">
      <c r="B290" s="90">
        <v>22777777777.778</v>
      </c>
      <c r="C290" s="90">
        <v>-58.992176000000001</v>
      </c>
      <c r="D290" s="90">
        <v>-49.438583000000001</v>
      </c>
      <c r="F290" s="6" t="s">
        <v>21</v>
      </c>
      <c r="J290" s="90">
        <v>22777777777.778</v>
      </c>
      <c r="K290" s="90">
        <v>-71.959914999999995</v>
      </c>
      <c r="L290" s="90">
        <v>-61.569752000000001</v>
      </c>
      <c r="N290" s="6" t="s">
        <v>21</v>
      </c>
    </row>
    <row r="291" spans="2:16" x14ac:dyDescent="0.25">
      <c r="B291" s="90">
        <v>24000000000</v>
      </c>
      <c r="C291" s="90">
        <v>-67.577804999999998</v>
      </c>
      <c r="D291" s="90">
        <v>-57.217399999999998</v>
      </c>
      <c r="J291" s="90">
        <v>24000000000</v>
      </c>
      <c r="K291" s="90">
        <v>-75.736862000000002</v>
      </c>
      <c r="L291" s="90">
        <v>-62.417121999999999</v>
      </c>
    </row>
    <row r="292" spans="2:16" x14ac:dyDescent="0.25">
      <c r="B292" s="90" t="s">
        <v>21</v>
      </c>
      <c r="C292" s="90"/>
      <c r="D292" s="90"/>
      <c r="J292" s="90" t="s">
        <v>21</v>
      </c>
      <c r="K292" s="90"/>
      <c r="L292" s="90"/>
    </row>
    <row r="293" spans="2:16" x14ac:dyDescent="0.25">
      <c r="B293" s="90"/>
      <c r="C293" s="90"/>
      <c r="D293" s="90"/>
      <c r="F293" s="6" t="s">
        <v>49</v>
      </c>
      <c r="J293" s="90"/>
      <c r="K293" s="90"/>
      <c r="L293" s="90"/>
      <c r="N293" s="6" t="s">
        <v>49</v>
      </c>
    </row>
    <row r="294" spans="2:16" ht="15.75" x14ac:dyDescent="0.25">
      <c r="B294" s="90"/>
      <c r="C294" s="90"/>
      <c r="D294" s="90"/>
      <c r="F294" s="6" t="s">
        <v>19</v>
      </c>
      <c r="G294" s="6" t="str">
        <f t="shared" ref="G294:G313" si="48">D320</f>
        <v>3Ix4L dBc Log Mag(dB)</v>
      </c>
      <c r="H294" s="35">
        <v>3</v>
      </c>
      <c r="J294" s="90"/>
      <c r="K294" s="90"/>
      <c r="L294" s="90"/>
      <c r="N294" s="6" t="s">
        <v>19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s="90" t="s">
        <v>47</v>
      </c>
      <c r="C295" s="90"/>
      <c r="D295" s="90"/>
      <c r="F295" s="6">
        <f t="shared" ref="F295:F313" si="50">B321/1000000000</f>
        <v>2</v>
      </c>
      <c r="G295" s="6">
        <f t="shared" si="48"/>
        <v>-64.374283000000005</v>
      </c>
      <c r="H295" s="36">
        <f>ABS(AVERAGE(G295:G313)-(H294-1)*15)</f>
        <v>84.059732789473685</v>
      </c>
      <c r="J295" s="90" t="s">
        <v>47</v>
      </c>
      <c r="K295" s="90"/>
      <c r="L295" s="90"/>
      <c r="N295" s="6">
        <f t="shared" ref="N295:N313" si="51">J321/1000000000</f>
        <v>2</v>
      </c>
      <c r="O295" s="6">
        <f t="shared" si="49"/>
        <v>-55.248252999999998</v>
      </c>
      <c r="P295" s="36">
        <f>ABS(AVERAGE(O295:O313)-(P294-1)*15)</f>
        <v>90.566121105263164</v>
      </c>
    </row>
    <row r="296" spans="2:16" x14ac:dyDescent="0.25">
      <c r="B296" s="90" t="s">
        <v>19</v>
      </c>
      <c r="C296" s="90" t="s">
        <v>151</v>
      </c>
      <c r="D296" s="90" t="s">
        <v>82</v>
      </c>
      <c r="F296" s="6">
        <f t="shared" si="50"/>
        <v>3.2222222222222001</v>
      </c>
      <c r="G296" s="6">
        <f t="shared" si="48"/>
        <v>-57.635468000000003</v>
      </c>
      <c r="J296" s="90" t="s">
        <v>19</v>
      </c>
      <c r="K296" s="90" t="s">
        <v>151</v>
      </c>
      <c r="L296" s="90" t="s">
        <v>82</v>
      </c>
      <c r="N296" s="6">
        <f t="shared" si="51"/>
        <v>3.2222222222222001</v>
      </c>
      <c r="O296" s="6">
        <f t="shared" si="49"/>
        <v>-62.079909999999998</v>
      </c>
    </row>
    <row r="297" spans="2:16" x14ac:dyDescent="0.25">
      <c r="B297" s="90">
        <v>2000000000</v>
      </c>
      <c r="C297" s="90">
        <v>-47.774085999999997</v>
      </c>
      <c r="D297" s="90">
        <v>-41.319415999999997</v>
      </c>
      <c r="F297" s="6">
        <f t="shared" si="50"/>
        <v>4.4444444444444002</v>
      </c>
      <c r="G297" s="6">
        <f t="shared" si="48"/>
        <v>-52.138325000000002</v>
      </c>
      <c r="J297" s="90">
        <v>2000000000</v>
      </c>
      <c r="K297" s="90">
        <v>-42.386349000000003</v>
      </c>
      <c r="L297" s="90">
        <v>-32.472172</v>
      </c>
      <c r="N297" s="6">
        <f t="shared" si="51"/>
        <v>4.4444444444444002</v>
      </c>
      <c r="O297" s="6">
        <f t="shared" si="49"/>
        <v>-63.302897999999999</v>
      </c>
    </row>
    <row r="298" spans="2:16" x14ac:dyDescent="0.25">
      <c r="B298" s="90">
        <v>3222222222.2221999</v>
      </c>
      <c r="C298" s="90">
        <v>-33.343741999999999</v>
      </c>
      <c r="D298" s="90">
        <v>-26.144822999999999</v>
      </c>
      <c r="F298" s="6">
        <f t="shared" si="50"/>
        <v>5.6666666666667007</v>
      </c>
      <c r="G298" s="6">
        <f t="shared" si="48"/>
        <v>-46.028584000000002</v>
      </c>
      <c r="J298" s="90">
        <v>3222222222.2221999</v>
      </c>
      <c r="K298" s="90">
        <v>-48.879390999999998</v>
      </c>
      <c r="L298" s="90">
        <v>-40.744540999999998</v>
      </c>
      <c r="N298" s="6">
        <f t="shared" si="51"/>
        <v>5.6666666666667007</v>
      </c>
      <c r="O298" s="6">
        <f t="shared" si="49"/>
        <v>-54.906101</v>
      </c>
    </row>
    <row r="299" spans="2:16" x14ac:dyDescent="0.25">
      <c r="B299" s="90">
        <v>4444444444.4443998</v>
      </c>
      <c r="C299" s="90">
        <v>-40.181938000000002</v>
      </c>
      <c r="D299" s="90">
        <v>-33.848529999999997</v>
      </c>
      <c r="F299" s="6">
        <f t="shared" si="50"/>
        <v>6.8888888888888999</v>
      </c>
      <c r="G299" s="6">
        <f t="shared" si="48"/>
        <v>-48.328949000000001</v>
      </c>
      <c r="J299" s="90">
        <v>4444444444.4443998</v>
      </c>
      <c r="K299" s="90">
        <v>-45.688423</v>
      </c>
      <c r="L299" s="90">
        <v>-37.736088000000002</v>
      </c>
      <c r="N299" s="6">
        <f t="shared" si="51"/>
        <v>6.8888888888888999</v>
      </c>
      <c r="O299" s="6">
        <f t="shared" si="49"/>
        <v>-59.181831000000003</v>
      </c>
    </row>
    <row r="300" spans="2:16" x14ac:dyDescent="0.25">
      <c r="B300" s="90">
        <v>5666666666.6667004</v>
      </c>
      <c r="C300" s="90">
        <v>-33.946326999999997</v>
      </c>
      <c r="D300" s="90">
        <v>-27.628378000000001</v>
      </c>
      <c r="F300" s="6">
        <f t="shared" si="50"/>
        <v>8.1111111111111001</v>
      </c>
      <c r="G300" s="6">
        <f t="shared" si="48"/>
        <v>-40.330024999999999</v>
      </c>
      <c r="J300" s="90">
        <v>5666666666.6667004</v>
      </c>
      <c r="K300" s="90">
        <v>-41.496090000000002</v>
      </c>
      <c r="L300" s="90">
        <v>-33.755085000000001</v>
      </c>
      <c r="N300" s="6">
        <f t="shared" si="51"/>
        <v>8.1111111111111001</v>
      </c>
      <c r="O300" s="6">
        <f t="shared" si="49"/>
        <v>-59.814636</v>
      </c>
    </row>
    <row r="301" spans="2:16" x14ac:dyDescent="0.25">
      <c r="B301" s="90">
        <v>6888888888.8888998</v>
      </c>
      <c r="C301" s="90">
        <v>-34.230598000000001</v>
      </c>
      <c r="D301" s="90">
        <v>-27.990074</v>
      </c>
      <c r="F301" s="6">
        <f t="shared" si="50"/>
        <v>9.3333333333333002</v>
      </c>
      <c r="G301" s="6">
        <f t="shared" si="48"/>
        <v>-41.584324000000002</v>
      </c>
      <c r="J301" s="90">
        <v>6888888888.8888998</v>
      </c>
      <c r="K301" s="90">
        <v>-41.922908999999997</v>
      </c>
      <c r="L301" s="90">
        <v>-34.269497000000001</v>
      </c>
      <c r="N301" s="6">
        <f t="shared" si="51"/>
        <v>9.3333333333333002</v>
      </c>
      <c r="O301" s="6">
        <f t="shared" si="49"/>
        <v>-58.696902999999999</v>
      </c>
    </row>
    <row r="302" spans="2:16" x14ac:dyDescent="0.25">
      <c r="B302" s="90">
        <v>8111111111.1111002</v>
      </c>
      <c r="C302" s="90">
        <v>-33.431412000000002</v>
      </c>
      <c r="D302" s="90">
        <v>-26.970321999999999</v>
      </c>
      <c r="F302" s="6">
        <f t="shared" si="50"/>
        <v>10.555555555555999</v>
      </c>
      <c r="G302" s="6">
        <f t="shared" si="48"/>
        <v>-42.142612</v>
      </c>
      <c r="J302" s="90">
        <v>8111111111.1111002</v>
      </c>
      <c r="K302" s="90">
        <v>-38.961170000000003</v>
      </c>
      <c r="L302" s="90">
        <v>-30.875160000000001</v>
      </c>
      <c r="N302" s="6">
        <f t="shared" si="51"/>
        <v>10.555555555555999</v>
      </c>
      <c r="O302" s="6">
        <f t="shared" si="49"/>
        <v>-66.380263999999997</v>
      </c>
    </row>
    <row r="303" spans="2:16" x14ac:dyDescent="0.25">
      <c r="B303" s="90">
        <v>9333333333.3332996</v>
      </c>
      <c r="C303" s="90">
        <v>-34.607143000000001</v>
      </c>
      <c r="D303" s="90">
        <v>-27.915306000000001</v>
      </c>
      <c r="F303" s="6">
        <f t="shared" si="50"/>
        <v>11.777777777778001</v>
      </c>
      <c r="G303" s="6">
        <f t="shared" si="48"/>
        <v>-46.919578999999999</v>
      </c>
      <c r="J303" s="90">
        <v>9333333333.3332996</v>
      </c>
      <c r="K303" s="90">
        <v>-43.552238000000003</v>
      </c>
      <c r="L303" s="90">
        <v>-35.204304</v>
      </c>
      <c r="N303" s="6">
        <f t="shared" si="51"/>
        <v>11.777777777778001</v>
      </c>
      <c r="O303" s="6">
        <f t="shared" si="49"/>
        <v>-66.530342000000005</v>
      </c>
    </row>
    <row r="304" spans="2:16" x14ac:dyDescent="0.25">
      <c r="B304" s="90">
        <v>10555555555.556</v>
      </c>
      <c r="C304" s="90">
        <v>-43.548515000000002</v>
      </c>
      <c r="D304" s="90">
        <v>-36.938960999999999</v>
      </c>
      <c r="F304" s="6">
        <f t="shared" si="50"/>
        <v>13</v>
      </c>
      <c r="G304" s="6">
        <f t="shared" si="48"/>
        <v>-55.620852999999997</v>
      </c>
      <c r="J304" s="90">
        <v>10555555555.556</v>
      </c>
      <c r="K304" s="90">
        <v>-42.747044000000002</v>
      </c>
      <c r="L304" s="90">
        <v>-34.162787999999999</v>
      </c>
      <c r="N304" s="6">
        <f t="shared" si="51"/>
        <v>13</v>
      </c>
      <c r="O304" s="6">
        <f t="shared" si="49"/>
        <v>-65.854866000000001</v>
      </c>
    </row>
    <row r="305" spans="2:16" x14ac:dyDescent="0.25">
      <c r="B305" s="90">
        <v>11777777777.778</v>
      </c>
      <c r="C305" s="90">
        <v>-45.953918000000002</v>
      </c>
      <c r="D305" s="90">
        <v>-39.078701000000002</v>
      </c>
      <c r="F305" s="6">
        <f t="shared" si="50"/>
        <v>14.222222222221999</v>
      </c>
      <c r="G305" s="6">
        <f t="shared" si="48"/>
        <v>-56.519817000000003</v>
      </c>
      <c r="J305" s="90">
        <v>11777777777.778</v>
      </c>
      <c r="K305" s="90">
        <v>-47.494576000000002</v>
      </c>
      <c r="L305" s="90">
        <v>-38.536059999999999</v>
      </c>
      <c r="N305" s="6">
        <f t="shared" si="51"/>
        <v>14.222222222221999</v>
      </c>
      <c r="O305" s="6">
        <f t="shared" si="49"/>
        <v>-63.586578000000003</v>
      </c>
    </row>
    <row r="306" spans="2:16" x14ac:dyDescent="0.25">
      <c r="B306" s="90">
        <v>13000000000</v>
      </c>
      <c r="C306" s="90">
        <v>-56.426730999999997</v>
      </c>
      <c r="D306" s="90">
        <v>-49.778998999999999</v>
      </c>
      <c r="F306" s="6">
        <f t="shared" si="50"/>
        <v>15.444444444444001</v>
      </c>
      <c r="G306" s="6">
        <f t="shared" si="48"/>
        <v>-54.073521</v>
      </c>
      <c r="J306" s="90">
        <v>13000000000</v>
      </c>
      <c r="K306" s="90">
        <v>-48.503104999999998</v>
      </c>
      <c r="L306" s="90">
        <v>-40.093288000000001</v>
      </c>
      <c r="N306" s="6">
        <f t="shared" si="51"/>
        <v>15.444444444444001</v>
      </c>
      <c r="O306" s="6">
        <f t="shared" si="49"/>
        <v>-59.746445000000001</v>
      </c>
    </row>
    <row r="307" spans="2:16" x14ac:dyDescent="0.25">
      <c r="B307" s="90">
        <v>14222222222.222</v>
      </c>
      <c r="C307" s="90">
        <v>-53.355533999999999</v>
      </c>
      <c r="D307" s="90">
        <v>-46.289768000000002</v>
      </c>
      <c r="F307" s="6">
        <f t="shared" si="50"/>
        <v>16.666666666666998</v>
      </c>
      <c r="G307" s="6">
        <f t="shared" si="48"/>
        <v>-56.374110999999999</v>
      </c>
      <c r="J307" s="90">
        <v>14222222222.222</v>
      </c>
      <c r="K307" s="90">
        <v>-53.438808000000002</v>
      </c>
      <c r="L307" s="90">
        <v>-45.082417</v>
      </c>
      <c r="N307" s="6">
        <f t="shared" si="51"/>
        <v>16.666666666666998</v>
      </c>
      <c r="O307" s="6">
        <f t="shared" si="49"/>
        <v>-60.543895999999997</v>
      </c>
    </row>
    <row r="308" spans="2:16" x14ac:dyDescent="0.25">
      <c r="B308" s="90">
        <v>15444444444.444</v>
      </c>
      <c r="C308" s="90">
        <v>-48.116427999999999</v>
      </c>
      <c r="D308" s="90">
        <v>-40.793083000000003</v>
      </c>
      <c r="F308" s="6">
        <f t="shared" si="50"/>
        <v>17.888888888888999</v>
      </c>
      <c r="G308" s="6">
        <f t="shared" si="48"/>
        <v>-60.743752000000001</v>
      </c>
      <c r="J308" s="90">
        <v>15444444444.444</v>
      </c>
      <c r="K308" s="90">
        <v>-57.418148000000002</v>
      </c>
      <c r="L308" s="90">
        <v>-48.730659000000003</v>
      </c>
      <c r="N308" s="6">
        <f t="shared" si="51"/>
        <v>17.888888888888999</v>
      </c>
      <c r="O308" s="6">
        <f t="shared" si="49"/>
        <v>-62.139541999999999</v>
      </c>
    </row>
    <row r="309" spans="2:16" x14ac:dyDescent="0.25">
      <c r="B309" s="90">
        <v>16666666666.667</v>
      </c>
      <c r="C309" s="90">
        <v>-50.169876000000002</v>
      </c>
      <c r="D309" s="90">
        <v>-42.769061999999998</v>
      </c>
      <c r="F309" s="6">
        <f t="shared" si="50"/>
        <v>19.111111111111001</v>
      </c>
      <c r="G309" s="6">
        <f t="shared" si="48"/>
        <v>-54.486362</v>
      </c>
      <c r="J309" s="90">
        <v>16666666666.667</v>
      </c>
      <c r="K309" s="90">
        <v>-62.625262999999997</v>
      </c>
      <c r="L309" s="90">
        <v>-53.694321000000002</v>
      </c>
      <c r="N309" s="6">
        <f t="shared" si="51"/>
        <v>19.111111111111001</v>
      </c>
      <c r="O309" s="6">
        <f t="shared" si="49"/>
        <v>-55.894996999999996</v>
      </c>
    </row>
    <row r="310" spans="2:16" x14ac:dyDescent="0.25">
      <c r="B310" s="90">
        <v>17888888888.889</v>
      </c>
      <c r="C310" s="90">
        <v>-48.095649999999999</v>
      </c>
      <c r="D310" s="90">
        <v>-40.412551999999998</v>
      </c>
      <c r="F310" s="6">
        <f t="shared" si="50"/>
        <v>20.333333333333002</v>
      </c>
      <c r="G310" s="6">
        <f t="shared" si="48"/>
        <v>-55.599227999999997</v>
      </c>
      <c r="J310" s="90">
        <v>17888888888.889</v>
      </c>
      <c r="K310" s="90">
        <v>-74.795883000000003</v>
      </c>
      <c r="L310" s="90">
        <v>-65.470496999999995</v>
      </c>
      <c r="N310" s="6">
        <f t="shared" si="51"/>
        <v>20.333333333333002</v>
      </c>
      <c r="O310" s="6">
        <f t="shared" si="49"/>
        <v>-57.646633000000001</v>
      </c>
    </row>
    <row r="311" spans="2:16" x14ac:dyDescent="0.25">
      <c r="B311" s="90">
        <v>19111111111.111</v>
      </c>
      <c r="C311" s="90">
        <v>-49.619370000000004</v>
      </c>
      <c r="D311" s="90">
        <v>-41.411827000000002</v>
      </c>
      <c r="F311" s="6">
        <f t="shared" si="50"/>
        <v>21.555555555556001</v>
      </c>
      <c r="G311" s="6">
        <f t="shared" si="48"/>
        <v>-64.084961000000007</v>
      </c>
      <c r="J311" s="90">
        <v>19111111111.111</v>
      </c>
      <c r="K311" s="90">
        <v>-64.580787999999998</v>
      </c>
      <c r="L311" s="90">
        <v>-53.702007000000002</v>
      </c>
      <c r="N311" s="6">
        <f t="shared" si="51"/>
        <v>21.555555555556001</v>
      </c>
      <c r="O311" s="6">
        <f t="shared" si="49"/>
        <v>-59.283836000000001</v>
      </c>
    </row>
    <row r="312" spans="2:16" x14ac:dyDescent="0.25">
      <c r="B312" s="90">
        <v>20333333333.333</v>
      </c>
      <c r="C312" s="90">
        <v>-50.487129000000003</v>
      </c>
      <c r="D312" s="90">
        <v>-41.918125000000003</v>
      </c>
      <c r="F312" s="6">
        <f t="shared" si="50"/>
        <v>22.777777777777999</v>
      </c>
      <c r="G312" s="6">
        <f t="shared" si="48"/>
        <v>-66.515181999999996</v>
      </c>
      <c r="J312" s="90">
        <v>20333333333.333</v>
      </c>
      <c r="K312" s="90">
        <v>-62.088099999999997</v>
      </c>
      <c r="L312" s="90">
        <v>-52.190956</v>
      </c>
      <c r="N312" s="6">
        <f t="shared" si="51"/>
        <v>22.777777777777999</v>
      </c>
      <c r="O312" s="6">
        <f t="shared" si="49"/>
        <v>-60.155822999999998</v>
      </c>
    </row>
    <row r="313" spans="2:16" x14ac:dyDescent="0.25">
      <c r="B313" s="90">
        <v>21555555555.556</v>
      </c>
      <c r="C313" s="90">
        <v>-63.981910999999997</v>
      </c>
      <c r="D313" s="90">
        <v>-54.813716999999997</v>
      </c>
      <c r="F313" s="6">
        <f t="shared" si="50"/>
        <v>24</v>
      </c>
      <c r="G313" s="6">
        <f t="shared" si="48"/>
        <v>-63.634987000000002</v>
      </c>
      <c r="J313" s="90">
        <v>21555555555.556</v>
      </c>
      <c r="K313" s="90">
        <v>-63.158454999999996</v>
      </c>
      <c r="L313" s="90">
        <v>-53.772441999999998</v>
      </c>
      <c r="N313" s="6">
        <f t="shared" si="51"/>
        <v>24</v>
      </c>
      <c r="O313" s="6">
        <f t="shared" si="49"/>
        <v>-59.762546999999998</v>
      </c>
    </row>
    <row r="314" spans="2:16" x14ac:dyDescent="0.25">
      <c r="B314" s="90">
        <v>22777777777.778</v>
      </c>
      <c r="C314" s="90">
        <v>-64.651138000000003</v>
      </c>
      <c r="D314" s="90">
        <v>-55.097546000000001</v>
      </c>
      <c r="F314" s="6" t="s">
        <v>21</v>
      </c>
      <c r="J314" s="90">
        <v>22777777777.778</v>
      </c>
      <c r="K314" s="90">
        <v>-69.234229999999997</v>
      </c>
      <c r="L314" s="90">
        <v>-58.844073999999999</v>
      </c>
      <c r="N314" s="6" t="s">
        <v>21</v>
      </c>
    </row>
    <row r="315" spans="2:16" x14ac:dyDescent="0.25">
      <c r="B315" s="90">
        <v>24000000000</v>
      </c>
      <c r="C315" s="90">
        <v>-59.277397000000001</v>
      </c>
      <c r="D315" s="90">
        <v>-48.916988000000003</v>
      </c>
      <c r="J315" s="90">
        <v>24000000000</v>
      </c>
      <c r="K315" s="90">
        <v>-72.776664999999994</v>
      </c>
      <c r="L315" s="90">
        <v>-59.456927999999998</v>
      </c>
    </row>
    <row r="316" spans="2:16" x14ac:dyDescent="0.25">
      <c r="B316" s="90" t="s">
        <v>21</v>
      </c>
      <c r="C316" s="90"/>
      <c r="D316" s="90"/>
      <c r="J316" s="90" t="s">
        <v>21</v>
      </c>
      <c r="K316" s="90"/>
      <c r="L316" s="90"/>
    </row>
    <row r="317" spans="2:16" x14ac:dyDescent="0.25">
      <c r="B317" s="90"/>
      <c r="C317" s="90"/>
      <c r="D317" s="90"/>
      <c r="F317" s="6" t="s">
        <v>51</v>
      </c>
      <c r="J317" s="90"/>
      <c r="K317" s="90"/>
      <c r="L317" s="90"/>
      <c r="N317" s="6" t="s">
        <v>51</v>
      </c>
    </row>
    <row r="318" spans="2:16" ht="15.75" x14ac:dyDescent="0.25">
      <c r="B318" s="90"/>
      <c r="C318" s="90"/>
      <c r="D318" s="90"/>
      <c r="F318" s="6" t="s">
        <v>19</v>
      </c>
      <c r="G318" s="6" t="str">
        <f t="shared" ref="G318:G337" si="52">D344</f>
        <v>3Ix5L dBc Log Mag(dB)</v>
      </c>
      <c r="H318" s="35">
        <v>3</v>
      </c>
      <c r="J318" s="90"/>
      <c r="K318" s="90"/>
      <c r="L318" s="90"/>
      <c r="N318" s="6" t="s">
        <v>19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s="90" t="s">
        <v>49</v>
      </c>
      <c r="C319" s="90"/>
      <c r="D319" s="90"/>
      <c r="F319" s="6">
        <f t="shared" ref="F319:F337" si="54">B345/1000000000</f>
        <v>2</v>
      </c>
      <c r="G319" s="6">
        <f t="shared" si="52"/>
        <v>-54.276820999999998</v>
      </c>
      <c r="H319" s="36">
        <f>ABS(AVERAGE(G319:G337)-(H318-1)*15)</f>
        <v>69.586413999999991</v>
      </c>
      <c r="J319" s="90" t="s">
        <v>49</v>
      </c>
      <c r="K319" s="90"/>
      <c r="L319" s="90"/>
      <c r="N319" s="6">
        <f t="shared" ref="N319:N337" si="55">J345/1000000000</f>
        <v>2</v>
      </c>
      <c r="O319" s="6">
        <f t="shared" si="53"/>
        <v>-49.451434999999996</v>
      </c>
      <c r="P319" s="36">
        <f>ABS(AVERAGE(O319:O337)-(P318-1)*15)</f>
        <v>70.906975210526312</v>
      </c>
    </row>
    <row r="320" spans="2:16" x14ac:dyDescent="0.25">
      <c r="B320" s="90" t="s">
        <v>19</v>
      </c>
      <c r="C320" s="90" t="s">
        <v>152</v>
      </c>
      <c r="D320" s="90" t="s">
        <v>83</v>
      </c>
      <c r="F320" s="6">
        <f t="shared" si="54"/>
        <v>3.2222222222222001</v>
      </c>
      <c r="G320" s="6">
        <f t="shared" si="52"/>
        <v>-47.455810999999997</v>
      </c>
      <c r="J320" s="90" t="s">
        <v>19</v>
      </c>
      <c r="K320" s="90" t="s">
        <v>152</v>
      </c>
      <c r="L320" s="90" t="s">
        <v>83</v>
      </c>
      <c r="N320" s="6">
        <f t="shared" si="55"/>
        <v>3.2222222222222001</v>
      </c>
      <c r="O320" s="6">
        <f t="shared" si="53"/>
        <v>-35.97533</v>
      </c>
    </row>
    <row r="321" spans="2:15" x14ac:dyDescent="0.25">
      <c r="B321" s="90">
        <v>2000000000</v>
      </c>
      <c r="C321" s="90">
        <v>-70.828948999999994</v>
      </c>
      <c r="D321" s="90">
        <v>-64.374283000000005</v>
      </c>
      <c r="F321" s="6">
        <f t="shared" si="54"/>
        <v>4.4444444444444002</v>
      </c>
      <c r="G321" s="6">
        <f t="shared" si="52"/>
        <v>-40.493423</v>
      </c>
      <c r="J321" s="90">
        <v>2000000000</v>
      </c>
      <c r="K321" s="90">
        <v>-65.162430000000001</v>
      </c>
      <c r="L321" s="90">
        <v>-55.248252999999998</v>
      </c>
      <c r="N321" s="6">
        <f t="shared" si="55"/>
        <v>4.4444444444444002</v>
      </c>
      <c r="O321" s="6">
        <f t="shared" si="53"/>
        <v>-37.799885000000003</v>
      </c>
    </row>
    <row r="322" spans="2:15" x14ac:dyDescent="0.25">
      <c r="B322" s="90">
        <v>3222222222.2221999</v>
      </c>
      <c r="C322" s="90">
        <v>-64.834389000000002</v>
      </c>
      <c r="D322" s="90">
        <v>-57.635468000000003</v>
      </c>
      <c r="F322" s="6">
        <f t="shared" si="54"/>
        <v>5.6666666666667007</v>
      </c>
      <c r="G322" s="6">
        <f t="shared" si="52"/>
        <v>-35.318168999999997</v>
      </c>
      <c r="J322" s="90">
        <v>3222222222.2221999</v>
      </c>
      <c r="K322" s="90">
        <v>-70.214759999999998</v>
      </c>
      <c r="L322" s="90">
        <v>-62.079909999999998</v>
      </c>
      <c r="N322" s="6">
        <f t="shared" si="55"/>
        <v>5.6666666666667007</v>
      </c>
      <c r="O322" s="6">
        <f t="shared" si="53"/>
        <v>-36.536667000000001</v>
      </c>
    </row>
    <row r="323" spans="2:15" x14ac:dyDescent="0.25">
      <c r="B323" s="90">
        <v>4444444444.4443998</v>
      </c>
      <c r="C323" s="90">
        <v>-58.471733</v>
      </c>
      <c r="D323" s="90">
        <v>-52.138325000000002</v>
      </c>
      <c r="F323" s="6">
        <f t="shared" si="54"/>
        <v>6.8888888888888999</v>
      </c>
      <c r="G323" s="6">
        <f t="shared" si="52"/>
        <v>-29.393094999999999</v>
      </c>
      <c r="J323" s="90">
        <v>4444444444.4443998</v>
      </c>
      <c r="K323" s="90">
        <v>-71.255234000000002</v>
      </c>
      <c r="L323" s="90">
        <v>-63.302897999999999</v>
      </c>
      <c r="N323" s="6">
        <f t="shared" si="55"/>
        <v>6.8888888888888999</v>
      </c>
      <c r="O323" s="6">
        <f t="shared" si="53"/>
        <v>-31.251335000000001</v>
      </c>
    </row>
    <row r="324" spans="2:15" x14ac:dyDescent="0.25">
      <c r="B324" s="90">
        <v>5666666666.6667004</v>
      </c>
      <c r="C324" s="90">
        <v>-52.346530999999999</v>
      </c>
      <c r="D324" s="90">
        <v>-46.028584000000002</v>
      </c>
      <c r="F324" s="6">
        <f t="shared" si="54"/>
        <v>8.1111111111111001</v>
      </c>
      <c r="G324" s="6">
        <f t="shared" si="52"/>
        <v>-27.316748</v>
      </c>
      <c r="J324" s="90">
        <v>5666666666.6667004</v>
      </c>
      <c r="K324" s="90">
        <v>-62.647106000000001</v>
      </c>
      <c r="L324" s="90">
        <v>-54.906101</v>
      </c>
      <c r="N324" s="6">
        <f t="shared" si="55"/>
        <v>8.1111111111111001</v>
      </c>
      <c r="O324" s="6">
        <f t="shared" si="53"/>
        <v>-33.701794</v>
      </c>
    </row>
    <row r="325" spans="2:15" x14ac:dyDescent="0.25">
      <c r="B325" s="90">
        <v>6888888888.8888998</v>
      </c>
      <c r="C325" s="90">
        <v>-54.569468999999998</v>
      </c>
      <c r="D325" s="90">
        <v>-48.328949000000001</v>
      </c>
      <c r="F325" s="6">
        <f t="shared" si="54"/>
        <v>9.3333333333333002</v>
      </c>
      <c r="G325" s="6">
        <f t="shared" si="52"/>
        <v>-28.207163000000001</v>
      </c>
      <c r="J325" s="90">
        <v>6888888888.8888998</v>
      </c>
      <c r="K325" s="90">
        <v>-66.835243000000006</v>
      </c>
      <c r="L325" s="90">
        <v>-59.181831000000003</v>
      </c>
      <c r="N325" s="6">
        <f t="shared" si="55"/>
        <v>9.3333333333333002</v>
      </c>
      <c r="O325" s="6">
        <f t="shared" si="53"/>
        <v>-37.294894999999997</v>
      </c>
    </row>
    <row r="326" spans="2:15" x14ac:dyDescent="0.25">
      <c r="B326" s="90">
        <v>8111111111.1111002</v>
      </c>
      <c r="C326" s="90">
        <v>-46.791119000000002</v>
      </c>
      <c r="D326" s="90">
        <v>-40.330024999999999</v>
      </c>
      <c r="F326" s="6">
        <f t="shared" si="54"/>
        <v>10.555555555555999</v>
      </c>
      <c r="G326" s="6">
        <f t="shared" si="52"/>
        <v>-29.294530999999999</v>
      </c>
      <c r="J326" s="90">
        <v>8111111111.1111002</v>
      </c>
      <c r="K326" s="90">
        <v>-67.900649999999999</v>
      </c>
      <c r="L326" s="90">
        <v>-59.814636</v>
      </c>
      <c r="N326" s="6">
        <f t="shared" si="55"/>
        <v>10.555555555555999</v>
      </c>
      <c r="O326" s="6">
        <f t="shared" si="53"/>
        <v>-34.876216999999997</v>
      </c>
    </row>
    <row r="327" spans="2:15" x14ac:dyDescent="0.25">
      <c r="B327" s="90">
        <v>9333333333.3332996</v>
      </c>
      <c r="C327" s="90">
        <v>-48.276164999999999</v>
      </c>
      <c r="D327" s="90">
        <v>-41.584324000000002</v>
      </c>
      <c r="F327" s="6">
        <f t="shared" si="54"/>
        <v>11.777777777778001</v>
      </c>
      <c r="G327" s="6">
        <f t="shared" si="52"/>
        <v>-32.723731999999998</v>
      </c>
      <c r="J327" s="90">
        <v>9333333333.3332996</v>
      </c>
      <c r="K327" s="90">
        <v>-67.044837999999999</v>
      </c>
      <c r="L327" s="90">
        <v>-58.696902999999999</v>
      </c>
      <c r="N327" s="6">
        <f t="shared" si="55"/>
        <v>11.777777777778001</v>
      </c>
      <c r="O327" s="6">
        <f t="shared" si="53"/>
        <v>-36.102848000000002</v>
      </c>
    </row>
    <row r="328" spans="2:15" x14ac:dyDescent="0.25">
      <c r="B328" s="90">
        <v>10555555555.556</v>
      </c>
      <c r="C328" s="90">
        <v>-48.752170999999997</v>
      </c>
      <c r="D328" s="90">
        <v>-42.142612</v>
      </c>
      <c r="F328" s="6">
        <f t="shared" si="54"/>
        <v>13</v>
      </c>
      <c r="G328" s="6">
        <f t="shared" si="52"/>
        <v>-37.937331999999998</v>
      </c>
      <c r="J328" s="90">
        <v>10555555555.556</v>
      </c>
      <c r="K328" s="90">
        <v>-74.964516000000003</v>
      </c>
      <c r="L328" s="90">
        <v>-66.380263999999997</v>
      </c>
      <c r="N328" s="6">
        <f t="shared" si="55"/>
        <v>13</v>
      </c>
      <c r="O328" s="6">
        <f t="shared" si="53"/>
        <v>-42.129078</v>
      </c>
    </row>
    <row r="329" spans="2:15" x14ac:dyDescent="0.25">
      <c r="B329" s="90">
        <v>11777777777.778</v>
      </c>
      <c r="C329" s="90">
        <v>-53.794795999999998</v>
      </c>
      <c r="D329" s="90">
        <v>-46.919578999999999</v>
      </c>
      <c r="F329" s="6">
        <f t="shared" si="54"/>
        <v>14.222222222221999</v>
      </c>
      <c r="G329" s="6">
        <f t="shared" si="52"/>
        <v>-39.533386</v>
      </c>
      <c r="J329" s="90">
        <v>11777777777.778</v>
      </c>
      <c r="K329" s="90">
        <v>-75.488853000000006</v>
      </c>
      <c r="L329" s="90">
        <v>-66.530342000000005</v>
      </c>
      <c r="N329" s="6">
        <f t="shared" si="55"/>
        <v>14.222222222221999</v>
      </c>
      <c r="O329" s="6">
        <f t="shared" si="53"/>
        <v>-41.459915000000002</v>
      </c>
    </row>
    <row r="330" spans="2:15" x14ac:dyDescent="0.25">
      <c r="B330" s="90">
        <v>13000000000</v>
      </c>
      <c r="C330" s="90">
        <v>-62.268585000000002</v>
      </c>
      <c r="D330" s="90">
        <v>-55.620852999999997</v>
      </c>
      <c r="F330" s="6">
        <f t="shared" si="54"/>
        <v>15.444444444444001</v>
      </c>
      <c r="G330" s="6">
        <f t="shared" si="52"/>
        <v>-43.350493999999998</v>
      </c>
      <c r="J330" s="90">
        <v>13000000000</v>
      </c>
      <c r="K330" s="90">
        <v>-74.264686999999995</v>
      </c>
      <c r="L330" s="90">
        <v>-65.854866000000001</v>
      </c>
      <c r="N330" s="6">
        <f t="shared" si="55"/>
        <v>15.444444444444001</v>
      </c>
      <c r="O330" s="6">
        <f t="shared" si="53"/>
        <v>-43.144703</v>
      </c>
    </row>
    <row r="331" spans="2:15" x14ac:dyDescent="0.25">
      <c r="B331" s="90">
        <v>14222222222.222</v>
      </c>
      <c r="C331" s="90">
        <v>-63.585583</v>
      </c>
      <c r="D331" s="90">
        <v>-56.519817000000003</v>
      </c>
      <c r="F331" s="6">
        <f t="shared" si="54"/>
        <v>16.666666666666998</v>
      </c>
      <c r="G331" s="6">
        <f t="shared" si="52"/>
        <v>-39.586624</v>
      </c>
      <c r="J331" s="90">
        <v>14222222222.222</v>
      </c>
      <c r="K331" s="90">
        <v>-71.942970000000003</v>
      </c>
      <c r="L331" s="90">
        <v>-63.586578000000003</v>
      </c>
      <c r="N331" s="6">
        <f t="shared" si="55"/>
        <v>16.666666666666998</v>
      </c>
      <c r="O331" s="6">
        <f t="shared" si="53"/>
        <v>-51.916843</v>
      </c>
    </row>
    <row r="332" spans="2:15" x14ac:dyDescent="0.25">
      <c r="B332" s="90">
        <v>15444444444.444</v>
      </c>
      <c r="C332" s="90">
        <v>-61.396866000000003</v>
      </c>
      <c r="D332" s="90">
        <v>-54.073521</v>
      </c>
      <c r="F332" s="6">
        <f t="shared" si="54"/>
        <v>17.888888888888999</v>
      </c>
      <c r="G332" s="6">
        <f t="shared" si="52"/>
        <v>-37.653908000000001</v>
      </c>
      <c r="J332" s="90">
        <v>15444444444.444</v>
      </c>
      <c r="K332" s="90">
        <v>-68.433937</v>
      </c>
      <c r="L332" s="90">
        <v>-59.746445000000001</v>
      </c>
      <c r="N332" s="6">
        <f t="shared" si="55"/>
        <v>17.888888888888999</v>
      </c>
      <c r="O332" s="6">
        <f t="shared" si="53"/>
        <v>-46.892158999999999</v>
      </c>
    </row>
    <row r="333" spans="2:15" x14ac:dyDescent="0.25">
      <c r="B333" s="90">
        <v>16666666666.667</v>
      </c>
      <c r="C333" s="90">
        <v>-63.774925000000003</v>
      </c>
      <c r="D333" s="90">
        <v>-56.374110999999999</v>
      </c>
      <c r="F333" s="6">
        <f t="shared" si="54"/>
        <v>19.111111111111001</v>
      </c>
      <c r="G333" s="6">
        <f t="shared" si="52"/>
        <v>-36.931739999999998</v>
      </c>
      <c r="J333" s="90">
        <v>16666666666.667</v>
      </c>
      <c r="K333" s="90">
        <v>-69.474838000000005</v>
      </c>
      <c r="L333" s="90">
        <v>-60.543895999999997</v>
      </c>
      <c r="N333" s="6">
        <f t="shared" si="55"/>
        <v>19.111111111111001</v>
      </c>
      <c r="O333" s="6">
        <f t="shared" si="53"/>
        <v>-43.138401000000002</v>
      </c>
    </row>
    <row r="334" spans="2:15" x14ac:dyDescent="0.25">
      <c r="B334" s="90">
        <v>17888888888.889</v>
      </c>
      <c r="C334" s="90">
        <v>-68.426849000000004</v>
      </c>
      <c r="D334" s="90">
        <v>-60.743752000000001</v>
      </c>
      <c r="F334" s="6">
        <f t="shared" si="54"/>
        <v>20.333333333333002</v>
      </c>
      <c r="G334" s="6">
        <f t="shared" si="52"/>
        <v>-40.799636999999997</v>
      </c>
      <c r="J334" s="90">
        <v>17888888888.889</v>
      </c>
      <c r="K334" s="90">
        <v>-71.464920000000006</v>
      </c>
      <c r="L334" s="90">
        <v>-62.139541999999999</v>
      </c>
      <c r="N334" s="6">
        <f t="shared" si="55"/>
        <v>20.333333333333002</v>
      </c>
      <c r="O334" s="6">
        <f t="shared" si="53"/>
        <v>-40.140822999999997</v>
      </c>
    </row>
    <row r="335" spans="2:15" x14ac:dyDescent="0.25">
      <c r="B335" s="90">
        <v>19111111111.111</v>
      </c>
      <c r="C335" s="90">
        <v>-62.693905000000001</v>
      </c>
      <c r="D335" s="90">
        <v>-54.486362</v>
      </c>
      <c r="F335" s="6">
        <f t="shared" si="54"/>
        <v>21.555555555556001</v>
      </c>
      <c r="G335" s="6">
        <f t="shared" si="52"/>
        <v>-48.176785000000002</v>
      </c>
      <c r="J335" s="90">
        <v>19111111111.111</v>
      </c>
      <c r="K335" s="90">
        <v>-66.773781</v>
      </c>
      <c r="L335" s="90">
        <v>-55.894996999999996</v>
      </c>
      <c r="N335" s="6">
        <f t="shared" si="55"/>
        <v>21.555555555556001</v>
      </c>
      <c r="O335" s="6">
        <f t="shared" si="53"/>
        <v>-40.636947999999997</v>
      </c>
    </row>
    <row r="336" spans="2:15" x14ac:dyDescent="0.25">
      <c r="B336" s="90">
        <v>20333333333.333</v>
      </c>
      <c r="C336" s="90">
        <v>-64.168227999999999</v>
      </c>
      <c r="D336" s="90">
        <v>-55.599227999999997</v>
      </c>
      <c r="F336" s="6">
        <f t="shared" si="54"/>
        <v>22.777777777777999</v>
      </c>
      <c r="G336" s="6">
        <f t="shared" si="52"/>
        <v>-53.773876000000001</v>
      </c>
      <c r="J336" s="90">
        <v>20333333333.333</v>
      </c>
      <c r="K336" s="90">
        <v>-67.543777000000006</v>
      </c>
      <c r="L336" s="90">
        <v>-57.646633000000001</v>
      </c>
      <c r="N336" s="6">
        <f t="shared" si="55"/>
        <v>22.777777777777999</v>
      </c>
      <c r="O336" s="6">
        <f t="shared" si="53"/>
        <v>-44.767665999999998</v>
      </c>
    </row>
    <row r="337" spans="2:16" x14ac:dyDescent="0.25">
      <c r="B337" s="90">
        <v>21555555555.556</v>
      </c>
      <c r="C337" s="90">
        <v>-73.253151000000003</v>
      </c>
      <c r="D337" s="90">
        <v>-64.084961000000007</v>
      </c>
      <c r="F337" s="6">
        <f t="shared" si="54"/>
        <v>24</v>
      </c>
      <c r="G337" s="6">
        <f t="shared" si="52"/>
        <v>-49.918590999999999</v>
      </c>
      <c r="J337" s="90">
        <v>21555555555.556</v>
      </c>
      <c r="K337" s="90">
        <v>-68.669846000000007</v>
      </c>
      <c r="L337" s="90">
        <v>-59.283836000000001</v>
      </c>
      <c r="N337" s="6">
        <f t="shared" si="55"/>
        <v>24</v>
      </c>
      <c r="O337" s="6">
        <f t="shared" si="53"/>
        <v>-50.015586999999996</v>
      </c>
    </row>
    <row r="338" spans="2:16" x14ac:dyDescent="0.25">
      <c r="B338" s="90">
        <v>22777777777.778</v>
      </c>
      <c r="C338" s="90">
        <v>-76.068770999999998</v>
      </c>
      <c r="D338" s="90">
        <v>-66.515181999999996</v>
      </c>
      <c r="F338" s="6" t="s">
        <v>21</v>
      </c>
      <c r="J338" s="90">
        <v>22777777777.778</v>
      </c>
      <c r="K338" s="90">
        <v>-70.545981999999995</v>
      </c>
      <c r="L338" s="90">
        <v>-60.155822999999998</v>
      </c>
      <c r="N338" s="6" t="s">
        <v>21</v>
      </c>
    </row>
    <row r="339" spans="2:16" x14ac:dyDescent="0.25">
      <c r="B339" s="90">
        <v>24000000000</v>
      </c>
      <c r="C339" s="90">
        <v>-73.995399000000006</v>
      </c>
      <c r="D339" s="90">
        <v>-63.634987000000002</v>
      </c>
      <c r="J339" s="90">
        <v>24000000000</v>
      </c>
      <c r="K339" s="90">
        <v>-73.082283000000004</v>
      </c>
      <c r="L339" s="90">
        <v>-59.762546999999998</v>
      </c>
    </row>
    <row r="340" spans="2:16" x14ac:dyDescent="0.25">
      <c r="B340" s="90" t="s">
        <v>21</v>
      </c>
      <c r="C340" s="90"/>
      <c r="D340" s="90"/>
      <c r="J340" s="90" t="s">
        <v>21</v>
      </c>
      <c r="K340" s="90"/>
      <c r="L340" s="90"/>
    </row>
    <row r="341" spans="2:16" x14ac:dyDescent="0.25">
      <c r="B341" s="90"/>
      <c r="C341" s="90"/>
      <c r="D341" s="90"/>
      <c r="F341" s="6" t="s">
        <v>53</v>
      </c>
      <c r="J341" s="90"/>
      <c r="K341" s="90"/>
      <c r="L341" s="90"/>
      <c r="N341" s="6" t="s">
        <v>53</v>
      </c>
    </row>
    <row r="342" spans="2:16" ht="15.75" x14ac:dyDescent="0.25">
      <c r="B342" s="90"/>
      <c r="C342" s="90"/>
      <c r="D342" s="90"/>
      <c r="F342" s="6" t="s">
        <v>19</v>
      </c>
      <c r="G342" s="6" t="str">
        <f t="shared" ref="G342:G361" si="56">D368</f>
        <v>4Ix1L dBc Log Mag(dB)</v>
      </c>
      <c r="H342" s="35">
        <v>4</v>
      </c>
      <c r="J342" s="90"/>
      <c r="K342" s="90"/>
      <c r="L342" s="90"/>
      <c r="N342" s="6" t="s">
        <v>19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s="90" t="s">
        <v>51</v>
      </c>
      <c r="C343" s="90"/>
      <c r="D343" s="90"/>
      <c r="F343" s="6">
        <f t="shared" ref="F343:F361" si="58">B369/1000000000</f>
        <v>2</v>
      </c>
      <c r="G343" s="6">
        <f t="shared" si="56"/>
        <v>-77.242371000000006</v>
      </c>
      <c r="H343" s="36">
        <f>ABS(AVERAGE(G343:G361)-(H342-1)*15)</f>
        <v>122.84804878947369</v>
      </c>
      <c r="J343" s="90" t="s">
        <v>51</v>
      </c>
      <c r="K343" s="90"/>
      <c r="L343" s="90"/>
      <c r="N343" s="6">
        <f t="shared" ref="N343:N361" si="59">J369/1000000000</f>
        <v>2</v>
      </c>
      <c r="O343" s="6">
        <f t="shared" si="57"/>
        <v>-87.103354999999993</v>
      </c>
      <c r="P343" s="36">
        <f>ABS(AVERAGE(O343:O361)-(P342-1)*15)</f>
        <v>128.74479363157894</v>
      </c>
    </row>
    <row r="344" spans="2:16" x14ac:dyDescent="0.25">
      <c r="B344" s="90" t="s">
        <v>19</v>
      </c>
      <c r="C344" s="90" t="s">
        <v>153</v>
      </c>
      <c r="D344" s="90" t="s">
        <v>84</v>
      </c>
      <c r="F344" s="6">
        <f t="shared" si="58"/>
        <v>3.2222222222222001</v>
      </c>
      <c r="G344" s="6">
        <f t="shared" si="56"/>
        <v>-75.429192</v>
      </c>
      <c r="J344" s="90" t="s">
        <v>19</v>
      </c>
      <c r="K344" s="90" t="s">
        <v>153</v>
      </c>
      <c r="L344" s="90" t="s">
        <v>84</v>
      </c>
      <c r="N344" s="6">
        <f t="shared" si="59"/>
        <v>3.2222222222222001</v>
      </c>
      <c r="O344" s="6">
        <f t="shared" si="57"/>
        <v>-75.686797999999996</v>
      </c>
    </row>
    <row r="345" spans="2:16" x14ac:dyDescent="0.25">
      <c r="B345" s="90">
        <v>2000000000</v>
      </c>
      <c r="C345" s="90">
        <v>-60.731490999999998</v>
      </c>
      <c r="D345" s="90">
        <v>-54.276820999999998</v>
      </c>
      <c r="F345" s="6">
        <f t="shared" si="58"/>
        <v>4.4444444444444002</v>
      </c>
      <c r="G345" s="6">
        <f t="shared" si="56"/>
        <v>-65.628333999999995</v>
      </c>
      <c r="J345" s="90">
        <v>2000000000</v>
      </c>
      <c r="K345" s="90">
        <v>-59.365611999999999</v>
      </c>
      <c r="L345" s="90">
        <v>-49.451434999999996</v>
      </c>
      <c r="N345" s="6">
        <f t="shared" si="59"/>
        <v>4.4444444444444002</v>
      </c>
      <c r="O345" s="6">
        <f t="shared" si="57"/>
        <v>-81.010779999999997</v>
      </c>
    </row>
    <row r="346" spans="2:16" x14ac:dyDescent="0.25">
      <c r="B346" s="90">
        <v>3222222222.2221999</v>
      </c>
      <c r="C346" s="90">
        <v>-54.654727999999999</v>
      </c>
      <c r="D346" s="90">
        <v>-47.455810999999997</v>
      </c>
      <c r="F346" s="6">
        <f t="shared" si="58"/>
        <v>5.6666666666667007</v>
      </c>
      <c r="G346" s="6">
        <f t="shared" si="56"/>
        <v>-75.838775999999996</v>
      </c>
      <c r="J346" s="90">
        <v>3222222222.2221999</v>
      </c>
      <c r="K346" s="90">
        <v>-44.11018</v>
      </c>
      <c r="L346" s="90">
        <v>-35.97533</v>
      </c>
      <c r="N346" s="6">
        <f t="shared" si="59"/>
        <v>5.6666666666667007</v>
      </c>
      <c r="O346" s="6">
        <f t="shared" si="57"/>
        <v>-90.407805999999994</v>
      </c>
    </row>
    <row r="347" spans="2:16" x14ac:dyDescent="0.25">
      <c r="B347" s="90">
        <v>4444444444.4443998</v>
      </c>
      <c r="C347" s="90">
        <v>-46.826832000000003</v>
      </c>
      <c r="D347" s="90">
        <v>-40.493423</v>
      </c>
      <c r="F347" s="6">
        <f t="shared" si="58"/>
        <v>6.8888888888888999</v>
      </c>
      <c r="G347" s="6">
        <f t="shared" si="56"/>
        <v>-89.894119000000003</v>
      </c>
      <c r="J347" s="90">
        <v>4444444444.4443998</v>
      </c>
      <c r="K347" s="90">
        <v>-45.752220000000001</v>
      </c>
      <c r="L347" s="90">
        <v>-37.799885000000003</v>
      </c>
      <c r="N347" s="6">
        <f t="shared" si="59"/>
        <v>6.8888888888888999</v>
      </c>
      <c r="O347" s="6">
        <f t="shared" si="57"/>
        <v>-99.650550999999993</v>
      </c>
    </row>
    <row r="348" spans="2:16" x14ac:dyDescent="0.25">
      <c r="B348" s="90">
        <v>5666666666.6667004</v>
      </c>
      <c r="C348" s="90">
        <v>-41.636116000000001</v>
      </c>
      <c r="D348" s="90">
        <v>-35.318168999999997</v>
      </c>
      <c r="F348" s="6">
        <f t="shared" si="58"/>
        <v>8.1111111111111001</v>
      </c>
      <c r="G348" s="6">
        <f t="shared" si="56"/>
        <v>-87.832984999999994</v>
      </c>
      <c r="J348" s="90">
        <v>5666666666.6667004</v>
      </c>
      <c r="K348" s="90">
        <v>-44.277672000000003</v>
      </c>
      <c r="L348" s="90">
        <v>-36.536667000000001</v>
      </c>
      <c r="N348" s="6">
        <f t="shared" si="59"/>
        <v>8.1111111111111001</v>
      </c>
      <c r="O348" s="6">
        <f t="shared" si="57"/>
        <v>-92.404792999999998</v>
      </c>
    </row>
    <row r="349" spans="2:16" x14ac:dyDescent="0.25">
      <c r="B349" s="90">
        <v>6888888888.8888998</v>
      </c>
      <c r="C349" s="90">
        <v>-35.633617000000001</v>
      </c>
      <c r="D349" s="90">
        <v>-29.393094999999999</v>
      </c>
      <c r="F349" s="6">
        <f t="shared" si="58"/>
        <v>9.3333333333333002</v>
      </c>
      <c r="G349" s="6">
        <f t="shared" si="56"/>
        <v>-80.847037999999998</v>
      </c>
      <c r="J349" s="90">
        <v>6888888888.8888998</v>
      </c>
      <c r="K349" s="90">
        <v>-38.904747</v>
      </c>
      <c r="L349" s="90">
        <v>-31.251335000000001</v>
      </c>
      <c r="N349" s="6">
        <f t="shared" si="59"/>
        <v>9.3333333333333002</v>
      </c>
      <c r="O349" s="6">
        <f t="shared" si="57"/>
        <v>-94.682136999999997</v>
      </c>
    </row>
    <row r="350" spans="2:16" x14ac:dyDescent="0.25">
      <c r="B350" s="90">
        <v>8111111111.1111002</v>
      </c>
      <c r="C350" s="90">
        <v>-33.777839999999998</v>
      </c>
      <c r="D350" s="90">
        <v>-27.316748</v>
      </c>
      <c r="F350" s="6">
        <f t="shared" si="58"/>
        <v>10.555555555555999</v>
      </c>
      <c r="G350" s="6">
        <f t="shared" si="56"/>
        <v>-77.664116000000007</v>
      </c>
      <c r="J350" s="90">
        <v>8111111111.1111002</v>
      </c>
      <c r="K350" s="90">
        <v>-41.787804000000001</v>
      </c>
      <c r="L350" s="90">
        <v>-33.701794</v>
      </c>
      <c r="N350" s="6">
        <f t="shared" si="59"/>
        <v>10.555555555555999</v>
      </c>
      <c r="O350" s="6">
        <f t="shared" si="57"/>
        <v>-93.056244000000007</v>
      </c>
    </row>
    <row r="351" spans="2:16" x14ac:dyDescent="0.25">
      <c r="B351" s="90">
        <v>9333333333.3332996</v>
      </c>
      <c r="C351" s="90">
        <v>-34.899002000000003</v>
      </c>
      <c r="D351" s="90">
        <v>-28.207163000000001</v>
      </c>
      <c r="F351" s="6">
        <f t="shared" si="58"/>
        <v>11.777777777778001</v>
      </c>
      <c r="G351" s="6">
        <f t="shared" si="56"/>
        <v>-76.772330999999994</v>
      </c>
      <c r="J351" s="90">
        <v>9333333333.3332996</v>
      </c>
      <c r="K351" s="90">
        <v>-45.642829999999996</v>
      </c>
      <c r="L351" s="90">
        <v>-37.294894999999997</v>
      </c>
      <c r="N351" s="6">
        <f t="shared" si="59"/>
        <v>11.777777777778001</v>
      </c>
      <c r="O351" s="6">
        <f t="shared" si="57"/>
        <v>-74.487533999999997</v>
      </c>
    </row>
    <row r="352" spans="2:16" x14ac:dyDescent="0.25">
      <c r="B352" s="90">
        <v>10555555555.556</v>
      </c>
      <c r="C352" s="90">
        <v>-35.904086999999997</v>
      </c>
      <c r="D352" s="90">
        <v>-29.294530999999999</v>
      </c>
      <c r="F352" s="6">
        <f t="shared" si="58"/>
        <v>13</v>
      </c>
      <c r="G352" s="6">
        <f t="shared" si="56"/>
        <v>-82.887589000000006</v>
      </c>
      <c r="J352" s="90">
        <v>10555555555.556</v>
      </c>
      <c r="K352" s="90">
        <v>-43.460472000000003</v>
      </c>
      <c r="L352" s="90">
        <v>-34.876216999999997</v>
      </c>
      <c r="N352" s="6">
        <f t="shared" si="59"/>
        <v>13</v>
      </c>
      <c r="O352" s="6">
        <f t="shared" si="57"/>
        <v>-87.426682</v>
      </c>
    </row>
    <row r="353" spans="2:16" x14ac:dyDescent="0.25">
      <c r="B353" s="90">
        <v>11777777777.778</v>
      </c>
      <c r="C353" s="90">
        <v>-39.598948999999998</v>
      </c>
      <c r="D353" s="90">
        <v>-32.723731999999998</v>
      </c>
      <c r="F353" s="6">
        <f t="shared" si="58"/>
        <v>14.222222222221999</v>
      </c>
      <c r="G353" s="6">
        <f t="shared" si="56"/>
        <v>-80.223251000000005</v>
      </c>
      <c r="J353" s="90">
        <v>11777777777.778</v>
      </c>
      <c r="K353" s="90">
        <v>-45.061363</v>
      </c>
      <c r="L353" s="90">
        <v>-36.102848000000002</v>
      </c>
      <c r="N353" s="6">
        <f t="shared" si="59"/>
        <v>14.222222222221999</v>
      </c>
      <c r="O353" s="6">
        <f t="shared" si="57"/>
        <v>-79.613747000000004</v>
      </c>
    </row>
    <row r="354" spans="2:16" x14ac:dyDescent="0.25">
      <c r="B354" s="90">
        <v>13000000000</v>
      </c>
      <c r="C354" s="90">
        <v>-44.585064000000003</v>
      </c>
      <c r="D354" s="90">
        <v>-37.937331999999998</v>
      </c>
      <c r="F354" s="6">
        <f t="shared" si="58"/>
        <v>15.444444444444001</v>
      </c>
      <c r="G354" s="6">
        <f t="shared" si="56"/>
        <v>-78.336105000000003</v>
      </c>
      <c r="J354" s="90">
        <v>13000000000</v>
      </c>
      <c r="K354" s="90">
        <v>-50.538894999999997</v>
      </c>
      <c r="L354" s="90">
        <v>-42.129078</v>
      </c>
      <c r="N354" s="6">
        <f t="shared" si="59"/>
        <v>15.444444444444001</v>
      </c>
      <c r="O354" s="6">
        <f t="shared" si="57"/>
        <v>-76.709793000000005</v>
      </c>
    </row>
    <row r="355" spans="2:16" x14ac:dyDescent="0.25">
      <c r="B355" s="90">
        <v>14222222222.222</v>
      </c>
      <c r="C355" s="90">
        <v>-46.599151999999997</v>
      </c>
      <c r="D355" s="90">
        <v>-39.533386</v>
      </c>
      <c r="F355" s="6">
        <f t="shared" si="58"/>
        <v>16.666666666666998</v>
      </c>
      <c r="G355" s="6">
        <f t="shared" si="56"/>
        <v>-84.109886000000003</v>
      </c>
      <c r="J355" s="90">
        <v>14222222222.222</v>
      </c>
      <c r="K355" s="90">
        <v>-49.816302999999998</v>
      </c>
      <c r="L355" s="90">
        <v>-41.459915000000002</v>
      </c>
      <c r="N355" s="6">
        <f t="shared" si="59"/>
        <v>16.666666666666998</v>
      </c>
      <c r="O355" s="6">
        <f t="shared" si="57"/>
        <v>-93.498328999999998</v>
      </c>
    </row>
    <row r="356" spans="2:16" x14ac:dyDescent="0.25">
      <c r="B356" s="90">
        <v>15444444444.444</v>
      </c>
      <c r="C356" s="90">
        <v>-50.673839999999998</v>
      </c>
      <c r="D356" s="90">
        <v>-43.350493999999998</v>
      </c>
      <c r="F356" s="6">
        <f t="shared" si="58"/>
        <v>17.888888888888999</v>
      </c>
      <c r="G356" s="6">
        <f t="shared" si="56"/>
        <v>-71.671211</v>
      </c>
      <c r="J356" s="90">
        <v>15444444444.444</v>
      </c>
      <c r="K356" s="90">
        <v>-51.832191000000002</v>
      </c>
      <c r="L356" s="90">
        <v>-43.144703</v>
      </c>
      <c r="N356" s="6">
        <f t="shared" si="59"/>
        <v>17.888888888888999</v>
      </c>
      <c r="O356" s="6">
        <f t="shared" si="57"/>
        <v>-76.800331</v>
      </c>
    </row>
    <row r="357" spans="2:16" x14ac:dyDescent="0.25">
      <c r="B357" s="90">
        <v>16666666666.667</v>
      </c>
      <c r="C357" s="90">
        <v>-46.987442000000001</v>
      </c>
      <c r="D357" s="90">
        <v>-39.586624</v>
      </c>
      <c r="F357" s="6">
        <f t="shared" si="58"/>
        <v>19.111111111111001</v>
      </c>
      <c r="G357" s="6">
        <f t="shared" si="56"/>
        <v>-79.326920000000001</v>
      </c>
      <c r="J357" s="90">
        <v>16666666666.667</v>
      </c>
      <c r="K357" s="90">
        <v>-60.847785999999999</v>
      </c>
      <c r="L357" s="90">
        <v>-51.916843</v>
      </c>
      <c r="N357" s="6">
        <f t="shared" si="59"/>
        <v>19.111111111111001</v>
      </c>
      <c r="O357" s="6">
        <f t="shared" si="57"/>
        <v>-84.678932000000003</v>
      </c>
    </row>
    <row r="358" spans="2:16" x14ac:dyDescent="0.25">
      <c r="B358" s="90">
        <v>17888888888.889</v>
      </c>
      <c r="C358" s="90">
        <v>-45.337009000000002</v>
      </c>
      <c r="D358" s="90">
        <v>-37.653908000000001</v>
      </c>
      <c r="F358" s="6">
        <f t="shared" si="58"/>
        <v>20.333333333333002</v>
      </c>
      <c r="G358" s="6">
        <f t="shared" si="56"/>
        <v>-80.255240999999998</v>
      </c>
      <c r="J358" s="90">
        <v>17888888888.889</v>
      </c>
      <c r="K358" s="90">
        <v>-56.217537</v>
      </c>
      <c r="L358" s="90">
        <v>-46.892158999999999</v>
      </c>
      <c r="N358" s="6">
        <f t="shared" si="59"/>
        <v>20.333333333333002</v>
      </c>
      <c r="O358" s="6">
        <f t="shared" si="57"/>
        <v>-86.514481000000004</v>
      </c>
    </row>
    <row r="359" spans="2:16" x14ac:dyDescent="0.25">
      <c r="B359" s="90">
        <v>19111111111.111</v>
      </c>
      <c r="C359" s="90">
        <v>-45.139282000000001</v>
      </c>
      <c r="D359" s="90">
        <v>-36.931739999999998</v>
      </c>
      <c r="F359" s="6">
        <f t="shared" si="58"/>
        <v>21.555555555556001</v>
      </c>
      <c r="G359" s="6">
        <f t="shared" si="56"/>
        <v>-75.406723</v>
      </c>
      <c r="J359" s="90">
        <v>19111111111.111</v>
      </c>
      <c r="K359" s="90">
        <v>-54.017184999999998</v>
      </c>
      <c r="L359" s="90">
        <v>-43.138401000000002</v>
      </c>
      <c r="N359" s="6">
        <f t="shared" si="59"/>
        <v>21.555555555556001</v>
      </c>
      <c r="O359" s="6">
        <f t="shared" si="57"/>
        <v>-71.585151999999994</v>
      </c>
    </row>
    <row r="360" spans="2:16" x14ac:dyDescent="0.25">
      <c r="B360" s="90">
        <v>20333333333.333</v>
      </c>
      <c r="C360" s="90">
        <v>-49.368640999999997</v>
      </c>
      <c r="D360" s="90">
        <v>-40.799636999999997</v>
      </c>
      <c r="F360" s="6">
        <f t="shared" si="58"/>
        <v>22.777777777777999</v>
      </c>
      <c r="G360" s="6">
        <f t="shared" si="56"/>
        <v>-77.127266000000006</v>
      </c>
      <c r="J360" s="90">
        <v>20333333333.333</v>
      </c>
      <c r="K360" s="90">
        <v>-50.037970999999999</v>
      </c>
      <c r="L360" s="90">
        <v>-40.140822999999997</v>
      </c>
      <c r="N360" s="6">
        <f t="shared" si="59"/>
        <v>22.777777777777999</v>
      </c>
      <c r="O360" s="6">
        <f t="shared" si="57"/>
        <v>-69.881302000000005</v>
      </c>
    </row>
    <row r="361" spans="2:16" x14ac:dyDescent="0.25">
      <c r="B361" s="90">
        <v>21555555555.556</v>
      </c>
      <c r="C361" s="90">
        <v>-57.344974999999998</v>
      </c>
      <c r="D361" s="90">
        <v>-48.176785000000002</v>
      </c>
      <c r="F361" s="6">
        <f t="shared" si="58"/>
        <v>24</v>
      </c>
      <c r="G361" s="6">
        <f t="shared" si="56"/>
        <v>-62.619472999999999</v>
      </c>
      <c r="J361" s="90">
        <v>21555555555.556</v>
      </c>
      <c r="K361" s="90">
        <v>-50.022961000000002</v>
      </c>
      <c r="L361" s="90">
        <v>-40.636947999999997</v>
      </c>
      <c r="N361" s="6">
        <f t="shared" si="59"/>
        <v>24</v>
      </c>
      <c r="O361" s="6">
        <f t="shared" si="57"/>
        <v>-75.952331999999998</v>
      </c>
    </row>
    <row r="362" spans="2:16" x14ac:dyDescent="0.25">
      <c r="B362" s="90">
        <v>22777777777.778</v>
      </c>
      <c r="C362" s="90">
        <v>-63.327472999999998</v>
      </c>
      <c r="D362" s="90">
        <v>-53.773876000000001</v>
      </c>
      <c r="F362" s="6" t="s">
        <v>21</v>
      </c>
      <c r="J362" s="90">
        <v>22777777777.778</v>
      </c>
      <c r="K362" s="90">
        <v>-55.157822000000003</v>
      </c>
      <c r="L362" s="90">
        <v>-44.767665999999998</v>
      </c>
      <c r="N362" s="6" t="s">
        <v>21</v>
      </c>
    </row>
    <row r="363" spans="2:16" x14ac:dyDescent="0.25">
      <c r="B363" s="90">
        <v>24000000000</v>
      </c>
      <c r="C363" s="90">
        <v>-60.278998999999999</v>
      </c>
      <c r="D363" s="90">
        <v>-49.918590999999999</v>
      </c>
      <c r="J363" s="90">
        <v>24000000000</v>
      </c>
      <c r="K363" s="90">
        <v>-63.335323000000002</v>
      </c>
      <c r="L363" s="90">
        <v>-50.015586999999996</v>
      </c>
    </row>
    <row r="364" spans="2:16" x14ac:dyDescent="0.25">
      <c r="B364" s="90" t="s">
        <v>21</v>
      </c>
      <c r="C364" s="90"/>
      <c r="D364" s="90"/>
      <c r="J364" s="90" t="s">
        <v>21</v>
      </c>
      <c r="K364" s="90"/>
      <c r="L364" s="90"/>
    </row>
    <row r="365" spans="2:16" x14ac:dyDescent="0.25">
      <c r="B365" s="90"/>
      <c r="C365" s="90"/>
      <c r="D365" s="90"/>
      <c r="F365" s="6" t="s">
        <v>55</v>
      </c>
      <c r="J365" s="90"/>
      <c r="K365" s="90"/>
      <c r="L365" s="90"/>
      <c r="N365" s="6" t="s">
        <v>55</v>
      </c>
    </row>
    <row r="366" spans="2:16" ht="15.75" x14ac:dyDescent="0.25">
      <c r="B366" s="90"/>
      <c r="C366" s="90"/>
      <c r="D366" s="90"/>
      <c r="F366" s="6" t="s">
        <v>19</v>
      </c>
      <c r="G366" s="6" t="str">
        <f t="shared" ref="G366:G385" si="60">D392</f>
        <v>4Ix2L dBc Log Mag(dB)</v>
      </c>
      <c r="H366" s="35">
        <v>4</v>
      </c>
      <c r="J366" s="90"/>
      <c r="K366" s="90"/>
      <c r="L366" s="90"/>
      <c r="N366" s="6" t="s">
        <v>19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s="90" t="s">
        <v>53</v>
      </c>
      <c r="C367" s="90"/>
      <c r="D367" s="90"/>
      <c r="F367" s="6">
        <f t="shared" ref="F367:F385" si="62">B393/1000000000</f>
        <v>2</v>
      </c>
      <c r="G367" s="6">
        <f t="shared" si="60"/>
        <v>-39.566482999999998</v>
      </c>
      <c r="H367" s="36">
        <f>ABS(AVERAGE(G367:G385)-(H366-1)*15)</f>
        <v>116.42928400000001</v>
      </c>
      <c r="J367" s="90" t="s">
        <v>53</v>
      </c>
      <c r="K367" s="90"/>
      <c r="L367" s="90"/>
      <c r="N367" s="6">
        <f t="shared" ref="N367:N385" si="63">J393/1000000000</f>
        <v>2</v>
      </c>
      <c r="O367" s="6">
        <f t="shared" si="61"/>
        <v>-52.789230000000003</v>
      </c>
      <c r="P367" s="36">
        <f>ABS(AVERAGE(O367:O385)-(P366-1)*15)</f>
        <v>112.22397189473683</v>
      </c>
    </row>
    <row r="368" spans="2:16" x14ac:dyDescent="0.25">
      <c r="B368" s="90" t="s">
        <v>19</v>
      </c>
      <c r="C368" s="90" t="s">
        <v>154</v>
      </c>
      <c r="D368" s="90" t="s">
        <v>85</v>
      </c>
      <c r="F368" s="6">
        <f t="shared" si="62"/>
        <v>3.2222222222222001</v>
      </c>
      <c r="G368" s="6">
        <f t="shared" si="60"/>
        <v>-54.499530999999998</v>
      </c>
      <c r="J368" s="90" t="s">
        <v>19</v>
      </c>
      <c r="K368" s="90" t="s">
        <v>154</v>
      </c>
      <c r="L368" s="90" t="s">
        <v>85</v>
      </c>
      <c r="N368" s="6">
        <f t="shared" si="63"/>
        <v>3.2222222222222001</v>
      </c>
      <c r="O368" s="6">
        <f t="shared" si="61"/>
        <v>-68.481026</v>
      </c>
    </row>
    <row r="369" spans="2:15" x14ac:dyDescent="0.25">
      <c r="B369" s="90">
        <v>2000000000</v>
      </c>
      <c r="C369" s="90">
        <v>-83.697044000000005</v>
      </c>
      <c r="D369" s="90">
        <v>-77.242371000000006</v>
      </c>
      <c r="F369" s="6">
        <f t="shared" si="62"/>
        <v>4.4444444444444002</v>
      </c>
      <c r="G369" s="6">
        <f t="shared" si="60"/>
        <v>-61.479351000000001</v>
      </c>
      <c r="J369" s="90">
        <v>2000000000</v>
      </c>
      <c r="K369" s="90">
        <v>-97.017532000000003</v>
      </c>
      <c r="L369" s="90">
        <v>-87.103354999999993</v>
      </c>
      <c r="N369" s="6">
        <f t="shared" si="63"/>
        <v>4.4444444444444002</v>
      </c>
      <c r="O369" s="6">
        <f t="shared" si="61"/>
        <v>-55.265506999999999</v>
      </c>
    </row>
    <row r="370" spans="2:15" x14ac:dyDescent="0.25">
      <c r="B370" s="90">
        <v>3222222222.2221999</v>
      </c>
      <c r="C370" s="90">
        <v>-82.628112999999999</v>
      </c>
      <c r="D370" s="90">
        <v>-75.429192</v>
      </c>
      <c r="F370" s="6">
        <f t="shared" si="62"/>
        <v>5.6666666666667007</v>
      </c>
      <c r="G370" s="6">
        <f t="shared" si="60"/>
        <v>-61.539261000000003</v>
      </c>
      <c r="J370" s="90">
        <v>3222222222.2221999</v>
      </c>
      <c r="K370" s="90">
        <v>-83.821647999999996</v>
      </c>
      <c r="L370" s="90">
        <v>-75.686797999999996</v>
      </c>
      <c r="N370" s="6">
        <f t="shared" si="63"/>
        <v>5.6666666666667007</v>
      </c>
      <c r="O370" s="6">
        <f t="shared" si="61"/>
        <v>-58.846127000000003</v>
      </c>
    </row>
    <row r="371" spans="2:15" x14ac:dyDescent="0.25">
      <c r="B371" s="90">
        <v>4444444444.4443998</v>
      </c>
      <c r="C371" s="90">
        <v>-71.961746000000005</v>
      </c>
      <c r="D371" s="90">
        <v>-65.628333999999995</v>
      </c>
      <c r="F371" s="6">
        <f t="shared" si="62"/>
        <v>6.8888888888888999</v>
      </c>
      <c r="G371" s="6">
        <f t="shared" si="60"/>
        <v>-64.323195999999996</v>
      </c>
      <c r="J371" s="90">
        <v>4444444444.4443998</v>
      </c>
      <c r="K371" s="90">
        <v>-88.963111999999995</v>
      </c>
      <c r="L371" s="90">
        <v>-81.010779999999997</v>
      </c>
      <c r="N371" s="6">
        <f t="shared" si="63"/>
        <v>6.8888888888888999</v>
      </c>
      <c r="O371" s="6">
        <f t="shared" si="61"/>
        <v>-60.738224000000002</v>
      </c>
    </row>
    <row r="372" spans="2:15" x14ac:dyDescent="0.25">
      <c r="B372" s="90">
        <v>5666666666.6667004</v>
      </c>
      <c r="C372" s="90">
        <v>-82.156723</v>
      </c>
      <c r="D372" s="90">
        <v>-75.838775999999996</v>
      </c>
      <c r="F372" s="6">
        <f t="shared" si="62"/>
        <v>8.1111111111111001</v>
      </c>
      <c r="G372" s="6">
        <f t="shared" si="60"/>
        <v>-65.790512000000007</v>
      </c>
      <c r="J372" s="90">
        <v>5666666666.6667004</v>
      </c>
      <c r="K372" s="90">
        <v>-98.148810999999995</v>
      </c>
      <c r="L372" s="90">
        <v>-90.407805999999994</v>
      </c>
      <c r="N372" s="6">
        <f t="shared" si="63"/>
        <v>8.1111111111111001</v>
      </c>
      <c r="O372" s="6">
        <f t="shared" si="61"/>
        <v>-57.227741000000002</v>
      </c>
    </row>
    <row r="373" spans="2:15" x14ac:dyDescent="0.25">
      <c r="B373" s="90">
        <v>6888888888.8888998</v>
      </c>
      <c r="C373" s="90">
        <v>-96.134643999999994</v>
      </c>
      <c r="D373" s="90">
        <v>-89.894119000000003</v>
      </c>
      <c r="F373" s="6">
        <f t="shared" si="62"/>
        <v>9.3333333333333002</v>
      </c>
      <c r="G373" s="6">
        <f t="shared" si="60"/>
        <v>-57.544876000000002</v>
      </c>
      <c r="J373" s="90">
        <v>6888888888.8888998</v>
      </c>
      <c r="K373" s="90">
        <v>-107.30396</v>
      </c>
      <c r="L373" s="90">
        <v>-99.650550999999993</v>
      </c>
      <c r="N373" s="6">
        <f t="shared" si="63"/>
        <v>9.3333333333333002</v>
      </c>
      <c r="O373" s="6">
        <f t="shared" si="61"/>
        <v>-75.295265000000001</v>
      </c>
    </row>
    <row r="374" spans="2:15" x14ac:dyDescent="0.25">
      <c r="B374" s="90">
        <v>8111111111.1111002</v>
      </c>
      <c r="C374" s="90">
        <v>-94.294075000000007</v>
      </c>
      <c r="D374" s="90">
        <v>-87.832984999999994</v>
      </c>
      <c r="F374" s="6">
        <f t="shared" si="62"/>
        <v>10.555555555555999</v>
      </c>
      <c r="G374" s="6">
        <f t="shared" si="60"/>
        <v>-61.910468999999999</v>
      </c>
      <c r="J374" s="90">
        <v>8111111111.1111002</v>
      </c>
      <c r="K374" s="90">
        <v>-100.49081</v>
      </c>
      <c r="L374" s="90">
        <v>-92.404792999999998</v>
      </c>
      <c r="N374" s="6">
        <f t="shared" si="63"/>
        <v>10.555555555555999</v>
      </c>
      <c r="O374" s="6">
        <f t="shared" si="61"/>
        <v>-67.443664999999996</v>
      </c>
    </row>
    <row r="375" spans="2:15" x14ac:dyDescent="0.25">
      <c r="B375" s="90">
        <v>9333333333.3332996</v>
      </c>
      <c r="C375" s="90">
        <v>-87.538871999999998</v>
      </c>
      <c r="D375" s="90">
        <v>-80.847037999999998</v>
      </c>
      <c r="F375" s="6">
        <f t="shared" si="62"/>
        <v>11.777777777778001</v>
      </c>
      <c r="G375" s="6">
        <f t="shared" si="60"/>
        <v>-85.926720000000003</v>
      </c>
      <c r="J375" s="90">
        <v>9333333333.3332996</v>
      </c>
      <c r="K375" s="90">
        <v>-103.03008</v>
      </c>
      <c r="L375" s="90">
        <v>-94.682136999999997</v>
      </c>
      <c r="N375" s="6">
        <f t="shared" si="63"/>
        <v>11.777777777778001</v>
      </c>
      <c r="O375" s="6">
        <f t="shared" si="61"/>
        <v>-81.056434999999993</v>
      </c>
    </row>
    <row r="376" spans="2:15" x14ac:dyDescent="0.25">
      <c r="B376" s="90">
        <v>10555555555.556</v>
      </c>
      <c r="C376" s="90">
        <v>-84.273666000000006</v>
      </c>
      <c r="D376" s="90">
        <v>-77.664116000000007</v>
      </c>
      <c r="F376" s="6">
        <f t="shared" si="62"/>
        <v>13</v>
      </c>
      <c r="G376" s="6">
        <f t="shared" si="60"/>
        <v>-86.850280999999995</v>
      </c>
      <c r="J376" s="90">
        <v>10555555555.556</v>
      </c>
      <c r="K376" s="90">
        <v>-101.6405</v>
      </c>
      <c r="L376" s="90">
        <v>-93.056244000000007</v>
      </c>
      <c r="N376" s="6">
        <f t="shared" si="63"/>
        <v>13</v>
      </c>
      <c r="O376" s="6">
        <f t="shared" si="61"/>
        <v>-68.493835000000004</v>
      </c>
    </row>
    <row r="377" spans="2:15" x14ac:dyDescent="0.25">
      <c r="B377" s="90">
        <v>11777777777.778</v>
      </c>
      <c r="C377" s="90">
        <v>-83.647552000000005</v>
      </c>
      <c r="D377" s="90">
        <v>-76.772330999999994</v>
      </c>
      <c r="F377" s="6">
        <f t="shared" si="62"/>
        <v>14.222222222221999</v>
      </c>
      <c r="G377" s="6">
        <f t="shared" si="60"/>
        <v>-74.211601000000002</v>
      </c>
      <c r="J377" s="90">
        <v>11777777777.778</v>
      </c>
      <c r="K377" s="90">
        <v>-83.446053000000006</v>
      </c>
      <c r="L377" s="90">
        <v>-74.487533999999997</v>
      </c>
      <c r="N377" s="6">
        <f t="shared" si="63"/>
        <v>14.222222222221999</v>
      </c>
      <c r="O377" s="6">
        <f t="shared" si="61"/>
        <v>-71.741546999999997</v>
      </c>
    </row>
    <row r="378" spans="2:15" x14ac:dyDescent="0.25">
      <c r="B378" s="90">
        <v>13000000000</v>
      </c>
      <c r="C378" s="90">
        <v>-89.535315999999995</v>
      </c>
      <c r="D378" s="90">
        <v>-82.887589000000006</v>
      </c>
      <c r="F378" s="6">
        <f t="shared" si="62"/>
        <v>15.444444444444001</v>
      </c>
      <c r="G378" s="6">
        <f t="shared" si="60"/>
        <v>-85.699471000000003</v>
      </c>
      <c r="J378" s="90">
        <v>13000000000</v>
      </c>
      <c r="K378" s="90">
        <v>-95.836501999999996</v>
      </c>
      <c r="L378" s="90">
        <v>-87.426682</v>
      </c>
      <c r="N378" s="6">
        <f t="shared" si="63"/>
        <v>15.444444444444001</v>
      </c>
      <c r="O378" s="6">
        <f t="shared" si="61"/>
        <v>-86.812873999999994</v>
      </c>
    </row>
    <row r="379" spans="2:15" x14ac:dyDescent="0.25">
      <c r="B379" s="90">
        <v>14222222222.222</v>
      </c>
      <c r="C379" s="90">
        <v>-87.289017000000001</v>
      </c>
      <c r="D379" s="90">
        <v>-80.223251000000005</v>
      </c>
      <c r="F379" s="6">
        <f t="shared" si="62"/>
        <v>16.666666666666998</v>
      </c>
      <c r="G379" s="6">
        <f t="shared" si="60"/>
        <v>-85.164276000000001</v>
      </c>
      <c r="J379" s="90">
        <v>14222222222.222</v>
      </c>
      <c r="K379" s="90">
        <v>-87.970130999999995</v>
      </c>
      <c r="L379" s="90">
        <v>-79.613747000000004</v>
      </c>
      <c r="N379" s="6">
        <f t="shared" si="63"/>
        <v>16.666666666666998</v>
      </c>
      <c r="O379" s="6">
        <f t="shared" si="61"/>
        <v>-68.971740999999994</v>
      </c>
    </row>
    <row r="380" spans="2:15" x14ac:dyDescent="0.25">
      <c r="B380" s="90">
        <v>15444444444.444</v>
      </c>
      <c r="C380" s="90">
        <v>-85.659453999999997</v>
      </c>
      <c r="D380" s="90">
        <v>-78.336105000000003</v>
      </c>
      <c r="F380" s="6">
        <f t="shared" si="62"/>
        <v>17.888888888888999</v>
      </c>
      <c r="G380" s="6">
        <f t="shared" si="60"/>
        <v>-77.010422000000005</v>
      </c>
      <c r="J380" s="90">
        <v>15444444444.444</v>
      </c>
      <c r="K380" s="90">
        <v>-85.397278</v>
      </c>
      <c r="L380" s="90">
        <v>-76.709793000000005</v>
      </c>
      <c r="N380" s="6">
        <f t="shared" si="63"/>
        <v>17.888888888888999</v>
      </c>
      <c r="O380" s="6">
        <f t="shared" si="61"/>
        <v>-74.253647000000001</v>
      </c>
    </row>
    <row r="381" spans="2:15" x14ac:dyDescent="0.25">
      <c r="B381" s="90">
        <v>16666666666.667</v>
      </c>
      <c r="C381" s="90">
        <v>-91.510695999999996</v>
      </c>
      <c r="D381" s="90">
        <v>-84.109886000000003</v>
      </c>
      <c r="F381" s="6">
        <f t="shared" si="62"/>
        <v>19.111111111111001</v>
      </c>
      <c r="G381" s="6">
        <f t="shared" si="60"/>
        <v>-73.593224000000006</v>
      </c>
      <c r="J381" s="90">
        <v>16666666666.667</v>
      </c>
      <c r="K381" s="90">
        <v>-102.42927</v>
      </c>
      <c r="L381" s="90">
        <v>-93.498328999999998</v>
      </c>
      <c r="N381" s="6">
        <f t="shared" si="63"/>
        <v>19.111111111111001</v>
      </c>
      <c r="O381" s="6">
        <f t="shared" si="61"/>
        <v>-69.456244999999996</v>
      </c>
    </row>
    <row r="382" spans="2:15" x14ac:dyDescent="0.25">
      <c r="B382" s="90">
        <v>17888888888.889</v>
      </c>
      <c r="C382" s="90">
        <v>-79.354316999999995</v>
      </c>
      <c r="D382" s="90">
        <v>-71.671211</v>
      </c>
      <c r="F382" s="6">
        <f t="shared" si="62"/>
        <v>20.333333333333002</v>
      </c>
      <c r="G382" s="6">
        <f t="shared" si="60"/>
        <v>-80.067252999999994</v>
      </c>
      <c r="J382" s="90">
        <v>17888888888.889</v>
      </c>
      <c r="K382" s="90">
        <v>-86.125709999999998</v>
      </c>
      <c r="L382" s="90">
        <v>-76.800331</v>
      </c>
      <c r="N382" s="6">
        <f t="shared" si="63"/>
        <v>20.333333333333002</v>
      </c>
      <c r="O382" s="6">
        <f t="shared" si="61"/>
        <v>-67.123619000000005</v>
      </c>
    </row>
    <row r="383" spans="2:15" x14ac:dyDescent="0.25">
      <c r="B383" s="90">
        <v>19111111111.111</v>
      </c>
      <c r="C383" s="90">
        <v>-87.534462000000005</v>
      </c>
      <c r="D383" s="90">
        <v>-79.326920000000001</v>
      </c>
      <c r="F383" s="6">
        <f t="shared" si="62"/>
        <v>21.555555555556001</v>
      </c>
      <c r="G383" s="6">
        <f t="shared" si="60"/>
        <v>-84.541167999999999</v>
      </c>
      <c r="J383" s="90">
        <v>19111111111.111</v>
      </c>
      <c r="K383" s="90">
        <v>-95.557709000000003</v>
      </c>
      <c r="L383" s="90">
        <v>-84.678932000000003</v>
      </c>
      <c r="N383" s="6">
        <f t="shared" si="63"/>
        <v>21.555555555556001</v>
      </c>
      <c r="O383" s="6">
        <f t="shared" si="61"/>
        <v>-61.380732999999999</v>
      </c>
    </row>
    <row r="384" spans="2:15" x14ac:dyDescent="0.25">
      <c r="B384" s="90">
        <v>20333333333.333</v>
      </c>
      <c r="C384" s="90">
        <v>-88.824248999999995</v>
      </c>
      <c r="D384" s="90">
        <v>-80.255240999999998</v>
      </c>
      <c r="F384" s="6">
        <f t="shared" si="62"/>
        <v>22.777777777777999</v>
      </c>
      <c r="G384" s="6">
        <f t="shared" si="60"/>
        <v>-77.480804000000006</v>
      </c>
      <c r="J384" s="90">
        <v>20333333333.333</v>
      </c>
      <c r="K384" s="90">
        <v>-96.411629000000005</v>
      </c>
      <c r="L384" s="90">
        <v>-86.514481000000004</v>
      </c>
      <c r="N384" s="6">
        <f t="shared" si="63"/>
        <v>22.777777777777999</v>
      </c>
      <c r="O384" s="6">
        <f t="shared" si="61"/>
        <v>-63.132133000000003</v>
      </c>
    </row>
    <row r="385" spans="2:16" x14ac:dyDescent="0.25">
      <c r="B385" s="90">
        <v>21555555555.556</v>
      </c>
      <c r="C385" s="90">
        <v>-84.574912999999995</v>
      </c>
      <c r="D385" s="90">
        <v>-75.406723</v>
      </c>
      <c r="F385" s="6">
        <f t="shared" si="62"/>
        <v>24</v>
      </c>
      <c r="G385" s="6">
        <f t="shared" si="60"/>
        <v>-79.957497000000004</v>
      </c>
      <c r="J385" s="90">
        <v>21555555555.556</v>
      </c>
      <c r="K385" s="90">
        <v>-80.971169000000003</v>
      </c>
      <c r="L385" s="90">
        <v>-71.585151999999994</v>
      </c>
      <c r="N385" s="6">
        <f t="shared" si="63"/>
        <v>24</v>
      </c>
      <c r="O385" s="6">
        <f t="shared" si="61"/>
        <v>-68.745872000000006</v>
      </c>
    </row>
    <row r="386" spans="2:16" x14ac:dyDescent="0.25">
      <c r="B386" s="90">
        <v>22777777777.778</v>
      </c>
      <c r="C386" s="90">
        <v>-86.680862000000005</v>
      </c>
      <c r="D386" s="90">
        <v>-77.127266000000006</v>
      </c>
      <c r="F386" s="6" t="s">
        <v>21</v>
      </c>
      <c r="J386" s="90">
        <v>22777777777.778</v>
      </c>
      <c r="K386" s="90">
        <v>-80.271454000000006</v>
      </c>
      <c r="L386" s="90">
        <v>-69.881302000000005</v>
      </c>
      <c r="N386" s="6" t="s">
        <v>21</v>
      </c>
    </row>
    <row r="387" spans="2:16" x14ac:dyDescent="0.25">
      <c r="B387" s="90">
        <v>24000000000</v>
      </c>
      <c r="C387" s="90">
        <v>-72.979881000000006</v>
      </c>
      <c r="D387" s="90">
        <v>-62.619472999999999</v>
      </c>
      <c r="J387" s="90">
        <v>24000000000</v>
      </c>
      <c r="K387" s="90">
        <v>-89.272064</v>
      </c>
      <c r="L387" s="90">
        <v>-75.952331999999998</v>
      </c>
    </row>
    <row r="388" spans="2:16" x14ac:dyDescent="0.25">
      <c r="B388" s="90" t="s">
        <v>21</v>
      </c>
      <c r="C388" s="90"/>
      <c r="D388" s="90"/>
      <c r="J388" s="90" t="s">
        <v>21</v>
      </c>
      <c r="K388" s="90"/>
      <c r="L388" s="90"/>
    </row>
    <row r="389" spans="2:16" x14ac:dyDescent="0.25">
      <c r="B389" s="90"/>
      <c r="C389" s="90"/>
      <c r="D389" s="90"/>
      <c r="F389" s="6" t="s">
        <v>57</v>
      </c>
      <c r="J389" s="90"/>
      <c r="K389" s="90"/>
      <c r="L389" s="90"/>
      <c r="N389" s="6" t="s">
        <v>57</v>
      </c>
    </row>
    <row r="390" spans="2:16" ht="15.75" x14ac:dyDescent="0.25">
      <c r="B390" s="90"/>
      <c r="C390" s="90"/>
      <c r="D390" s="90"/>
      <c r="F390" s="6" t="s">
        <v>19</v>
      </c>
      <c r="G390" s="6" t="str">
        <f t="shared" ref="G390:G409" si="64">D416</f>
        <v>4Ix3L dBc Log Mag(dB)</v>
      </c>
      <c r="H390" s="35">
        <v>4</v>
      </c>
      <c r="J390" s="90"/>
      <c r="K390" s="90"/>
      <c r="L390" s="90"/>
      <c r="N390" s="6" t="s">
        <v>19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s="90" t="s">
        <v>55</v>
      </c>
      <c r="C391" s="90"/>
      <c r="D391" s="90"/>
      <c r="F391" s="6">
        <f t="shared" ref="F391:F409" si="66">B417/1000000000</f>
        <v>2</v>
      </c>
      <c r="G391" s="6">
        <f t="shared" si="64"/>
        <v>-59.049613999999998</v>
      </c>
      <c r="H391" s="36">
        <f>ABS(AVERAGE(G391:G409)-(H390-1)*15)</f>
        <v>121.95246531578947</v>
      </c>
      <c r="J391" s="90" t="s">
        <v>55</v>
      </c>
      <c r="K391" s="90"/>
      <c r="L391" s="90"/>
      <c r="N391" s="6">
        <f t="shared" ref="N391:N409" si="67">J417/1000000000</f>
        <v>2</v>
      </c>
      <c r="O391" s="6">
        <f t="shared" si="65"/>
        <v>-74.362251000000001</v>
      </c>
      <c r="P391" s="36">
        <f>ABS(AVERAGE(O391:O409)-(P390-1)*15)</f>
        <v>129.97484178947371</v>
      </c>
    </row>
    <row r="392" spans="2:16" x14ac:dyDescent="0.25">
      <c r="B392" s="90" t="s">
        <v>19</v>
      </c>
      <c r="C392" s="90" t="s">
        <v>155</v>
      </c>
      <c r="D392" s="90" t="s">
        <v>86</v>
      </c>
      <c r="F392" s="6">
        <f t="shared" si="66"/>
        <v>3.2222222222222001</v>
      </c>
      <c r="G392" s="6">
        <f t="shared" si="64"/>
        <v>-71.092620999999994</v>
      </c>
      <c r="J392" s="90" t="s">
        <v>19</v>
      </c>
      <c r="K392" s="90" t="s">
        <v>155</v>
      </c>
      <c r="L392" s="90" t="s">
        <v>86</v>
      </c>
      <c r="N392" s="6">
        <f t="shared" si="67"/>
        <v>3.2222222222222001</v>
      </c>
      <c r="O392" s="6">
        <f t="shared" si="65"/>
        <v>-83.751639999999995</v>
      </c>
    </row>
    <row r="393" spans="2:16" x14ac:dyDescent="0.25">
      <c r="B393" s="90">
        <v>2000000000</v>
      </c>
      <c r="C393" s="90">
        <v>-46.021152000000001</v>
      </c>
      <c r="D393" s="90">
        <v>-39.566482999999998</v>
      </c>
      <c r="F393" s="6">
        <f t="shared" si="66"/>
        <v>4.4444444444444002</v>
      </c>
      <c r="G393" s="6">
        <f t="shared" si="64"/>
        <v>-64.310280000000006</v>
      </c>
      <c r="J393" s="90">
        <v>2000000000</v>
      </c>
      <c r="K393" s="90">
        <v>-62.703406999999999</v>
      </c>
      <c r="L393" s="90">
        <v>-52.789230000000003</v>
      </c>
      <c r="N393" s="6">
        <f t="shared" si="67"/>
        <v>4.4444444444444002</v>
      </c>
      <c r="O393" s="6">
        <f t="shared" si="65"/>
        <v>-73.568023999999994</v>
      </c>
    </row>
    <row r="394" spans="2:16" x14ac:dyDescent="0.25">
      <c r="B394" s="90">
        <v>3222222222.2221999</v>
      </c>
      <c r="C394" s="90">
        <v>-61.698452000000003</v>
      </c>
      <c r="D394" s="90">
        <v>-54.499530999999998</v>
      </c>
      <c r="F394" s="6">
        <f t="shared" si="66"/>
        <v>5.6666666666667007</v>
      </c>
      <c r="G394" s="6">
        <f t="shared" si="64"/>
        <v>-69.731910999999997</v>
      </c>
      <c r="J394" s="90">
        <v>3222222222.2221999</v>
      </c>
      <c r="K394" s="90">
        <v>-76.615875000000003</v>
      </c>
      <c r="L394" s="90">
        <v>-68.481026</v>
      </c>
      <c r="N394" s="6">
        <f t="shared" si="67"/>
        <v>5.6666666666667007</v>
      </c>
      <c r="O394" s="6">
        <f t="shared" si="65"/>
        <v>-82.986626000000001</v>
      </c>
    </row>
    <row r="395" spans="2:16" x14ac:dyDescent="0.25">
      <c r="B395" s="90">
        <v>4444444444.4443998</v>
      </c>
      <c r="C395" s="90">
        <v>-67.812759</v>
      </c>
      <c r="D395" s="90">
        <v>-61.479351000000001</v>
      </c>
      <c r="F395" s="6">
        <f t="shared" si="66"/>
        <v>6.8888888888888999</v>
      </c>
      <c r="G395" s="6">
        <f t="shared" si="64"/>
        <v>-74.895432</v>
      </c>
      <c r="J395" s="90">
        <v>4444444444.4443998</v>
      </c>
      <c r="K395" s="90">
        <v>-63.217846000000002</v>
      </c>
      <c r="L395" s="90">
        <v>-55.265506999999999</v>
      </c>
      <c r="N395" s="6">
        <f t="shared" si="67"/>
        <v>6.8888888888888999</v>
      </c>
      <c r="O395" s="6">
        <f t="shared" si="65"/>
        <v>-81.189293000000006</v>
      </c>
    </row>
    <row r="396" spans="2:16" x14ac:dyDescent="0.25">
      <c r="B396" s="90">
        <v>5666666666.6667004</v>
      </c>
      <c r="C396" s="90">
        <v>-67.857208</v>
      </c>
      <c r="D396" s="90">
        <v>-61.539261000000003</v>
      </c>
      <c r="F396" s="6">
        <f t="shared" si="66"/>
        <v>8.1111111111111001</v>
      </c>
      <c r="G396" s="6">
        <f t="shared" si="64"/>
        <v>-73.633994999999999</v>
      </c>
      <c r="J396" s="90">
        <v>5666666666.6667004</v>
      </c>
      <c r="K396" s="90">
        <v>-66.587135000000004</v>
      </c>
      <c r="L396" s="90">
        <v>-58.846127000000003</v>
      </c>
      <c r="N396" s="6">
        <f t="shared" si="67"/>
        <v>8.1111111111111001</v>
      </c>
      <c r="O396" s="6">
        <f t="shared" si="65"/>
        <v>-80.013938999999993</v>
      </c>
    </row>
    <row r="397" spans="2:16" x14ac:dyDescent="0.25">
      <c r="B397" s="90">
        <v>6888888888.8888998</v>
      </c>
      <c r="C397" s="90">
        <v>-70.563721000000001</v>
      </c>
      <c r="D397" s="90">
        <v>-64.323195999999996</v>
      </c>
      <c r="F397" s="6">
        <f t="shared" si="66"/>
        <v>9.3333333333333002</v>
      </c>
      <c r="G397" s="6">
        <f t="shared" si="64"/>
        <v>-96.112480000000005</v>
      </c>
      <c r="J397" s="90">
        <v>6888888888.8888998</v>
      </c>
      <c r="K397" s="90">
        <v>-68.391639999999995</v>
      </c>
      <c r="L397" s="90">
        <v>-60.738224000000002</v>
      </c>
      <c r="N397" s="6">
        <f t="shared" si="67"/>
        <v>9.3333333333333002</v>
      </c>
      <c r="O397" s="6">
        <f t="shared" si="65"/>
        <v>-73.735466000000002</v>
      </c>
    </row>
    <row r="398" spans="2:16" x14ac:dyDescent="0.25">
      <c r="B398" s="90">
        <v>8111111111.1111002</v>
      </c>
      <c r="C398" s="90">
        <v>-72.251602000000005</v>
      </c>
      <c r="D398" s="90">
        <v>-65.790512000000007</v>
      </c>
      <c r="F398" s="6">
        <f t="shared" si="66"/>
        <v>10.555555555555999</v>
      </c>
      <c r="G398" s="6">
        <f t="shared" si="64"/>
        <v>-78.838181000000006</v>
      </c>
      <c r="J398" s="90">
        <v>8111111111.1111002</v>
      </c>
      <c r="K398" s="90">
        <v>-65.313750999999996</v>
      </c>
      <c r="L398" s="90">
        <v>-57.227741000000002</v>
      </c>
      <c r="N398" s="6">
        <f t="shared" si="67"/>
        <v>10.555555555555999</v>
      </c>
      <c r="O398" s="6">
        <f t="shared" si="65"/>
        <v>-71.693404999999998</v>
      </c>
    </row>
    <row r="399" spans="2:16" x14ac:dyDescent="0.25">
      <c r="B399" s="90">
        <v>9333333333.3332996</v>
      </c>
      <c r="C399" s="90">
        <v>-64.236716999999999</v>
      </c>
      <c r="D399" s="90">
        <v>-57.544876000000002</v>
      </c>
      <c r="F399" s="6">
        <f t="shared" si="66"/>
        <v>11.777777777778001</v>
      </c>
      <c r="G399" s="6">
        <f t="shared" si="64"/>
        <v>-67.694534000000004</v>
      </c>
      <c r="J399" s="90">
        <v>9333333333.3332996</v>
      </c>
      <c r="K399" s="90">
        <v>-83.643196000000003</v>
      </c>
      <c r="L399" s="90">
        <v>-75.295265000000001</v>
      </c>
      <c r="N399" s="6">
        <f t="shared" si="67"/>
        <v>11.777777777778001</v>
      </c>
      <c r="O399" s="6">
        <f t="shared" si="65"/>
        <v>-77.672516000000002</v>
      </c>
    </row>
    <row r="400" spans="2:16" x14ac:dyDescent="0.25">
      <c r="B400" s="90">
        <v>10555555555.556</v>
      </c>
      <c r="C400" s="90">
        <v>-68.520026999999999</v>
      </c>
      <c r="D400" s="90">
        <v>-61.910468999999999</v>
      </c>
      <c r="F400" s="6">
        <f t="shared" si="66"/>
        <v>13</v>
      </c>
      <c r="G400" s="6">
        <f t="shared" si="64"/>
        <v>-67.852622999999994</v>
      </c>
      <c r="J400" s="90">
        <v>10555555555.556</v>
      </c>
      <c r="K400" s="90">
        <v>-76.027916000000005</v>
      </c>
      <c r="L400" s="90">
        <v>-67.443664999999996</v>
      </c>
      <c r="N400" s="6">
        <f t="shared" si="67"/>
        <v>13</v>
      </c>
      <c r="O400" s="6">
        <f t="shared" si="65"/>
        <v>-90.120154999999997</v>
      </c>
    </row>
    <row r="401" spans="2:16" x14ac:dyDescent="0.25">
      <c r="B401" s="90">
        <v>11777777777.778</v>
      </c>
      <c r="C401" s="90">
        <v>-92.801940999999999</v>
      </c>
      <c r="D401" s="90">
        <v>-85.926720000000003</v>
      </c>
      <c r="F401" s="6">
        <f t="shared" si="66"/>
        <v>14.222222222221999</v>
      </c>
      <c r="G401" s="6">
        <f t="shared" si="64"/>
        <v>-70.677611999999996</v>
      </c>
      <c r="J401" s="90">
        <v>11777777777.778</v>
      </c>
      <c r="K401" s="90">
        <v>-90.014954000000003</v>
      </c>
      <c r="L401" s="90">
        <v>-81.056434999999993</v>
      </c>
      <c r="N401" s="6">
        <f t="shared" si="67"/>
        <v>14.222222222221999</v>
      </c>
      <c r="O401" s="6">
        <f t="shared" si="65"/>
        <v>-110.06036</v>
      </c>
    </row>
    <row r="402" spans="2:16" x14ac:dyDescent="0.25">
      <c r="B402" s="90">
        <v>13000000000</v>
      </c>
      <c r="C402" s="90">
        <v>-93.498008999999996</v>
      </c>
      <c r="D402" s="90">
        <v>-86.850280999999995</v>
      </c>
      <c r="F402" s="6">
        <f t="shared" si="66"/>
        <v>15.444444444444001</v>
      </c>
      <c r="G402" s="6">
        <f t="shared" si="64"/>
        <v>-72.874808999999999</v>
      </c>
      <c r="J402" s="90">
        <v>13000000000</v>
      </c>
      <c r="K402" s="90">
        <v>-76.903655999999998</v>
      </c>
      <c r="L402" s="90">
        <v>-68.493835000000004</v>
      </c>
      <c r="N402" s="6">
        <f t="shared" si="67"/>
        <v>15.444444444444001</v>
      </c>
      <c r="O402" s="6">
        <f t="shared" si="65"/>
        <v>-85.206978000000007</v>
      </c>
    </row>
    <row r="403" spans="2:16" x14ac:dyDescent="0.25">
      <c r="B403" s="90">
        <v>14222222222.222</v>
      </c>
      <c r="C403" s="90">
        <v>-81.277366999999998</v>
      </c>
      <c r="D403" s="90">
        <v>-74.211601000000002</v>
      </c>
      <c r="F403" s="6">
        <f t="shared" si="66"/>
        <v>16.666666666666998</v>
      </c>
      <c r="G403" s="6">
        <f t="shared" si="64"/>
        <v>-72.506614999999996</v>
      </c>
      <c r="J403" s="90">
        <v>14222222222.222</v>
      </c>
      <c r="K403" s="90">
        <v>-80.097938999999997</v>
      </c>
      <c r="L403" s="90">
        <v>-71.741546999999997</v>
      </c>
      <c r="N403" s="6">
        <f t="shared" si="67"/>
        <v>16.666666666666998</v>
      </c>
      <c r="O403" s="6">
        <f t="shared" si="65"/>
        <v>-87.227264000000005</v>
      </c>
    </row>
    <row r="404" spans="2:16" x14ac:dyDescent="0.25">
      <c r="B404" s="90">
        <v>15444444444.444</v>
      </c>
      <c r="C404" s="90">
        <v>-93.022819999999996</v>
      </c>
      <c r="D404" s="90">
        <v>-85.699471000000003</v>
      </c>
      <c r="F404" s="6">
        <f t="shared" si="66"/>
        <v>17.888888888888999</v>
      </c>
      <c r="G404" s="6">
        <f t="shared" si="64"/>
        <v>-77.482048000000006</v>
      </c>
      <c r="J404" s="90">
        <v>15444444444.444</v>
      </c>
      <c r="K404" s="90">
        <v>-95.500366</v>
      </c>
      <c r="L404" s="90">
        <v>-86.812873999999994</v>
      </c>
      <c r="N404" s="6">
        <f t="shared" si="67"/>
        <v>17.888888888888999</v>
      </c>
      <c r="O404" s="6">
        <f t="shared" si="65"/>
        <v>-92.014472999999995</v>
      </c>
    </row>
    <row r="405" spans="2:16" x14ac:dyDescent="0.25">
      <c r="B405" s="90">
        <v>16666666666.667</v>
      </c>
      <c r="C405" s="90">
        <v>-92.565094000000002</v>
      </c>
      <c r="D405" s="90">
        <v>-85.164276000000001</v>
      </c>
      <c r="F405" s="6">
        <f t="shared" si="66"/>
        <v>19.111111111111001</v>
      </c>
      <c r="G405" s="6">
        <f t="shared" si="64"/>
        <v>-86.817085000000006</v>
      </c>
      <c r="J405" s="90">
        <v>16666666666.667</v>
      </c>
      <c r="K405" s="90">
        <v>-77.902679000000006</v>
      </c>
      <c r="L405" s="90">
        <v>-68.971740999999994</v>
      </c>
      <c r="N405" s="6">
        <f t="shared" si="67"/>
        <v>19.111111111111001</v>
      </c>
      <c r="O405" s="6">
        <f t="shared" si="65"/>
        <v>-89.023026000000002</v>
      </c>
    </row>
    <row r="406" spans="2:16" x14ac:dyDescent="0.25">
      <c r="B406" s="90">
        <v>17888888888.889</v>
      </c>
      <c r="C406" s="90">
        <v>-84.693520000000007</v>
      </c>
      <c r="D406" s="90">
        <v>-77.010422000000005</v>
      </c>
      <c r="F406" s="6">
        <f t="shared" si="66"/>
        <v>20.333333333333002</v>
      </c>
      <c r="G406" s="6">
        <f t="shared" si="64"/>
        <v>-88.426361</v>
      </c>
      <c r="J406" s="90">
        <v>17888888888.889</v>
      </c>
      <c r="K406" s="90">
        <v>-83.579025000000001</v>
      </c>
      <c r="L406" s="90">
        <v>-74.253647000000001</v>
      </c>
      <c r="N406" s="6">
        <f t="shared" si="67"/>
        <v>20.333333333333002</v>
      </c>
      <c r="O406" s="6">
        <f t="shared" si="65"/>
        <v>-85.847594999999998</v>
      </c>
    </row>
    <row r="407" spans="2:16" x14ac:dyDescent="0.25">
      <c r="B407" s="90">
        <v>19111111111.111</v>
      </c>
      <c r="C407" s="90">
        <v>-81.800765999999996</v>
      </c>
      <c r="D407" s="90">
        <v>-73.593224000000006</v>
      </c>
      <c r="F407" s="6">
        <f t="shared" si="66"/>
        <v>21.555555555556001</v>
      </c>
      <c r="G407" s="6">
        <f t="shared" si="64"/>
        <v>-93.845612000000003</v>
      </c>
      <c r="J407" s="90">
        <v>19111111111.111</v>
      </c>
      <c r="K407" s="90">
        <v>-80.335030000000003</v>
      </c>
      <c r="L407" s="90">
        <v>-69.456244999999996</v>
      </c>
      <c r="N407" s="6">
        <f t="shared" si="67"/>
        <v>21.555555555556001</v>
      </c>
      <c r="O407" s="6">
        <f t="shared" si="65"/>
        <v>-83.207108000000005</v>
      </c>
    </row>
    <row r="408" spans="2:16" x14ac:dyDescent="0.25">
      <c r="B408" s="90">
        <v>20333333333.333</v>
      </c>
      <c r="C408" s="90">
        <v>-88.636261000000005</v>
      </c>
      <c r="D408" s="90">
        <v>-80.067252999999994</v>
      </c>
      <c r="F408" s="6">
        <f t="shared" si="66"/>
        <v>22.777777777777999</v>
      </c>
      <c r="G408" s="6">
        <f t="shared" si="64"/>
        <v>-80.741028</v>
      </c>
      <c r="J408" s="90">
        <v>20333333333.333</v>
      </c>
      <c r="K408" s="90">
        <v>-77.020767000000006</v>
      </c>
      <c r="L408" s="90">
        <v>-67.123619000000005</v>
      </c>
      <c r="N408" s="6">
        <f t="shared" si="67"/>
        <v>22.777777777777999</v>
      </c>
      <c r="O408" s="6">
        <f t="shared" si="65"/>
        <v>-92.597115000000002</v>
      </c>
    </row>
    <row r="409" spans="2:16" x14ac:dyDescent="0.25">
      <c r="B409" s="90">
        <v>21555555555.556</v>
      </c>
      <c r="C409" s="90">
        <v>-93.709357999999995</v>
      </c>
      <c r="D409" s="90">
        <v>-84.541167999999999</v>
      </c>
      <c r="F409" s="6">
        <f t="shared" si="66"/>
        <v>24</v>
      </c>
      <c r="G409" s="6">
        <f t="shared" si="64"/>
        <v>-95.513999999999996</v>
      </c>
      <c r="J409" s="90">
        <v>21555555555.556</v>
      </c>
      <c r="K409" s="90">
        <v>-70.766746999999995</v>
      </c>
      <c r="L409" s="90">
        <v>-61.380732999999999</v>
      </c>
      <c r="N409" s="6">
        <f t="shared" si="67"/>
        <v>24</v>
      </c>
      <c r="O409" s="6">
        <f t="shared" si="65"/>
        <v>-100.24476</v>
      </c>
    </row>
    <row r="410" spans="2:16" x14ac:dyDescent="0.25">
      <c r="B410" s="90">
        <v>22777777777.778</v>
      </c>
      <c r="C410" s="90">
        <v>-87.034401000000003</v>
      </c>
      <c r="D410" s="90">
        <v>-77.480804000000006</v>
      </c>
      <c r="F410" s="6" t="s">
        <v>21</v>
      </c>
      <c r="J410" s="90">
        <v>22777777777.778</v>
      </c>
      <c r="K410" s="90">
        <v>-73.522293000000005</v>
      </c>
      <c r="L410" s="90">
        <v>-63.132133000000003</v>
      </c>
      <c r="N410" s="6" t="s">
        <v>21</v>
      </c>
    </row>
    <row r="411" spans="2:16" x14ac:dyDescent="0.25">
      <c r="B411" s="90">
        <v>24000000000</v>
      </c>
      <c r="C411" s="90">
        <v>-90.317909</v>
      </c>
      <c r="D411" s="90">
        <v>-79.957497000000004</v>
      </c>
      <c r="J411" s="90">
        <v>24000000000</v>
      </c>
      <c r="K411" s="90">
        <v>-82.065612999999999</v>
      </c>
      <c r="L411" s="90">
        <v>-68.745872000000006</v>
      </c>
    </row>
    <row r="412" spans="2:16" x14ac:dyDescent="0.25">
      <c r="B412" s="90" t="s">
        <v>21</v>
      </c>
      <c r="C412" s="90"/>
      <c r="D412" s="90"/>
      <c r="J412" s="90" t="s">
        <v>21</v>
      </c>
      <c r="K412" s="90"/>
      <c r="L412" s="90"/>
    </row>
    <row r="413" spans="2:16" x14ac:dyDescent="0.25">
      <c r="B413" s="90"/>
      <c r="C413" s="90"/>
      <c r="D413" s="90"/>
      <c r="F413" s="6" t="s">
        <v>59</v>
      </c>
      <c r="J413" s="90"/>
      <c r="K413" s="90"/>
      <c r="L413" s="90"/>
      <c r="N413" s="6" t="s">
        <v>59</v>
      </c>
    </row>
    <row r="414" spans="2:16" ht="15.75" x14ac:dyDescent="0.25">
      <c r="B414" s="90"/>
      <c r="C414" s="90"/>
      <c r="D414" s="90"/>
      <c r="F414" s="6" t="s">
        <v>19</v>
      </c>
      <c r="G414" s="6" t="str">
        <f t="shared" ref="G414:G433" si="68">D440</f>
        <v>4Ix4L dBc Log Mag(dB)</v>
      </c>
      <c r="H414" s="35">
        <v>4</v>
      </c>
      <c r="J414" s="90"/>
      <c r="K414" s="90"/>
      <c r="L414" s="90"/>
      <c r="N414" s="6" t="s">
        <v>19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s="90" t="s">
        <v>57</v>
      </c>
      <c r="C415" s="90"/>
      <c r="D415" s="90"/>
      <c r="F415" s="6">
        <f t="shared" ref="F415:F433" si="70">B441/1000000000</f>
        <v>2</v>
      </c>
      <c r="G415" s="6">
        <f t="shared" si="68"/>
        <v>-46.645954000000003</v>
      </c>
      <c r="H415" s="36">
        <f>ABS(AVERAGE(G415:G433)-(H414-1)*15)</f>
        <v>105.2162477894737</v>
      </c>
      <c r="J415" s="90" t="s">
        <v>57</v>
      </c>
      <c r="K415" s="90"/>
      <c r="L415" s="90"/>
      <c r="N415" s="6">
        <f t="shared" ref="N415:N433" si="71">J441/1000000000</f>
        <v>2</v>
      </c>
      <c r="O415" s="6">
        <f t="shared" si="69"/>
        <v>-38.33643</v>
      </c>
      <c r="P415" s="36">
        <f>ABS(AVERAGE(O415:O433)-(P414-1)*15)</f>
        <v>104.60262157894738</v>
      </c>
    </row>
    <row r="416" spans="2:16" x14ac:dyDescent="0.25">
      <c r="B416" s="90" t="s">
        <v>19</v>
      </c>
      <c r="C416" s="90" t="s">
        <v>156</v>
      </c>
      <c r="D416" s="90" t="s">
        <v>87</v>
      </c>
      <c r="F416" s="6">
        <f t="shared" si="70"/>
        <v>3.2222222222222001</v>
      </c>
      <c r="G416" s="6">
        <f t="shared" si="68"/>
        <v>-44.028824</v>
      </c>
      <c r="J416" s="90" t="s">
        <v>19</v>
      </c>
      <c r="K416" s="90" t="s">
        <v>156</v>
      </c>
      <c r="L416" s="90" t="s">
        <v>87</v>
      </c>
      <c r="N416" s="6">
        <f t="shared" si="71"/>
        <v>3.2222222222222001</v>
      </c>
      <c r="O416" s="6">
        <f t="shared" si="69"/>
        <v>-56.258495000000003</v>
      </c>
    </row>
    <row r="417" spans="2:15" x14ac:dyDescent="0.25">
      <c r="B417" s="90">
        <v>2000000000</v>
      </c>
      <c r="C417" s="90">
        <v>-65.504279999999994</v>
      </c>
      <c r="D417" s="90">
        <v>-59.049613999999998</v>
      </c>
      <c r="F417" s="6">
        <f t="shared" si="70"/>
        <v>4.4444444444444002</v>
      </c>
      <c r="G417" s="6">
        <f t="shared" si="68"/>
        <v>-53.225403</v>
      </c>
      <c r="J417" s="90">
        <v>2000000000</v>
      </c>
      <c r="K417" s="90">
        <v>-84.276427999999996</v>
      </c>
      <c r="L417" s="90">
        <v>-74.362251000000001</v>
      </c>
      <c r="N417" s="6">
        <f t="shared" si="71"/>
        <v>4.4444444444444002</v>
      </c>
      <c r="O417" s="6">
        <f t="shared" si="69"/>
        <v>-58.329234999999997</v>
      </c>
    </row>
    <row r="418" spans="2:15" x14ac:dyDescent="0.25">
      <c r="B418" s="90">
        <v>3222222222.2221999</v>
      </c>
      <c r="C418" s="90">
        <v>-78.291533999999999</v>
      </c>
      <c r="D418" s="90">
        <v>-71.092620999999994</v>
      </c>
      <c r="F418" s="6">
        <f t="shared" si="70"/>
        <v>5.6666666666667007</v>
      </c>
      <c r="G418" s="6">
        <f t="shared" si="68"/>
        <v>-43.954310999999997</v>
      </c>
      <c r="J418" s="90">
        <v>3222222222.2221999</v>
      </c>
      <c r="K418" s="90">
        <v>-91.886489999999995</v>
      </c>
      <c r="L418" s="90">
        <v>-83.751639999999995</v>
      </c>
      <c r="N418" s="6">
        <f t="shared" si="71"/>
        <v>5.6666666666667007</v>
      </c>
      <c r="O418" s="6">
        <f t="shared" si="69"/>
        <v>-55.289000999999999</v>
      </c>
    </row>
    <row r="419" spans="2:15" x14ac:dyDescent="0.25">
      <c r="B419" s="90">
        <v>4444444444.4443998</v>
      </c>
      <c r="C419" s="90">
        <v>-70.643683999999993</v>
      </c>
      <c r="D419" s="90">
        <v>-64.310280000000006</v>
      </c>
      <c r="F419" s="6">
        <f t="shared" si="70"/>
        <v>6.8888888888888999</v>
      </c>
      <c r="G419" s="6">
        <f t="shared" si="68"/>
        <v>-45.116402000000001</v>
      </c>
      <c r="J419" s="90">
        <v>4444444444.4443998</v>
      </c>
      <c r="K419" s="90">
        <v>-81.520363000000003</v>
      </c>
      <c r="L419" s="90">
        <v>-73.568023999999994</v>
      </c>
      <c r="N419" s="6">
        <f t="shared" si="71"/>
        <v>6.8888888888888999</v>
      </c>
      <c r="O419" s="6">
        <f t="shared" si="69"/>
        <v>-54.843696999999999</v>
      </c>
    </row>
    <row r="420" spans="2:15" x14ac:dyDescent="0.25">
      <c r="B420" s="90">
        <v>5666666666.6667004</v>
      </c>
      <c r="C420" s="90">
        <v>-76.049858</v>
      </c>
      <c r="D420" s="90">
        <v>-69.731910999999997</v>
      </c>
      <c r="F420" s="6">
        <f t="shared" si="70"/>
        <v>8.1111111111111001</v>
      </c>
      <c r="G420" s="6">
        <f t="shared" si="68"/>
        <v>-49.258693999999998</v>
      </c>
      <c r="J420" s="90">
        <v>5666666666.6667004</v>
      </c>
      <c r="K420" s="90">
        <v>-90.727631000000002</v>
      </c>
      <c r="L420" s="90">
        <v>-82.986626000000001</v>
      </c>
      <c r="N420" s="6">
        <f t="shared" si="71"/>
        <v>8.1111111111111001</v>
      </c>
      <c r="O420" s="6">
        <f t="shared" si="69"/>
        <v>-61.082053999999999</v>
      </c>
    </row>
    <row r="421" spans="2:15" x14ac:dyDescent="0.25">
      <c r="B421" s="90">
        <v>6888888888.8888998</v>
      </c>
      <c r="C421" s="90">
        <v>-81.135955999999993</v>
      </c>
      <c r="D421" s="90">
        <v>-74.895432</v>
      </c>
      <c r="F421" s="6">
        <f t="shared" si="70"/>
        <v>9.3333333333333002</v>
      </c>
      <c r="G421" s="6">
        <f t="shared" si="68"/>
        <v>-53.175719999999998</v>
      </c>
      <c r="J421" s="90">
        <v>6888888888.8888998</v>
      </c>
      <c r="K421" s="90">
        <v>-88.842704999999995</v>
      </c>
      <c r="L421" s="90">
        <v>-81.189293000000006</v>
      </c>
      <c r="N421" s="6">
        <f t="shared" si="71"/>
        <v>9.3333333333333002</v>
      </c>
      <c r="O421" s="6">
        <f t="shared" si="69"/>
        <v>-60.640788999999998</v>
      </c>
    </row>
    <row r="422" spans="2:15" x14ac:dyDescent="0.25">
      <c r="B422" s="90">
        <v>8111111111.1111002</v>
      </c>
      <c r="C422" s="90">
        <v>-80.095084999999997</v>
      </c>
      <c r="D422" s="90">
        <v>-73.633994999999999</v>
      </c>
      <c r="F422" s="6">
        <f t="shared" si="70"/>
        <v>10.555555555555999</v>
      </c>
      <c r="G422" s="6">
        <f t="shared" si="68"/>
        <v>-61.686512</v>
      </c>
      <c r="J422" s="90">
        <v>8111111111.1111002</v>
      </c>
      <c r="K422" s="90">
        <v>-88.099952999999999</v>
      </c>
      <c r="L422" s="90">
        <v>-80.013938999999993</v>
      </c>
      <c r="N422" s="6">
        <f t="shared" si="71"/>
        <v>10.555555555555999</v>
      </c>
      <c r="O422" s="6">
        <f t="shared" si="69"/>
        <v>-56.179085000000001</v>
      </c>
    </row>
    <row r="423" spans="2:15" x14ac:dyDescent="0.25">
      <c r="B423" s="90">
        <v>9333333333.3332996</v>
      </c>
      <c r="C423" s="90">
        <v>-102.80431</v>
      </c>
      <c r="D423" s="90">
        <v>-96.112480000000005</v>
      </c>
      <c r="F423" s="6">
        <f t="shared" si="70"/>
        <v>11.777777777778001</v>
      </c>
      <c r="G423" s="6">
        <f t="shared" si="68"/>
        <v>-58.325104000000003</v>
      </c>
      <c r="J423" s="90">
        <v>9333333333.3332996</v>
      </c>
      <c r="K423" s="90">
        <v>-82.083404999999999</v>
      </c>
      <c r="L423" s="90">
        <v>-73.735466000000002</v>
      </c>
      <c r="N423" s="6">
        <f t="shared" si="71"/>
        <v>11.777777777778001</v>
      </c>
      <c r="O423" s="6">
        <f t="shared" si="69"/>
        <v>-55.080021000000002</v>
      </c>
    </row>
    <row r="424" spans="2:15" x14ac:dyDescent="0.25">
      <c r="B424" s="90">
        <v>10555555555.556</v>
      </c>
      <c r="C424" s="90">
        <v>-85.447731000000005</v>
      </c>
      <c r="D424" s="90">
        <v>-78.838181000000006</v>
      </c>
      <c r="F424" s="6">
        <f t="shared" si="70"/>
        <v>13</v>
      </c>
      <c r="G424" s="6">
        <f t="shared" si="68"/>
        <v>-66.747917000000001</v>
      </c>
      <c r="J424" s="90">
        <v>10555555555.556</v>
      </c>
      <c r="K424" s="90">
        <v>-80.277657000000005</v>
      </c>
      <c r="L424" s="90">
        <v>-71.693404999999998</v>
      </c>
      <c r="N424" s="6">
        <f t="shared" si="71"/>
        <v>13</v>
      </c>
      <c r="O424" s="6">
        <f t="shared" si="69"/>
        <v>-57.285483999999997</v>
      </c>
    </row>
    <row r="425" spans="2:15" x14ac:dyDescent="0.25">
      <c r="B425" s="90">
        <v>11777777777.778</v>
      </c>
      <c r="C425" s="90">
        <v>-74.569748000000004</v>
      </c>
      <c r="D425" s="90">
        <v>-67.694534000000004</v>
      </c>
      <c r="F425" s="6">
        <f t="shared" si="70"/>
        <v>14.222222222221999</v>
      </c>
      <c r="G425" s="6">
        <f t="shared" si="68"/>
        <v>-70.145095999999995</v>
      </c>
      <c r="J425" s="90">
        <v>11777777777.778</v>
      </c>
      <c r="K425" s="90">
        <v>-86.631034999999997</v>
      </c>
      <c r="L425" s="90">
        <v>-77.672516000000002</v>
      </c>
      <c r="N425" s="6">
        <f t="shared" si="71"/>
        <v>14.222222222221999</v>
      </c>
      <c r="O425" s="6">
        <f t="shared" si="69"/>
        <v>-59.165768</v>
      </c>
    </row>
    <row r="426" spans="2:15" x14ac:dyDescent="0.25">
      <c r="B426" s="90">
        <v>13000000000</v>
      </c>
      <c r="C426" s="90">
        <v>-74.500359000000003</v>
      </c>
      <c r="D426" s="90">
        <v>-67.852622999999994</v>
      </c>
      <c r="F426" s="6">
        <f t="shared" si="70"/>
        <v>15.444444444444001</v>
      </c>
      <c r="G426" s="6">
        <f t="shared" si="68"/>
        <v>-82.648635999999996</v>
      </c>
      <c r="J426" s="90">
        <v>13000000000</v>
      </c>
      <c r="K426" s="90">
        <v>-98.529976000000005</v>
      </c>
      <c r="L426" s="90">
        <v>-90.120154999999997</v>
      </c>
      <c r="N426" s="6">
        <f t="shared" si="71"/>
        <v>15.444444444444001</v>
      </c>
      <c r="O426" s="6">
        <f t="shared" si="69"/>
        <v>-60.3857</v>
      </c>
    </row>
    <row r="427" spans="2:15" x14ac:dyDescent="0.25">
      <c r="B427" s="90">
        <v>14222222222.222</v>
      </c>
      <c r="C427" s="90">
        <v>-77.743378000000007</v>
      </c>
      <c r="D427" s="90">
        <v>-70.677611999999996</v>
      </c>
      <c r="F427" s="6">
        <f t="shared" si="70"/>
        <v>16.666666666666998</v>
      </c>
      <c r="G427" s="6">
        <f t="shared" si="68"/>
        <v>-69.446326999999997</v>
      </c>
      <c r="J427" s="90">
        <v>14222222222.222</v>
      </c>
      <c r="K427" s="90">
        <v>-118.41676</v>
      </c>
      <c r="L427" s="90">
        <v>-110.06036</v>
      </c>
      <c r="N427" s="6">
        <f t="shared" si="71"/>
        <v>16.666666666666998</v>
      </c>
      <c r="O427" s="6">
        <f t="shared" si="69"/>
        <v>-58.135654000000002</v>
      </c>
    </row>
    <row r="428" spans="2:15" x14ac:dyDescent="0.25">
      <c r="B428" s="90">
        <v>15444444444.444</v>
      </c>
      <c r="C428" s="90">
        <v>-80.198158000000006</v>
      </c>
      <c r="D428" s="90">
        <v>-72.874808999999999</v>
      </c>
      <c r="F428" s="6">
        <f t="shared" si="70"/>
        <v>17.888888888888999</v>
      </c>
      <c r="G428" s="6">
        <f t="shared" si="68"/>
        <v>-72.243072999999995</v>
      </c>
      <c r="J428" s="90">
        <v>15444444444.444</v>
      </c>
      <c r="K428" s="90">
        <v>-93.894463000000002</v>
      </c>
      <c r="L428" s="90">
        <v>-85.206978000000007</v>
      </c>
      <c r="N428" s="6">
        <f t="shared" si="71"/>
        <v>17.888888888888999</v>
      </c>
      <c r="O428" s="6">
        <f t="shared" si="69"/>
        <v>-56.538387</v>
      </c>
    </row>
    <row r="429" spans="2:15" x14ac:dyDescent="0.25">
      <c r="B429" s="90">
        <v>16666666666.667</v>
      </c>
      <c r="C429" s="90">
        <v>-79.907425000000003</v>
      </c>
      <c r="D429" s="90">
        <v>-72.506614999999996</v>
      </c>
      <c r="F429" s="6">
        <f t="shared" si="70"/>
        <v>19.111111111111001</v>
      </c>
      <c r="G429" s="6">
        <f t="shared" si="68"/>
        <v>-71.653960999999995</v>
      </c>
      <c r="J429" s="90">
        <v>16666666666.667</v>
      </c>
      <c r="K429" s="90">
        <v>-96.158203</v>
      </c>
      <c r="L429" s="90">
        <v>-87.227264000000005</v>
      </c>
      <c r="N429" s="6">
        <f t="shared" si="71"/>
        <v>19.111111111111001</v>
      </c>
      <c r="O429" s="6">
        <f t="shared" si="69"/>
        <v>-60.805335999999997</v>
      </c>
    </row>
    <row r="430" spans="2:15" x14ac:dyDescent="0.25">
      <c r="B430" s="90">
        <v>17888888888.889</v>
      </c>
      <c r="C430" s="90">
        <v>-85.165145999999993</v>
      </c>
      <c r="D430" s="90">
        <v>-77.482048000000006</v>
      </c>
      <c r="F430" s="6">
        <f t="shared" si="70"/>
        <v>20.333333333333002</v>
      </c>
      <c r="G430" s="6">
        <f t="shared" si="68"/>
        <v>-62.451630000000002</v>
      </c>
      <c r="J430" s="90">
        <v>17888888888.889</v>
      </c>
      <c r="K430" s="90">
        <v>-101.33986</v>
      </c>
      <c r="L430" s="90">
        <v>-92.014472999999995</v>
      </c>
      <c r="N430" s="6">
        <f t="shared" si="71"/>
        <v>20.333333333333002</v>
      </c>
      <c r="O430" s="6">
        <f t="shared" si="69"/>
        <v>-73.903130000000004</v>
      </c>
    </row>
    <row r="431" spans="2:15" x14ac:dyDescent="0.25">
      <c r="B431" s="90">
        <v>19111111111.111</v>
      </c>
      <c r="C431" s="90">
        <v>-95.024628000000007</v>
      </c>
      <c r="D431" s="90">
        <v>-86.817085000000006</v>
      </c>
      <c r="F431" s="6">
        <f t="shared" si="70"/>
        <v>21.555555555556001</v>
      </c>
      <c r="G431" s="6">
        <f t="shared" si="68"/>
        <v>-59.295864000000002</v>
      </c>
      <c r="J431" s="90">
        <v>19111111111.111</v>
      </c>
      <c r="K431" s="90">
        <v>-99.901802000000004</v>
      </c>
      <c r="L431" s="90">
        <v>-89.023026000000002</v>
      </c>
      <c r="N431" s="6">
        <f t="shared" si="71"/>
        <v>21.555555555556001</v>
      </c>
      <c r="O431" s="6">
        <f t="shared" si="69"/>
        <v>-70.421531999999999</v>
      </c>
    </row>
    <row r="432" spans="2:15" x14ac:dyDescent="0.25">
      <c r="B432" s="90">
        <v>20333333333.333</v>
      </c>
      <c r="C432" s="90">
        <v>-96.995361000000003</v>
      </c>
      <c r="D432" s="90">
        <v>-88.426361</v>
      </c>
      <c r="F432" s="6">
        <f t="shared" si="70"/>
        <v>22.777777777777999</v>
      </c>
      <c r="G432" s="6">
        <f t="shared" si="68"/>
        <v>-62.888213999999998</v>
      </c>
      <c r="J432" s="90">
        <v>20333333333.333</v>
      </c>
      <c r="K432" s="90">
        <v>-95.744743</v>
      </c>
      <c r="L432" s="90">
        <v>-85.847594999999998</v>
      </c>
      <c r="N432" s="6">
        <f t="shared" si="71"/>
        <v>22.777777777777999</v>
      </c>
      <c r="O432" s="6">
        <f t="shared" si="69"/>
        <v>-70.191199999999995</v>
      </c>
    </row>
    <row r="433" spans="2:16" x14ac:dyDescent="0.25">
      <c r="B433" s="90">
        <v>21555555555.556</v>
      </c>
      <c r="C433" s="90">
        <v>-103.0138</v>
      </c>
      <c r="D433" s="90">
        <v>-93.845612000000003</v>
      </c>
      <c r="F433" s="6">
        <f t="shared" si="70"/>
        <v>24</v>
      </c>
      <c r="G433" s="6">
        <f t="shared" si="68"/>
        <v>-71.171065999999996</v>
      </c>
      <c r="J433" s="90">
        <v>21555555555.556</v>
      </c>
      <c r="K433" s="90">
        <v>-92.593117000000007</v>
      </c>
      <c r="L433" s="90">
        <v>-83.207108000000005</v>
      </c>
      <c r="N433" s="6">
        <f t="shared" si="71"/>
        <v>24</v>
      </c>
      <c r="O433" s="6">
        <f t="shared" si="69"/>
        <v>-69.578811999999999</v>
      </c>
    </row>
    <row r="434" spans="2:16" x14ac:dyDescent="0.25">
      <c r="B434" s="90">
        <v>22777777777.778</v>
      </c>
      <c r="C434" s="90">
        <v>-90.294623999999999</v>
      </c>
      <c r="D434" s="90">
        <v>-80.741028</v>
      </c>
      <c r="F434" s="6" t="s">
        <v>21</v>
      </c>
      <c r="J434" s="90">
        <v>22777777777.778</v>
      </c>
      <c r="K434" s="90">
        <v>-102.98727</v>
      </c>
      <c r="L434" s="90">
        <v>-92.597115000000002</v>
      </c>
      <c r="N434" s="6" t="s">
        <v>21</v>
      </c>
    </row>
    <row r="435" spans="2:16" x14ac:dyDescent="0.25">
      <c r="B435" s="90">
        <v>24000000000</v>
      </c>
      <c r="C435" s="90">
        <v>-105.87439999999999</v>
      </c>
      <c r="D435" s="90">
        <v>-95.513999999999996</v>
      </c>
      <c r="J435" s="90">
        <v>24000000000</v>
      </c>
      <c r="K435" s="90">
        <v>-113.56449000000001</v>
      </c>
      <c r="L435" s="90">
        <v>-100.24476</v>
      </c>
    </row>
    <row r="436" spans="2:16" x14ac:dyDescent="0.25">
      <c r="B436" s="90" t="s">
        <v>21</v>
      </c>
      <c r="C436" s="90"/>
      <c r="D436" s="90"/>
      <c r="J436" s="90" t="s">
        <v>21</v>
      </c>
      <c r="K436" s="90"/>
      <c r="L436" s="90"/>
    </row>
    <row r="437" spans="2:16" x14ac:dyDescent="0.25">
      <c r="B437" s="90"/>
      <c r="C437" s="90"/>
      <c r="D437" s="90"/>
      <c r="F437" s="6" t="s">
        <v>61</v>
      </c>
      <c r="J437" s="90"/>
      <c r="K437" s="90"/>
      <c r="L437" s="90"/>
      <c r="N437" s="6" t="s">
        <v>61</v>
      </c>
    </row>
    <row r="438" spans="2:16" ht="15.75" x14ac:dyDescent="0.25">
      <c r="B438" s="90"/>
      <c r="C438" s="90"/>
      <c r="D438" s="90"/>
      <c r="F438" s="6" t="s">
        <v>19</v>
      </c>
      <c r="G438" s="6" t="str">
        <f t="shared" ref="G438:G457" si="72">D464</f>
        <v>4Ix5L dBc Log Mag(dB)</v>
      </c>
      <c r="H438" s="35">
        <v>4</v>
      </c>
      <c r="J438" s="90"/>
      <c r="K438" s="90"/>
      <c r="L438" s="90"/>
      <c r="N438" s="6" t="s">
        <v>19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s="90" t="s">
        <v>59</v>
      </c>
      <c r="C439" s="90"/>
      <c r="D439" s="90"/>
      <c r="F439" s="6">
        <f t="shared" ref="F439:F457" si="74">B465/1000000000</f>
        <v>2</v>
      </c>
      <c r="G439" s="6">
        <f t="shared" si="72"/>
        <v>-68.077376999999998</v>
      </c>
      <c r="H439" s="36">
        <f>ABS(AVERAGE(G439:G457)-(H438-1)*15)</f>
        <v>115.67527668421052</v>
      </c>
      <c r="J439" s="90" t="s">
        <v>59</v>
      </c>
      <c r="K439" s="90"/>
      <c r="L439" s="90"/>
      <c r="N439" s="6">
        <f t="shared" ref="N439:N457" si="75">J465/1000000000</f>
        <v>2</v>
      </c>
      <c r="O439" s="6">
        <f t="shared" si="73"/>
        <v>-61.292766999999998</v>
      </c>
      <c r="P439" s="36">
        <f>ABS(AVERAGE(O439:O457)-(P438-1)*15)</f>
        <v>122.79440215789475</v>
      </c>
    </row>
    <row r="440" spans="2:16" x14ac:dyDescent="0.25">
      <c r="B440" s="90" t="s">
        <v>19</v>
      </c>
      <c r="C440" s="90" t="s">
        <v>157</v>
      </c>
      <c r="D440" s="90" t="s">
        <v>88</v>
      </c>
      <c r="F440" s="6">
        <f t="shared" si="74"/>
        <v>3.2222222222222001</v>
      </c>
      <c r="G440" s="6">
        <f t="shared" si="72"/>
        <v>-63.810668999999997</v>
      </c>
      <c r="J440" s="90" t="s">
        <v>19</v>
      </c>
      <c r="K440" s="90" t="s">
        <v>157</v>
      </c>
      <c r="L440" s="90" t="s">
        <v>88</v>
      </c>
      <c r="N440" s="6">
        <f t="shared" si="75"/>
        <v>3.2222222222222001</v>
      </c>
      <c r="O440" s="6">
        <f t="shared" si="73"/>
        <v>-67.669524999999993</v>
      </c>
    </row>
    <row r="441" spans="2:16" x14ac:dyDescent="0.25">
      <c r="B441" s="90">
        <v>2000000000</v>
      </c>
      <c r="C441" s="90">
        <v>-53.100624000000003</v>
      </c>
      <c r="D441" s="90">
        <v>-46.645954000000003</v>
      </c>
      <c r="F441" s="6">
        <f t="shared" si="74"/>
        <v>4.4444444444444002</v>
      </c>
      <c r="G441" s="6">
        <f t="shared" si="72"/>
        <v>-59.080962999999997</v>
      </c>
      <c r="J441" s="90">
        <v>2000000000</v>
      </c>
      <c r="K441" s="90">
        <v>-48.250610000000002</v>
      </c>
      <c r="L441" s="90">
        <v>-38.33643</v>
      </c>
      <c r="N441" s="6">
        <f t="shared" si="75"/>
        <v>4.4444444444444002</v>
      </c>
      <c r="O441" s="6">
        <f t="shared" si="73"/>
        <v>-84.363975999999994</v>
      </c>
    </row>
    <row r="442" spans="2:16" x14ac:dyDescent="0.25">
      <c r="B442" s="90">
        <v>3222222222.2221999</v>
      </c>
      <c r="C442" s="90">
        <v>-51.227741000000002</v>
      </c>
      <c r="D442" s="90">
        <v>-44.028824</v>
      </c>
      <c r="F442" s="6">
        <f t="shared" si="74"/>
        <v>5.6666666666667007</v>
      </c>
      <c r="G442" s="6">
        <f t="shared" si="72"/>
        <v>-59.270190999999997</v>
      </c>
      <c r="J442" s="90">
        <v>3222222222.2221999</v>
      </c>
      <c r="K442" s="90">
        <v>-64.393349000000001</v>
      </c>
      <c r="L442" s="90">
        <v>-56.258495000000003</v>
      </c>
      <c r="N442" s="6">
        <f t="shared" si="75"/>
        <v>5.6666666666667007</v>
      </c>
      <c r="O442" s="6">
        <f t="shared" si="73"/>
        <v>-78.766136000000003</v>
      </c>
    </row>
    <row r="443" spans="2:16" x14ac:dyDescent="0.25">
      <c r="B443" s="90">
        <v>4444444444.4443998</v>
      </c>
      <c r="C443" s="90">
        <v>-59.558810999999999</v>
      </c>
      <c r="D443" s="90">
        <v>-53.225403</v>
      </c>
      <c r="F443" s="6">
        <f t="shared" si="74"/>
        <v>6.8888888888888999</v>
      </c>
      <c r="G443" s="6">
        <f t="shared" si="72"/>
        <v>-63.424702000000003</v>
      </c>
      <c r="J443" s="90">
        <v>4444444444.4443998</v>
      </c>
      <c r="K443" s="90">
        <v>-66.281570000000002</v>
      </c>
      <c r="L443" s="90">
        <v>-58.329234999999997</v>
      </c>
      <c r="N443" s="6">
        <f t="shared" si="75"/>
        <v>6.8888888888888999</v>
      </c>
      <c r="O443" s="6">
        <f t="shared" si="73"/>
        <v>-71.143410000000003</v>
      </c>
    </row>
    <row r="444" spans="2:16" x14ac:dyDescent="0.25">
      <c r="B444" s="90">
        <v>5666666666.6667004</v>
      </c>
      <c r="C444" s="90">
        <v>-50.272258999999998</v>
      </c>
      <c r="D444" s="90">
        <v>-43.954310999999997</v>
      </c>
      <c r="F444" s="6">
        <f t="shared" si="74"/>
        <v>8.1111111111111001</v>
      </c>
      <c r="G444" s="6">
        <f t="shared" si="72"/>
        <v>-61.333266999999999</v>
      </c>
      <c r="J444" s="90">
        <v>5666666666.6667004</v>
      </c>
      <c r="K444" s="90">
        <v>-63.030006</v>
      </c>
      <c r="L444" s="90">
        <v>-55.289000999999999</v>
      </c>
      <c r="N444" s="6">
        <f t="shared" si="75"/>
        <v>8.1111111111111001</v>
      </c>
      <c r="O444" s="6">
        <f t="shared" si="73"/>
        <v>-78.509253999999999</v>
      </c>
    </row>
    <row r="445" spans="2:16" x14ac:dyDescent="0.25">
      <c r="B445" s="90">
        <v>6888888888.8888998</v>
      </c>
      <c r="C445" s="90">
        <v>-51.356926000000001</v>
      </c>
      <c r="D445" s="90">
        <v>-45.116402000000001</v>
      </c>
      <c r="F445" s="6">
        <f t="shared" si="74"/>
        <v>9.3333333333333002</v>
      </c>
      <c r="G445" s="6">
        <f t="shared" si="72"/>
        <v>-61.549526</v>
      </c>
      <c r="J445" s="90">
        <v>6888888888.8888998</v>
      </c>
      <c r="K445" s="90">
        <v>-62.497107999999997</v>
      </c>
      <c r="L445" s="90">
        <v>-54.843696999999999</v>
      </c>
      <c r="N445" s="6">
        <f t="shared" si="75"/>
        <v>9.3333333333333002</v>
      </c>
      <c r="O445" s="6">
        <f t="shared" si="73"/>
        <v>-75.929665</v>
      </c>
    </row>
    <row r="446" spans="2:16" x14ac:dyDescent="0.25">
      <c r="B446" s="90">
        <v>8111111111.1111002</v>
      </c>
      <c r="C446" s="90">
        <v>-55.719783999999997</v>
      </c>
      <c r="D446" s="90">
        <v>-49.258693999999998</v>
      </c>
      <c r="F446" s="6">
        <f t="shared" si="74"/>
        <v>10.555555555555999</v>
      </c>
      <c r="G446" s="6">
        <f t="shared" si="72"/>
        <v>-66.979857999999993</v>
      </c>
      <c r="J446" s="90">
        <v>8111111111.1111002</v>
      </c>
      <c r="K446" s="90">
        <v>-69.168068000000005</v>
      </c>
      <c r="L446" s="90">
        <v>-61.082053999999999</v>
      </c>
      <c r="N446" s="6">
        <f t="shared" si="75"/>
        <v>10.555555555555999</v>
      </c>
      <c r="O446" s="6">
        <f t="shared" si="73"/>
        <v>-81.874122999999997</v>
      </c>
    </row>
    <row r="447" spans="2:16" x14ac:dyDescent="0.25">
      <c r="B447" s="90">
        <v>9333333333.3332996</v>
      </c>
      <c r="C447" s="90">
        <v>-59.867561000000002</v>
      </c>
      <c r="D447" s="90">
        <v>-53.175719999999998</v>
      </c>
      <c r="F447" s="6">
        <f t="shared" si="74"/>
        <v>11.777777777778001</v>
      </c>
      <c r="G447" s="6">
        <f t="shared" si="72"/>
        <v>-70.641425999999996</v>
      </c>
      <c r="J447" s="90">
        <v>9333333333.3332996</v>
      </c>
      <c r="K447" s="90">
        <v>-68.988724000000005</v>
      </c>
      <c r="L447" s="90">
        <v>-60.640788999999998</v>
      </c>
      <c r="N447" s="6">
        <f t="shared" si="75"/>
        <v>11.777777777778001</v>
      </c>
      <c r="O447" s="6">
        <f t="shared" si="73"/>
        <v>-84.321860999999998</v>
      </c>
    </row>
    <row r="448" spans="2:16" x14ac:dyDescent="0.25">
      <c r="B448" s="90">
        <v>10555555555.556</v>
      </c>
      <c r="C448" s="90">
        <v>-68.296074000000004</v>
      </c>
      <c r="D448" s="90">
        <v>-61.686512</v>
      </c>
      <c r="F448" s="6">
        <f t="shared" si="74"/>
        <v>13</v>
      </c>
      <c r="G448" s="6">
        <f t="shared" si="72"/>
        <v>-73.902550000000005</v>
      </c>
      <c r="J448" s="90">
        <v>10555555555.556</v>
      </c>
      <c r="K448" s="90">
        <v>-64.763335999999995</v>
      </c>
      <c r="L448" s="90">
        <v>-56.179085000000001</v>
      </c>
      <c r="N448" s="6">
        <f t="shared" si="75"/>
        <v>13</v>
      </c>
      <c r="O448" s="6">
        <f t="shared" si="73"/>
        <v>-84.311690999999996</v>
      </c>
    </row>
    <row r="449" spans="2:16" x14ac:dyDescent="0.25">
      <c r="B449" s="90">
        <v>11777777777.778</v>
      </c>
      <c r="C449" s="90">
        <v>-65.200325000000007</v>
      </c>
      <c r="D449" s="90">
        <v>-58.325104000000003</v>
      </c>
      <c r="F449" s="6">
        <f t="shared" si="74"/>
        <v>14.222222222221999</v>
      </c>
      <c r="G449" s="6">
        <f t="shared" si="72"/>
        <v>-71.727142000000001</v>
      </c>
      <c r="J449" s="90">
        <v>11777777777.778</v>
      </c>
      <c r="K449" s="90">
        <v>-64.038535999999993</v>
      </c>
      <c r="L449" s="90">
        <v>-55.080021000000002</v>
      </c>
      <c r="N449" s="6">
        <f t="shared" si="75"/>
        <v>14.222222222221999</v>
      </c>
      <c r="O449" s="6">
        <f t="shared" si="73"/>
        <v>-77.863219999999998</v>
      </c>
    </row>
    <row r="450" spans="2:16" x14ac:dyDescent="0.25">
      <c r="B450" s="90">
        <v>13000000000</v>
      </c>
      <c r="C450" s="90">
        <v>-73.395652999999996</v>
      </c>
      <c r="D450" s="90">
        <v>-66.747917000000001</v>
      </c>
      <c r="F450" s="6">
        <f t="shared" si="74"/>
        <v>15.444444444444001</v>
      </c>
      <c r="G450" s="6">
        <f t="shared" si="72"/>
        <v>-87.709106000000006</v>
      </c>
      <c r="J450" s="90">
        <v>13000000000</v>
      </c>
      <c r="K450" s="90">
        <v>-65.695296999999997</v>
      </c>
      <c r="L450" s="90">
        <v>-57.285483999999997</v>
      </c>
      <c r="N450" s="6">
        <f t="shared" si="75"/>
        <v>15.444444444444001</v>
      </c>
      <c r="O450" s="6">
        <f t="shared" si="73"/>
        <v>-77.021018999999995</v>
      </c>
    </row>
    <row r="451" spans="2:16" x14ac:dyDescent="0.25">
      <c r="B451" s="90">
        <v>14222222222.222</v>
      </c>
      <c r="C451" s="90">
        <v>-77.210860999999994</v>
      </c>
      <c r="D451" s="90">
        <v>-70.145095999999995</v>
      </c>
      <c r="F451" s="6">
        <f t="shared" si="74"/>
        <v>16.666666666666998</v>
      </c>
      <c r="G451" s="6">
        <f t="shared" si="72"/>
        <v>-92.061272000000002</v>
      </c>
      <c r="J451" s="90">
        <v>14222222222.222</v>
      </c>
      <c r="K451" s="90">
        <v>-67.522155999999995</v>
      </c>
      <c r="L451" s="90">
        <v>-59.165768</v>
      </c>
      <c r="N451" s="6">
        <f t="shared" si="75"/>
        <v>16.666666666666998</v>
      </c>
      <c r="O451" s="6">
        <f t="shared" si="73"/>
        <v>-86.711387999999999</v>
      </c>
    </row>
    <row r="452" spans="2:16" x14ac:dyDescent="0.25">
      <c r="B452" s="90">
        <v>15444444444.444</v>
      </c>
      <c r="C452" s="90">
        <v>-89.971985000000004</v>
      </c>
      <c r="D452" s="90">
        <v>-82.648635999999996</v>
      </c>
      <c r="F452" s="6">
        <f t="shared" si="74"/>
        <v>17.888888888888999</v>
      </c>
      <c r="G452" s="6">
        <f t="shared" si="72"/>
        <v>-82.604682999999994</v>
      </c>
      <c r="J452" s="90">
        <v>15444444444.444</v>
      </c>
      <c r="K452" s="90">
        <v>-69.073188999999999</v>
      </c>
      <c r="L452" s="90">
        <v>-60.3857</v>
      </c>
      <c r="N452" s="6">
        <f t="shared" si="75"/>
        <v>17.888888888888999</v>
      </c>
      <c r="O452" s="6">
        <f t="shared" si="73"/>
        <v>-81.021095000000003</v>
      </c>
    </row>
    <row r="453" spans="2:16" x14ac:dyDescent="0.25">
      <c r="B453" s="90">
        <v>16666666666.667</v>
      </c>
      <c r="C453" s="90">
        <v>-76.847144999999998</v>
      </c>
      <c r="D453" s="90">
        <v>-69.446326999999997</v>
      </c>
      <c r="F453" s="6">
        <f t="shared" si="74"/>
        <v>19.111111111111001</v>
      </c>
      <c r="G453" s="6">
        <f t="shared" si="72"/>
        <v>-73.222854999999996</v>
      </c>
      <c r="J453" s="90">
        <v>16666666666.667</v>
      </c>
      <c r="K453" s="90">
        <v>-67.066588999999993</v>
      </c>
      <c r="L453" s="90">
        <v>-58.135654000000002</v>
      </c>
      <c r="N453" s="6">
        <f t="shared" si="75"/>
        <v>19.111111111111001</v>
      </c>
      <c r="O453" s="6">
        <f t="shared" si="73"/>
        <v>-78.900734</v>
      </c>
    </row>
    <row r="454" spans="2:16" x14ac:dyDescent="0.25">
      <c r="B454" s="90">
        <v>17888888888.889</v>
      </c>
      <c r="C454" s="90">
        <v>-79.926169999999999</v>
      </c>
      <c r="D454" s="90">
        <v>-72.243072999999995</v>
      </c>
      <c r="F454" s="6">
        <f t="shared" si="74"/>
        <v>20.333333333333002</v>
      </c>
      <c r="G454" s="6">
        <f t="shared" si="72"/>
        <v>-69.917914999999994</v>
      </c>
      <c r="J454" s="90">
        <v>17888888888.889</v>
      </c>
      <c r="K454" s="90">
        <v>-65.863770000000002</v>
      </c>
      <c r="L454" s="90">
        <v>-56.538387</v>
      </c>
      <c r="N454" s="6">
        <f t="shared" si="75"/>
        <v>20.333333333333002</v>
      </c>
      <c r="O454" s="6">
        <f t="shared" si="73"/>
        <v>-80.294785000000005</v>
      </c>
    </row>
    <row r="455" spans="2:16" x14ac:dyDescent="0.25">
      <c r="B455" s="90">
        <v>19111111111.111</v>
      </c>
      <c r="C455" s="90">
        <v>-79.861503999999996</v>
      </c>
      <c r="D455" s="90">
        <v>-71.653960999999995</v>
      </c>
      <c r="F455" s="6">
        <f t="shared" si="74"/>
        <v>21.555555555556001</v>
      </c>
      <c r="G455" s="6">
        <f t="shared" si="72"/>
        <v>-74.616280000000003</v>
      </c>
      <c r="J455" s="90">
        <v>19111111111.111</v>
      </c>
      <c r="K455" s="90">
        <v>-71.684119999999993</v>
      </c>
      <c r="L455" s="90">
        <v>-60.805335999999997</v>
      </c>
      <c r="N455" s="6">
        <f t="shared" si="75"/>
        <v>21.555555555556001</v>
      </c>
      <c r="O455" s="6">
        <f t="shared" si="73"/>
        <v>-77.015793000000002</v>
      </c>
    </row>
    <row r="456" spans="2:16" x14ac:dyDescent="0.25">
      <c r="B456" s="90">
        <v>20333333333.333</v>
      </c>
      <c r="C456" s="90">
        <v>-71.020638000000005</v>
      </c>
      <c r="D456" s="90">
        <v>-62.451630000000002</v>
      </c>
      <c r="F456" s="6">
        <f t="shared" si="74"/>
        <v>22.777777777777999</v>
      </c>
      <c r="G456" s="6">
        <f t="shared" si="72"/>
        <v>-70.513237000000004</v>
      </c>
      <c r="J456" s="90">
        <v>20333333333.333</v>
      </c>
      <c r="K456" s="90">
        <v>-83.800278000000006</v>
      </c>
      <c r="L456" s="90">
        <v>-73.903130000000004</v>
      </c>
      <c r="N456" s="6">
        <f t="shared" si="75"/>
        <v>22.777777777777999</v>
      </c>
      <c r="O456" s="6">
        <f t="shared" si="73"/>
        <v>-75.038787999999997</v>
      </c>
    </row>
    <row r="457" spans="2:16" x14ac:dyDescent="0.25">
      <c r="B457" s="90">
        <v>21555555555.556</v>
      </c>
      <c r="C457" s="90">
        <v>-68.464057999999994</v>
      </c>
      <c r="D457" s="90">
        <v>-59.295864000000002</v>
      </c>
      <c r="F457" s="6">
        <f t="shared" si="74"/>
        <v>24</v>
      </c>
      <c r="G457" s="6">
        <f t="shared" si="72"/>
        <v>-72.387237999999996</v>
      </c>
      <c r="J457" s="90">
        <v>21555555555.556</v>
      </c>
      <c r="K457" s="90">
        <v>-79.807541000000001</v>
      </c>
      <c r="L457" s="90">
        <v>-70.421531999999999</v>
      </c>
      <c r="N457" s="6">
        <f t="shared" si="75"/>
        <v>24</v>
      </c>
      <c r="O457" s="6">
        <f t="shared" si="73"/>
        <v>-76.044410999999997</v>
      </c>
    </row>
    <row r="458" spans="2:16" x14ac:dyDescent="0.25">
      <c r="B458" s="90">
        <v>22777777777.778</v>
      </c>
      <c r="C458" s="90">
        <v>-72.441811000000001</v>
      </c>
      <c r="D458" s="90">
        <v>-62.888213999999998</v>
      </c>
      <c r="F458" s="6" t="s">
        <v>21</v>
      </c>
      <c r="J458" s="90">
        <v>22777777777.778</v>
      </c>
      <c r="K458" s="90">
        <v>-80.581360000000004</v>
      </c>
      <c r="L458" s="90">
        <v>-70.191199999999995</v>
      </c>
      <c r="N458" s="6" t="s">
        <v>21</v>
      </c>
    </row>
    <row r="459" spans="2:16" x14ac:dyDescent="0.25">
      <c r="B459" s="90">
        <v>24000000000</v>
      </c>
      <c r="C459" s="90">
        <v>-81.531470999999996</v>
      </c>
      <c r="D459" s="90">
        <v>-71.171065999999996</v>
      </c>
      <c r="J459" s="90">
        <v>24000000000</v>
      </c>
      <c r="K459" s="90">
        <v>-82.898544000000001</v>
      </c>
      <c r="L459" s="90">
        <v>-69.578811999999999</v>
      </c>
    </row>
    <row r="460" spans="2:16" x14ac:dyDescent="0.25">
      <c r="B460" s="90" t="s">
        <v>21</v>
      </c>
      <c r="C460" s="90"/>
      <c r="D460" s="90"/>
      <c r="J460" s="90" t="s">
        <v>21</v>
      </c>
      <c r="K460" s="90"/>
      <c r="L460" s="90"/>
    </row>
    <row r="461" spans="2:16" x14ac:dyDescent="0.25">
      <c r="B461" s="90"/>
      <c r="C461" s="90"/>
      <c r="D461" s="90"/>
      <c r="F461" s="6" t="s">
        <v>63</v>
      </c>
      <c r="J461" s="90"/>
      <c r="K461" s="90"/>
      <c r="L461" s="90"/>
      <c r="N461" s="6" t="s">
        <v>63</v>
      </c>
    </row>
    <row r="462" spans="2:16" ht="15.75" x14ac:dyDescent="0.25">
      <c r="B462" s="90"/>
      <c r="C462" s="90"/>
      <c r="D462" s="90"/>
      <c r="F462" s="6" t="s">
        <v>19</v>
      </c>
      <c r="G462" s="6" t="str">
        <f t="shared" ref="G462:G481" si="76">D488</f>
        <v>5Ix1L dBc Log Mag(dB)</v>
      </c>
      <c r="H462" s="35">
        <v>5</v>
      </c>
      <c r="J462" s="90"/>
      <c r="K462" s="90"/>
      <c r="L462" s="90"/>
      <c r="N462" s="6" t="s">
        <v>19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s="90" t="s">
        <v>61</v>
      </c>
      <c r="C463" s="90"/>
      <c r="D463" s="90"/>
      <c r="F463" s="6">
        <f t="shared" ref="F463:F481" si="78">B489/1000000000</f>
        <v>2</v>
      </c>
      <c r="G463" s="6">
        <f t="shared" si="76"/>
        <v>-57.137680000000003</v>
      </c>
      <c r="H463" s="36">
        <f>ABS(AVERAGE(G463:G481)-(H462-1)*15)</f>
        <v>128.00145400000002</v>
      </c>
      <c r="J463" s="90" t="s">
        <v>61</v>
      </c>
      <c r="K463" s="90"/>
      <c r="L463" s="90"/>
      <c r="N463" s="6">
        <f t="shared" ref="N463:N481" si="79">J489/1000000000</f>
        <v>2</v>
      </c>
      <c r="O463" s="6">
        <f t="shared" si="77"/>
        <v>-64.002823000000006</v>
      </c>
      <c r="P463" s="36">
        <f>ABS(AVERAGE(O463:O481)-(P462-1)*15)</f>
        <v>130.74983515789475</v>
      </c>
    </row>
    <row r="464" spans="2:16" x14ac:dyDescent="0.25">
      <c r="B464" s="90" t="s">
        <v>19</v>
      </c>
      <c r="C464" s="90" t="s">
        <v>158</v>
      </c>
      <c r="D464" s="90" t="s">
        <v>89</v>
      </c>
      <c r="F464" s="6">
        <f t="shared" si="78"/>
        <v>3.2222222222222001</v>
      </c>
      <c r="G464" s="6">
        <f t="shared" si="76"/>
        <v>-59.541161000000002</v>
      </c>
      <c r="J464" s="90" t="s">
        <v>19</v>
      </c>
      <c r="K464" s="90" t="s">
        <v>158</v>
      </c>
      <c r="L464" s="90" t="s">
        <v>89</v>
      </c>
      <c r="N464" s="6">
        <f t="shared" si="79"/>
        <v>3.2222222222222001</v>
      </c>
      <c r="O464" s="6">
        <f t="shared" si="77"/>
        <v>-66.730277999999998</v>
      </c>
    </row>
    <row r="465" spans="2:15" x14ac:dyDescent="0.25">
      <c r="B465" s="90">
        <v>2000000000</v>
      </c>
      <c r="C465" s="90">
        <v>-74.532050999999996</v>
      </c>
      <c r="D465" s="90">
        <v>-68.077376999999998</v>
      </c>
      <c r="F465" s="6">
        <f t="shared" si="78"/>
        <v>4.4444444444444002</v>
      </c>
      <c r="G465" s="6">
        <f t="shared" si="76"/>
        <v>-58.278033999999998</v>
      </c>
      <c r="J465" s="90">
        <v>2000000000</v>
      </c>
      <c r="K465" s="90">
        <v>-71.206947</v>
      </c>
      <c r="L465" s="90">
        <v>-61.292766999999998</v>
      </c>
      <c r="N465" s="6">
        <f t="shared" si="79"/>
        <v>4.4444444444444002</v>
      </c>
      <c r="O465" s="6">
        <f t="shared" si="77"/>
        <v>-72.602744999999999</v>
      </c>
    </row>
    <row r="466" spans="2:15" x14ac:dyDescent="0.25">
      <c r="B466" s="90">
        <v>3222222222.2221999</v>
      </c>
      <c r="C466" s="90">
        <v>-71.009590000000003</v>
      </c>
      <c r="D466" s="90">
        <v>-63.810668999999997</v>
      </c>
      <c r="F466" s="6">
        <f t="shared" si="78"/>
        <v>5.6666666666667007</v>
      </c>
      <c r="G466" s="6">
        <f t="shared" si="76"/>
        <v>-70.380104000000003</v>
      </c>
      <c r="J466" s="90">
        <v>3222222222.2221999</v>
      </c>
      <c r="K466" s="90">
        <v>-75.804374999999993</v>
      </c>
      <c r="L466" s="90">
        <v>-67.669524999999993</v>
      </c>
      <c r="N466" s="6">
        <f t="shared" si="79"/>
        <v>5.6666666666667007</v>
      </c>
      <c r="O466" s="6">
        <f t="shared" si="77"/>
        <v>-74.138892999999996</v>
      </c>
    </row>
    <row r="467" spans="2:15" x14ac:dyDescent="0.25">
      <c r="B467" s="90">
        <v>4444444444.4443998</v>
      </c>
      <c r="C467" s="90">
        <v>-65.414367999999996</v>
      </c>
      <c r="D467" s="90">
        <v>-59.080962999999997</v>
      </c>
      <c r="F467" s="6">
        <f t="shared" si="78"/>
        <v>6.8888888888888999</v>
      </c>
      <c r="G467" s="6">
        <f t="shared" si="76"/>
        <v>-67.802597000000006</v>
      </c>
      <c r="J467" s="90">
        <v>4444444444.4443998</v>
      </c>
      <c r="K467" s="90">
        <v>-92.316306999999995</v>
      </c>
      <c r="L467" s="90">
        <v>-84.363975999999994</v>
      </c>
      <c r="N467" s="6">
        <f t="shared" si="79"/>
        <v>6.8888888888888999</v>
      </c>
      <c r="O467" s="6">
        <f t="shared" si="77"/>
        <v>-73.738747000000004</v>
      </c>
    </row>
    <row r="468" spans="2:15" x14ac:dyDescent="0.25">
      <c r="B468" s="90">
        <v>5666666666.6667004</v>
      </c>
      <c r="C468" s="90">
        <v>-65.588142000000005</v>
      </c>
      <c r="D468" s="90">
        <v>-59.270190999999997</v>
      </c>
      <c r="F468" s="6">
        <f t="shared" si="78"/>
        <v>8.1111111111111001</v>
      </c>
      <c r="G468" s="6">
        <f t="shared" si="76"/>
        <v>-87.463263999999995</v>
      </c>
      <c r="J468" s="90">
        <v>5666666666.6667004</v>
      </c>
      <c r="K468" s="90">
        <v>-86.507141000000004</v>
      </c>
      <c r="L468" s="90">
        <v>-78.766136000000003</v>
      </c>
      <c r="N468" s="6">
        <f t="shared" si="79"/>
        <v>8.1111111111111001</v>
      </c>
      <c r="O468" s="6">
        <f t="shared" si="77"/>
        <v>-79.869118</v>
      </c>
    </row>
    <row r="469" spans="2:15" x14ac:dyDescent="0.25">
      <c r="B469" s="90">
        <v>6888888888.8888998</v>
      </c>
      <c r="C469" s="90">
        <v>-69.665222</v>
      </c>
      <c r="D469" s="90">
        <v>-63.424702000000003</v>
      </c>
      <c r="F469" s="6">
        <f t="shared" si="78"/>
        <v>9.3333333333333002</v>
      </c>
      <c r="G469" s="6">
        <f t="shared" si="76"/>
        <v>-73.490204000000006</v>
      </c>
      <c r="J469" s="90">
        <v>6888888888.8888998</v>
      </c>
      <c r="K469" s="90">
        <v>-78.796822000000006</v>
      </c>
      <c r="L469" s="90">
        <v>-71.143410000000003</v>
      </c>
      <c r="N469" s="6">
        <f t="shared" si="79"/>
        <v>9.3333333333333002</v>
      </c>
      <c r="O469" s="6">
        <f t="shared" si="77"/>
        <v>-72.501189999999994</v>
      </c>
    </row>
    <row r="470" spans="2:15" x14ac:dyDescent="0.25">
      <c r="B470" s="90">
        <v>8111111111.1111002</v>
      </c>
      <c r="C470" s="90">
        <v>-67.794357000000005</v>
      </c>
      <c r="D470" s="90">
        <v>-61.333266999999999</v>
      </c>
      <c r="F470" s="6">
        <f t="shared" si="78"/>
        <v>10.555555555555999</v>
      </c>
      <c r="G470" s="6">
        <f t="shared" si="76"/>
        <v>-69.853904999999997</v>
      </c>
      <c r="J470" s="90">
        <v>8111111111.1111002</v>
      </c>
      <c r="K470" s="90">
        <v>-86.595260999999994</v>
      </c>
      <c r="L470" s="90">
        <v>-78.509253999999999</v>
      </c>
      <c r="N470" s="6">
        <f t="shared" si="79"/>
        <v>10.555555555555999</v>
      </c>
      <c r="O470" s="6">
        <f t="shared" si="77"/>
        <v>-79.423812999999996</v>
      </c>
    </row>
    <row r="471" spans="2:15" x14ac:dyDescent="0.25">
      <c r="B471" s="90">
        <v>9333333333.3332996</v>
      </c>
      <c r="C471" s="90">
        <v>-68.241364000000004</v>
      </c>
      <c r="D471" s="90">
        <v>-61.549526</v>
      </c>
      <c r="F471" s="6">
        <f t="shared" si="78"/>
        <v>11.777777777778001</v>
      </c>
      <c r="G471" s="6">
        <f t="shared" si="76"/>
        <v>-76.533928000000003</v>
      </c>
      <c r="J471" s="90">
        <v>9333333333.3332996</v>
      </c>
      <c r="K471" s="90">
        <v>-84.277602999999999</v>
      </c>
      <c r="L471" s="90">
        <v>-75.929665</v>
      </c>
      <c r="N471" s="6">
        <f t="shared" si="79"/>
        <v>11.777777777778001</v>
      </c>
      <c r="O471" s="6">
        <f t="shared" si="77"/>
        <v>-61.883968000000003</v>
      </c>
    </row>
    <row r="472" spans="2:15" x14ac:dyDescent="0.25">
      <c r="B472" s="90">
        <v>10555555555.556</v>
      </c>
      <c r="C472" s="90">
        <v>-73.589416999999997</v>
      </c>
      <c r="D472" s="90">
        <v>-66.979857999999993</v>
      </c>
      <c r="F472" s="6">
        <f t="shared" si="78"/>
        <v>13</v>
      </c>
      <c r="G472" s="6">
        <f t="shared" si="76"/>
        <v>-79.534644999999998</v>
      </c>
      <c r="J472" s="90">
        <v>10555555555.556</v>
      </c>
      <c r="K472" s="90">
        <v>-90.458374000000006</v>
      </c>
      <c r="L472" s="90">
        <v>-81.874122999999997</v>
      </c>
      <c r="N472" s="6">
        <f t="shared" si="79"/>
        <v>13</v>
      </c>
      <c r="O472" s="6">
        <f t="shared" si="77"/>
        <v>-75.085380999999998</v>
      </c>
    </row>
    <row r="473" spans="2:15" x14ac:dyDescent="0.25">
      <c r="B473" s="90">
        <v>11777777777.778</v>
      </c>
      <c r="C473" s="90">
        <v>-77.516639999999995</v>
      </c>
      <c r="D473" s="90">
        <v>-70.641425999999996</v>
      </c>
      <c r="F473" s="6">
        <f t="shared" si="78"/>
        <v>14.222222222221999</v>
      </c>
      <c r="G473" s="6">
        <f t="shared" si="76"/>
        <v>-72.320503000000002</v>
      </c>
      <c r="J473" s="90">
        <v>11777777777.778</v>
      </c>
      <c r="K473" s="90">
        <v>-93.280379999999994</v>
      </c>
      <c r="L473" s="90">
        <v>-84.321860999999998</v>
      </c>
      <c r="N473" s="6">
        <f t="shared" si="79"/>
        <v>14.222222222221999</v>
      </c>
      <c r="O473" s="6">
        <f t="shared" si="77"/>
        <v>-69.033874999999995</v>
      </c>
    </row>
    <row r="474" spans="2:15" x14ac:dyDescent="0.25">
      <c r="B474" s="90">
        <v>13000000000</v>
      </c>
      <c r="C474" s="90">
        <v>-80.550278000000006</v>
      </c>
      <c r="D474" s="90">
        <v>-73.902550000000005</v>
      </c>
      <c r="F474" s="6">
        <f t="shared" si="78"/>
        <v>15.444444444444001</v>
      </c>
      <c r="G474" s="6">
        <f t="shared" si="76"/>
        <v>-67.941055000000006</v>
      </c>
      <c r="J474" s="90">
        <v>13000000000</v>
      </c>
      <c r="K474" s="90">
        <v>-92.721512000000004</v>
      </c>
      <c r="L474" s="90">
        <v>-84.311690999999996</v>
      </c>
      <c r="N474" s="6">
        <f t="shared" si="79"/>
        <v>15.444444444444001</v>
      </c>
      <c r="O474" s="6">
        <f t="shared" si="77"/>
        <v>-77.108115999999995</v>
      </c>
    </row>
    <row r="475" spans="2:15" x14ac:dyDescent="0.25">
      <c r="B475" s="90">
        <v>14222222222.222</v>
      </c>
      <c r="C475" s="90">
        <v>-78.792907999999997</v>
      </c>
      <c r="D475" s="90">
        <v>-71.727142000000001</v>
      </c>
      <c r="F475" s="6">
        <f t="shared" si="78"/>
        <v>16.666666666666998</v>
      </c>
      <c r="G475" s="6">
        <f t="shared" si="76"/>
        <v>-81.564673999999997</v>
      </c>
      <c r="J475" s="90">
        <v>14222222222.222</v>
      </c>
      <c r="K475" s="90">
        <v>-86.219604000000004</v>
      </c>
      <c r="L475" s="90">
        <v>-77.863219999999998</v>
      </c>
      <c r="N475" s="6">
        <f t="shared" si="79"/>
        <v>16.666666666666998</v>
      </c>
      <c r="O475" s="6">
        <f t="shared" si="77"/>
        <v>-74.488197</v>
      </c>
    </row>
    <row r="476" spans="2:15" x14ac:dyDescent="0.25">
      <c r="B476" s="90">
        <v>15444444444.444</v>
      </c>
      <c r="C476" s="90">
        <v>-95.032448000000002</v>
      </c>
      <c r="D476" s="90">
        <v>-87.709106000000006</v>
      </c>
      <c r="F476" s="6">
        <f t="shared" si="78"/>
        <v>17.888888888888999</v>
      </c>
      <c r="G476" s="6">
        <f t="shared" si="76"/>
        <v>-59.897385</v>
      </c>
      <c r="J476" s="90">
        <v>15444444444.444</v>
      </c>
      <c r="K476" s="90">
        <v>-85.708504000000005</v>
      </c>
      <c r="L476" s="90">
        <v>-77.021018999999995</v>
      </c>
      <c r="N476" s="6">
        <f t="shared" si="79"/>
        <v>17.888888888888999</v>
      </c>
      <c r="O476" s="6">
        <f t="shared" si="77"/>
        <v>-63.295012999999997</v>
      </c>
    </row>
    <row r="477" spans="2:15" x14ac:dyDescent="0.25">
      <c r="B477" s="90">
        <v>16666666666.667</v>
      </c>
      <c r="C477" s="90">
        <v>-99.462090000000003</v>
      </c>
      <c r="D477" s="90">
        <v>-92.061272000000002</v>
      </c>
      <c r="F477" s="6">
        <f t="shared" si="78"/>
        <v>19.111111111111001</v>
      </c>
      <c r="G477" s="6">
        <f t="shared" si="76"/>
        <v>-63.278728000000001</v>
      </c>
      <c r="J477" s="90">
        <v>16666666666.667</v>
      </c>
      <c r="K477" s="90">
        <v>-95.642325999999997</v>
      </c>
      <c r="L477" s="90">
        <v>-86.711387999999999</v>
      </c>
      <c r="N477" s="6">
        <f t="shared" si="79"/>
        <v>19.111111111111001</v>
      </c>
      <c r="O477" s="6">
        <f t="shared" si="77"/>
        <v>-69.100746000000001</v>
      </c>
    </row>
    <row r="478" spans="2:15" x14ac:dyDescent="0.25">
      <c r="B478" s="90">
        <v>17888888888.889</v>
      </c>
      <c r="C478" s="90">
        <v>-90.287780999999995</v>
      </c>
      <c r="D478" s="90">
        <v>-82.604682999999994</v>
      </c>
      <c r="F478" s="6">
        <f t="shared" si="78"/>
        <v>20.333333333333002</v>
      </c>
      <c r="G478" s="6">
        <f t="shared" si="76"/>
        <v>-64.732490999999996</v>
      </c>
      <c r="J478" s="90">
        <v>17888888888.889</v>
      </c>
      <c r="K478" s="90">
        <v>-90.346480999999997</v>
      </c>
      <c r="L478" s="90">
        <v>-81.021095000000003</v>
      </c>
      <c r="N478" s="6">
        <f t="shared" si="79"/>
        <v>20.333333333333002</v>
      </c>
      <c r="O478" s="6">
        <f t="shared" si="77"/>
        <v>-60.236671000000001</v>
      </c>
    </row>
    <row r="479" spans="2:15" x14ac:dyDescent="0.25">
      <c r="B479" s="90">
        <v>19111111111.111</v>
      </c>
      <c r="C479" s="90">
        <v>-81.430396999999999</v>
      </c>
      <c r="D479" s="90">
        <v>-73.222854999999996</v>
      </c>
      <c r="F479" s="6">
        <f t="shared" si="78"/>
        <v>21.555555555556001</v>
      </c>
      <c r="G479" s="6">
        <f t="shared" si="76"/>
        <v>-83.248711</v>
      </c>
      <c r="J479" s="90">
        <v>19111111111.111</v>
      </c>
      <c r="K479" s="90">
        <v>-89.779517999999996</v>
      </c>
      <c r="L479" s="90">
        <v>-78.900734</v>
      </c>
      <c r="N479" s="6">
        <f t="shared" si="79"/>
        <v>21.555555555556001</v>
      </c>
      <c r="O479" s="6">
        <f t="shared" si="77"/>
        <v>-67.778000000000006</v>
      </c>
    </row>
    <row r="480" spans="2:15" x14ac:dyDescent="0.25">
      <c r="B480" s="90">
        <v>20333333333.333</v>
      </c>
      <c r="C480" s="90">
        <v>-78.486915999999994</v>
      </c>
      <c r="D480" s="90">
        <v>-69.917914999999994</v>
      </c>
      <c r="F480" s="6">
        <f t="shared" si="78"/>
        <v>22.777777777777999</v>
      </c>
      <c r="G480" s="6">
        <f t="shared" si="76"/>
        <v>-55.315655</v>
      </c>
      <c r="J480" s="90">
        <v>20333333333.333</v>
      </c>
      <c r="K480" s="90">
        <v>-90.191933000000006</v>
      </c>
      <c r="L480" s="90">
        <v>-80.294785000000005</v>
      </c>
      <c r="N480" s="6">
        <f t="shared" si="79"/>
        <v>22.777777777777999</v>
      </c>
      <c r="O480" s="6">
        <f t="shared" si="77"/>
        <v>-71.639449999999997</v>
      </c>
    </row>
    <row r="481" spans="2:16" x14ac:dyDescent="0.25">
      <c r="B481" s="90">
        <v>21555555555.556</v>
      </c>
      <c r="C481" s="90">
        <v>-83.784469999999999</v>
      </c>
      <c r="D481" s="90">
        <v>-74.616280000000003</v>
      </c>
      <c r="F481" s="6">
        <f t="shared" si="78"/>
        <v>24</v>
      </c>
      <c r="G481" s="6">
        <f t="shared" si="76"/>
        <v>-43.712902</v>
      </c>
      <c r="J481" s="90">
        <v>21555555555.556</v>
      </c>
      <c r="K481" s="90">
        <v>-86.401802000000004</v>
      </c>
      <c r="L481" s="90">
        <v>-77.015793000000002</v>
      </c>
      <c r="N481" s="6">
        <f t="shared" si="79"/>
        <v>24</v>
      </c>
      <c r="O481" s="6">
        <f t="shared" si="77"/>
        <v>-71.589843999999999</v>
      </c>
    </row>
    <row r="482" spans="2:16" x14ac:dyDescent="0.25">
      <c r="B482" s="90">
        <v>22777777777.778</v>
      </c>
      <c r="C482" s="90">
        <v>-80.066833000000003</v>
      </c>
      <c r="D482" s="90">
        <v>-70.513237000000004</v>
      </c>
      <c r="F482" s="6" t="s">
        <v>21</v>
      </c>
      <c r="J482" s="90">
        <v>22777777777.778</v>
      </c>
      <c r="K482" s="90">
        <v>-85.428946999999994</v>
      </c>
      <c r="L482" s="90">
        <v>-75.038787999999997</v>
      </c>
      <c r="N482" s="6" t="s">
        <v>21</v>
      </c>
    </row>
    <row r="483" spans="2:16" x14ac:dyDescent="0.25">
      <c r="B483" s="90">
        <v>24000000000</v>
      </c>
      <c r="C483" s="90">
        <v>-82.747642999999997</v>
      </c>
      <c r="D483" s="90">
        <v>-72.387237999999996</v>
      </c>
      <c r="J483" s="90">
        <v>24000000000</v>
      </c>
      <c r="K483" s="90">
        <v>-89.364142999999999</v>
      </c>
      <c r="L483" s="90">
        <v>-76.044410999999997</v>
      </c>
    </row>
    <row r="484" spans="2:16" x14ac:dyDescent="0.25">
      <c r="B484" s="90" t="s">
        <v>21</v>
      </c>
      <c r="C484" s="90"/>
      <c r="D484" s="90"/>
      <c r="J484" s="90" t="s">
        <v>21</v>
      </c>
      <c r="K484" s="90"/>
      <c r="L484" s="90"/>
    </row>
    <row r="485" spans="2:16" x14ac:dyDescent="0.25">
      <c r="B485" s="90"/>
      <c r="C485" s="90"/>
      <c r="D485" s="90"/>
      <c r="F485" s="6" t="s">
        <v>64</v>
      </c>
      <c r="J485" s="90"/>
      <c r="K485" s="90"/>
      <c r="L485" s="90"/>
      <c r="N485" s="6" t="s">
        <v>64</v>
      </c>
    </row>
    <row r="486" spans="2:16" ht="15.75" x14ac:dyDescent="0.25">
      <c r="B486" s="90"/>
      <c r="C486" s="90"/>
      <c r="D486" s="90"/>
      <c r="F486" s="6" t="s">
        <v>19</v>
      </c>
      <c r="G486" s="6" t="str">
        <f t="shared" ref="G486:G505" si="80">D512</f>
        <v>5Ix2L dBc Log Mag(dB)</v>
      </c>
      <c r="H486" s="35">
        <v>5</v>
      </c>
      <c r="J486" s="90"/>
      <c r="K486" s="90"/>
      <c r="L486" s="90"/>
      <c r="N486" s="6" t="s">
        <v>19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s="90" t="s">
        <v>63</v>
      </c>
      <c r="C487" s="90"/>
      <c r="D487" s="90"/>
      <c r="F487" s="6">
        <f t="shared" ref="F487:F505" si="82">B513/1000000000</f>
        <v>2</v>
      </c>
      <c r="G487" s="6">
        <f t="shared" si="80"/>
        <v>-57.209862000000001</v>
      </c>
      <c r="H487" s="36">
        <f>ABS(AVERAGE(G487:G505)-(H486-1)*15)</f>
        <v>135.88558415789475</v>
      </c>
      <c r="J487" s="90" t="s">
        <v>63</v>
      </c>
      <c r="K487" s="90"/>
      <c r="L487" s="90"/>
      <c r="N487" s="6">
        <f t="shared" ref="N487:N505" si="83">J513/1000000000</f>
        <v>2</v>
      </c>
      <c r="O487" s="6">
        <f t="shared" si="81"/>
        <v>-80.487983999999997</v>
      </c>
      <c r="P487" s="36">
        <f>ABS(AVERAGE(O487:O505)-(P486-1)*15)</f>
        <v>148.45880242105261</v>
      </c>
    </row>
    <row r="488" spans="2:16" x14ac:dyDescent="0.25">
      <c r="B488" s="90" t="s">
        <v>19</v>
      </c>
      <c r="C488" s="90" t="s">
        <v>159</v>
      </c>
      <c r="D488" s="90" t="s">
        <v>90</v>
      </c>
      <c r="F488" s="6">
        <f t="shared" si="82"/>
        <v>3.2222222222222001</v>
      </c>
      <c r="G488" s="6">
        <f t="shared" si="80"/>
        <v>-58.675376999999997</v>
      </c>
      <c r="J488" s="90" t="s">
        <v>19</v>
      </c>
      <c r="K488" s="90" t="s">
        <v>159</v>
      </c>
      <c r="L488" s="90" t="s">
        <v>90</v>
      </c>
      <c r="N488" s="6">
        <f t="shared" si="83"/>
        <v>3.2222222222222001</v>
      </c>
      <c r="O488" s="6">
        <f t="shared" si="81"/>
        <v>-84.068275</v>
      </c>
    </row>
    <row r="489" spans="2:16" x14ac:dyDescent="0.25">
      <c r="B489" s="90">
        <v>2000000000</v>
      </c>
      <c r="C489" s="90">
        <v>-63.592350000000003</v>
      </c>
      <c r="D489" s="90">
        <v>-57.137680000000003</v>
      </c>
      <c r="F489" s="6">
        <f t="shared" si="82"/>
        <v>4.4444444444444002</v>
      </c>
      <c r="G489" s="6">
        <f t="shared" si="80"/>
        <v>-62.396861999999999</v>
      </c>
      <c r="J489" s="90">
        <v>2000000000</v>
      </c>
      <c r="K489" s="90">
        <v>-73.917006999999998</v>
      </c>
      <c r="L489" s="90">
        <v>-64.002823000000006</v>
      </c>
      <c r="N489" s="6">
        <f t="shared" si="83"/>
        <v>4.4444444444444002</v>
      </c>
      <c r="O489" s="6">
        <f t="shared" si="81"/>
        <v>-83.364531999999997</v>
      </c>
    </row>
    <row r="490" spans="2:16" x14ac:dyDescent="0.25">
      <c r="B490" s="90">
        <v>3222222222.2221999</v>
      </c>
      <c r="C490" s="90">
        <v>-66.740082000000001</v>
      </c>
      <c r="D490" s="90">
        <v>-59.541161000000002</v>
      </c>
      <c r="F490" s="6">
        <f t="shared" si="82"/>
        <v>5.6666666666667007</v>
      </c>
      <c r="G490" s="6">
        <f t="shared" si="80"/>
        <v>-70.072304000000003</v>
      </c>
      <c r="J490" s="90">
        <v>3222222222.2221999</v>
      </c>
      <c r="K490" s="90">
        <v>-74.865127999999999</v>
      </c>
      <c r="L490" s="90">
        <v>-66.730277999999998</v>
      </c>
      <c r="N490" s="6">
        <f t="shared" si="83"/>
        <v>5.6666666666667007</v>
      </c>
      <c r="O490" s="6">
        <f t="shared" si="81"/>
        <v>-78.790062000000006</v>
      </c>
    </row>
    <row r="491" spans="2:16" x14ac:dyDescent="0.25">
      <c r="B491" s="90">
        <v>4444444444.4443998</v>
      </c>
      <c r="C491" s="90">
        <v>-64.611442999999994</v>
      </c>
      <c r="D491" s="90">
        <v>-58.278033999999998</v>
      </c>
      <c r="F491" s="6">
        <f t="shared" si="82"/>
        <v>6.8888888888888999</v>
      </c>
      <c r="G491" s="6">
        <f t="shared" si="80"/>
        <v>-73.278366000000005</v>
      </c>
      <c r="J491" s="90">
        <v>4444444444.4443998</v>
      </c>
      <c r="K491" s="90">
        <v>-80.555083999999994</v>
      </c>
      <c r="L491" s="90">
        <v>-72.602744999999999</v>
      </c>
      <c r="N491" s="6">
        <f t="shared" si="83"/>
        <v>6.8888888888888999</v>
      </c>
      <c r="O491" s="6">
        <f t="shared" si="81"/>
        <v>-83.160377999999994</v>
      </c>
    </row>
    <row r="492" spans="2:16" x14ac:dyDescent="0.25">
      <c r="B492" s="90">
        <v>5666666666.6667004</v>
      </c>
      <c r="C492" s="90">
        <v>-76.698051000000007</v>
      </c>
      <c r="D492" s="90">
        <v>-70.380104000000003</v>
      </c>
      <c r="F492" s="6">
        <f t="shared" si="82"/>
        <v>8.1111111111111001</v>
      </c>
      <c r="G492" s="6">
        <f t="shared" si="80"/>
        <v>-70.585159000000004</v>
      </c>
      <c r="J492" s="90">
        <v>5666666666.6667004</v>
      </c>
      <c r="K492" s="90">
        <v>-81.879897999999997</v>
      </c>
      <c r="L492" s="90">
        <v>-74.138892999999996</v>
      </c>
      <c r="N492" s="6">
        <f t="shared" si="83"/>
        <v>8.1111111111111001</v>
      </c>
      <c r="O492" s="6">
        <f t="shared" si="81"/>
        <v>-94.250465000000005</v>
      </c>
    </row>
    <row r="493" spans="2:16" x14ac:dyDescent="0.25">
      <c r="B493" s="90">
        <v>6888888888.8888998</v>
      </c>
      <c r="C493" s="90">
        <v>-74.043120999999999</v>
      </c>
      <c r="D493" s="90">
        <v>-67.802597000000006</v>
      </c>
      <c r="F493" s="6">
        <f t="shared" si="82"/>
        <v>9.3333333333333002</v>
      </c>
      <c r="G493" s="6">
        <f t="shared" si="80"/>
        <v>-67.540465999999995</v>
      </c>
      <c r="J493" s="90">
        <v>6888888888.8888998</v>
      </c>
      <c r="K493" s="90">
        <v>-81.392159000000007</v>
      </c>
      <c r="L493" s="90">
        <v>-73.738747000000004</v>
      </c>
      <c r="N493" s="6">
        <f t="shared" si="83"/>
        <v>9.3333333333333002</v>
      </c>
      <c r="O493" s="6">
        <f t="shared" si="81"/>
        <v>-94.043296999999995</v>
      </c>
    </row>
    <row r="494" spans="2:16" x14ac:dyDescent="0.25">
      <c r="B494" s="90">
        <v>8111111111.1111002</v>
      </c>
      <c r="C494" s="90">
        <v>-93.924355000000006</v>
      </c>
      <c r="D494" s="90">
        <v>-87.463263999999995</v>
      </c>
      <c r="F494" s="6">
        <f t="shared" si="82"/>
        <v>10.555555555555999</v>
      </c>
      <c r="G494" s="6">
        <f t="shared" si="80"/>
        <v>-72.334579000000005</v>
      </c>
      <c r="J494" s="90">
        <v>8111111111.1111002</v>
      </c>
      <c r="K494" s="90">
        <v>-87.955132000000006</v>
      </c>
      <c r="L494" s="90">
        <v>-79.869118</v>
      </c>
      <c r="N494" s="6">
        <f t="shared" si="83"/>
        <v>10.555555555555999</v>
      </c>
      <c r="O494" s="6">
        <f t="shared" si="81"/>
        <v>-87.703102000000001</v>
      </c>
    </row>
    <row r="495" spans="2:16" x14ac:dyDescent="0.25">
      <c r="B495" s="90">
        <v>9333333333.3332996</v>
      </c>
      <c r="C495" s="90">
        <v>-80.182045000000002</v>
      </c>
      <c r="D495" s="90">
        <v>-73.490204000000006</v>
      </c>
      <c r="F495" s="6">
        <f t="shared" si="82"/>
        <v>11.777777777778001</v>
      </c>
      <c r="G495" s="6">
        <f t="shared" si="80"/>
        <v>-87.277657000000005</v>
      </c>
      <c r="J495" s="90">
        <v>9333333333.3332996</v>
      </c>
      <c r="K495" s="90">
        <v>-80.849129000000005</v>
      </c>
      <c r="L495" s="90">
        <v>-72.501189999999994</v>
      </c>
      <c r="N495" s="6">
        <f t="shared" si="83"/>
        <v>11.777777777778001</v>
      </c>
      <c r="O495" s="6">
        <f t="shared" si="81"/>
        <v>-83.797539</v>
      </c>
    </row>
    <row r="496" spans="2:16" x14ac:dyDescent="0.25">
      <c r="B496" s="90">
        <v>10555555555.556</v>
      </c>
      <c r="C496" s="90">
        <v>-76.463463000000004</v>
      </c>
      <c r="D496" s="90">
        <v>-69.853904999999997</v>
      </c>
      <c r="F496" s="6">
        <f t="shared" si="82"/>
        <v>13</v>
      </c>
      <c r="G496" s="6">
        <f t="shared" si="80"/>
        <v>-84.132141000000004</v>
      </c>
      <c r="J496" s="90">
        <v>10555555555.556</v>
      </c>
      <c r="K496" s="90">
        <v>-88.008071999999999</v>
      </c>
      <c r="L496" s="90">
        <v>-79.423812999999996</v>
      </c>
      <c r="N496" s="6">
        <f t="shared" si="83"/>
        <v>13</v>
      </c>
      <c r="O496" s="6">
        <f t="shared" si="81"/>
        <v>-89.180267000000001</v>
      </c>
    </row>
    <row r="497" spans="2:16" x14ac:dyDescent="0.25">
      <c r="B497" s="90">
        <v>11777777777.778</v>
      </c>
      <c r="C497" s="90">
        <v>-83.409142000000003</v>
      </c>
      <c r="D497" s="90">
        <v>-76.533928000000003</v>
      </c>
      <c r="F497" s="6">
        <f t="shared" si="82"/>
        <v>14.222222222221999</v>
      </c>
      <c r="G497" s="6">
        <f t="shared" si="80"/>
        <v>-91.002953000000005</v>
      </c>
      <c r="J497" s="90">
        <v>11777777777.778</v>
      </c>
      <c r="K497" s="90">
        <v>-70.842483999999999</v>
      </c>
      <c r="L497" s="90">
        <v>-61.883968000000003</v>
      </c>
      <c r="N497" s="6">
        <f t="shared" si="83"/>
        <v>14.222222222221999</v>
      </c>
      <c r="O497" s="6">
        <f t="shared" si="81"/>
        <v>-91.333313000000004</v>
      </c>
    </row>
    <row r="498" spans="2:16" x14ac:dyDescent="0.25">
      <c r="B498" s="90">
        <v>13000000000</v>
      </c>
      <c r="C498" s="90">
        <v>-86.182372999999998</v>
      </c>
      <c r="D498" s="90">
        <v>-79.534644999999998</v>
      </c>
      <c r="F498" s="6">
        <f t="shared" si="82"/>
        <v>15.444444444444001</v>
      </c>
      <c r="G498" s="6">
        <f t="shared" si="80"/>
        <v>-90.541977000000003</v>
      </c>
      <c r="J498" s="90">
        <v>13000000000</v>
      </c>
      <c r="K498" s="90">
        <v>-83.495200999999994</v>
      </c>
      <c r="L498" s="90">
        <v>-75.085380999999998</v>
      </c>
      <c r="N498" s="6">
        <f t="shared" si="83"/>
        <v>15.444444444444001</v>
      </c>
      <c r="O498" s="6">
        <f t="shared" si="81"/>
        <v>-92.270354999999995</v>
      </c>
    </row>
    <row r="499" spans="2:16" x14ac:dyDescent="0.25">
      <c r="B499" s="90">
        <v>14222222222.222</v>
      </c>
      <c r="C499" s="90">
        <v>-79.386268999999999</v>
      </c>
      <c r="D499" s="90">
        <v>-72.320503000000002</v>
      </c>
      <c r="F499" s="6">
        <f t="shared" si="82"/>
        <v>16.666666666666998</v>
      </c>
      <c r="G499" s="6">
        <f t="shared" si="80"/>
        <v>-86.907463000000007</v>
      </c>
      <c r="J499" s="90">
        <v>14222222222.222</v>
      </c>
      <c r="K499" s="90">
        <v>-77.390265999999997</v>
      </c>
      <c r="L499" s="90">
        <v>-69.033874999999995</v>
      </c>
      <c r="N499" s="6">
        <f t="shared" si="83"/>
        <v>16.666666666666998</v>
      </c>
      <c r="O499" s="6">
        <f t="shared" si="81"/>
        <v>-96.663360999999995</v>
      </c>
    </row>
    <row r="500" spans="2:16" x14ac:dyDescent="0.25">
      <c r="B500" s="90">
        <v>15444444444.444</v>
      </c>
      <c r="C500" s="90">
        <v>-75.264403999999999</v>
      </c>
      <c r="D500" s="90">
        <v>-67.941055000000006</v>
      </c>
      <c r="F500" s="6">
        <f t="shared" si="82"/>
        <v>17.888888888888999</v>
      </c>
      <c r="G500" s="6">
        <f t="shared" si="80"/>
        <v>-84.800551999999996</v>
      </c>
      <c r="J500" s="90">
        <v>15444444444.444</v>
      </c>
      <c r="K500" s="90">
        <v>-85.795601000000005</v>
      </c>
      <c r="L500" s="90">
        <v>-77.108115999999995</v>
      </c>
      <c r="N500" s="6">
        <f t="shared" si="83"/>
        <v>17.888888888888999</v>
      </c>
      <c r="O500" s="6">
        <f t="shared" si="81"/>
        <v>-88.726059000000006</v>
      </c>
    </row>
    <row r="501" spans="2:16" x14ac:dyDescent="0.25">
      <c r="B501" s="90">
        <v>16666666666.667</v>
      </c>
      <c r="C501" s="90">
        <v>-88.965491999999998</v>
      </c>
      <c r="D501" s="90">
        <v>-81.564673999999997</v>
      </c>
      <c r="F501" s="6">
        <f t="shared" si="82"/>
        <v>19.111111111111001</v>
      </c>
      <c r="G501" s="6">
        <f t="shared" si="80"/>
        <v>-78.286652000000004</v>
      </c>
      <c r="J501" s="90">
        <v>16666666666.667</v>
      </c>
      <c r="K501" s="90">
        <v>-83.419135999999995</v>
      </c>
      <c r="L501" s="90">
        <v>-74.488197</v>
      </c>
      <c r="N501" s="6">
        <f t="shared" si="83"/>
        <v>19.111111111111001</v>
      </c>
      <c r="O501" s="6">
        <f t="shared" si="81"/>
        <v>-96.635468000000003</v>
      </c>
    </row>
    <row r="502" spans="2:16" x14ac:dyDescent="0.25">
      <c r="B502" s="90">
        <v>17888888888.889</v>
      </c>
      <c r="C502" s="90">
        <v>-67.580482000000003</v>
      </c>
      <c r="D502" s="90">
        <v>-59.897385</v>
      </c>
      <c r="F502" s="6">
        <f t="shared" si="82"/>
        <v>20.333333333333002</v>
      </c>
      <c r="G502" s="6">
        <f t="shared" si="80"/>
        <v>-87.314964000000003</v>
      </c>
      <c r="J502" s="90">
        <v>17888888888.889</v>
      </c>
      <c r="K502" s="90">
        <v>-72.620391999999995</v>
      </c>
      <c r="L502" s="90">
        <v>-63.295012999999997</v>
      </c>
      <c r="N502" s="6">
        <f t="shared" si="83"/>
        <v>20.333333333333002</v>
      </c>
      <c r="O502" s="6">
        <f t="shared" si="81"/>
        <v>-94.920592999999997</v>
      </c>
    </row>
    <row r="503" spans="2:16" x14ac:dyDescent="0.25">
      <c r="B503" s="90">
        <v>19111111111.111</v>
      </c>
      <c r="C503" s="90">
        <v>-71.486275000000006</v>
      </c>
      <c r="D503" s="90">
        <v>-63.278728000000001</v>
      </c>
      <c r="F503" s="6">
        <f t="shared" si="82"/>
        <v>21.555555555556001</v>
      </c>
      <c r="G503" s="6">
        <f t="shared" si="80"/>
        <v>-74.373633999999996</v>
      </c>
      <c r="J503" s="90">
        <v>19111111111.111</v>
      </c>
      <c r="K503" s="90">
        <v>-79.979529999999997</v>
      </c>
      <c r="L503" s="90">
        <v>-69.100746000000001</v>
      </c>
      <c r="N503" s="6">
        <f t="shared" si="83"/>
        <v>21.555555555556001</v>
      </c>
      <c r="O503" s="6">
        <f t="shared" si="81"/>
        <v>-89.771811999999997</v>
      </c>
    </row>
    <row r="504" spans="2:16" x14ac:dyDescent="0.25">
      <c r="B504" s="90">
        <v>20333333333.333</v>
      </c>
      <c r="C504" s="90">
        <v>-73.301490999999999</v>
      </c>
      <c r="D504" s="90">
        <v>-64.732490999999996</v>
      </c>
      <c r="F504" s="6">
        <f t="shared" si="82"/>
        <v>22.777777777777999</v>
      </c>
      <c r="G504" s="6">
        <f t="shared" si="80"/>
        <v>-65.675490999999994</v>
      </c>
      <c r="J504" s="90">
        <v>20333333333.333</v>
      </c>
      <c r="K504" s="90">
        <v>-70.13382</v>
      </c>
      <c r="L504" s="90">
        <v>-60.236671000000001</v>
      </c>
      <c r="N504" s="6">
        <f t="shared" si="83"/>
        <v>22.777777777777999</v>
      </c>
      <c r="O504" s="6">
        <f t="shared" si="81"/>
        <v>-90.408264000000003</v>
      </c>
    </row>
    <row r="505" spans="2:16" x14ac:dyDescent="0.25">
      <c r="B505" s="90">
        <v>21555555555.556</v>
      </c>
      <c r="C505" s="90">
        <v>-92.416900999999996</v>
      </c>
      <c r="D505" s="90">
        <v>-83.248711</v>
      </c>
      <c r="F505" s="6">
        <f t="shared" si="82"/>
        <v>24</v>
      </c>
      <c r="G505" s="6">
        <f t="shared" si="80"/>
        <v>-79.419640000000001</v>
      </c>
      <c r="J505" s="90">
        <v>21555555555.556</v>
      </c>
      <c r="K505" s="90">
        <v>-77.164017000000001</v>
      </c>
      <c r="L505" s="90">
        <v>-67.778000000000006</v>
      </c>
      <c r="N505" s="6">
        <f t="shared" si="83"/>
        <v>24</v>
      </c>
      <c r="O505" s="6">
        <f t="shared" si="81"/>
        <v>-81.142120000000006</v>
      </c>
    </row>
    <row r="506" spans="2:16" x14ac:dyDescent="0.25">
      <c r="B506" s="90">
        <v>22777777777.778</v>
      </c>
      <c r="C506" s="90">
        <v>-64.869247000000001</v>
      </c>
      <c r="D506" s="90">
        <v>-55.315655</v>
      </c>
      <c r="F506" s="6" t="s">
        <v>21</v>
      </c>
      <c r="J506" s="90">
        <v>22777777777.778</v>
      </c>
      <c r="K506" s="90">
        <v>-82.029610000000005</v>
      </c>
      <c r="L506" s="90">
        <v>-71.639449999999997</v>
      </c>
      <c r="N506" s="6" t="s">
        <v>21</v>
      </c>
    </row>
    <row r="507" spans="2:16" x14ac:dyDescent="0.25">
      <c r="B507" s="90">
        <v>24000000000</v>
      </c>
      <c r="C507" s="90">
        <v>-54.073310999999997</v>
      </c>
      <c r="D507" s="90">
        <v>-43.712902</v>
      </c>
      <c r="J507" s="90">
        <v>24000000000</v>
      </c>
      <c r="K507" s="90">
        <v>-84.909583999999995</v>
      </c>
      <c r="L507" s="90">
        <v>-71.589843999999999</v>
      </c>
    </row>
    <row r="508" spans="2:16" x14ac:dyDescent="0.25">
      <c r="B508" s="90" t="s">
        <v>21</v>
      </c>
      <c r="C508" s="90"/>
      <c r="D508" s="90"/>
      <c r="J508" s="90" t="s">
        <v>21</v>
      </c>
      <c r="K508" s="90"/>
      <c r="L508" s="90"/>
    </row>
    <row r="509" spans="2:16" x14ac:dyDescent="0.25">
      <c r="B509" s="90"/>
      <c r="C509" s="90"/>
      <c r="D509" s="90"/>
      <c r="F509" s="6" t="s">
        <v>66</v>
      </c>
      <c r="J509" s="90"/>
      <c r="K509" s="90"/>
      <c r="L509" s="90"/>
      <c r="N509" s="6" t="s">
        <v>66</v>
      </c>
    </row>
    <row r="510" spans="2:16" ht="15.75" x14ac:dyDescent="0.25">
      <c r="B510" s="90"/>
      <c r="C510" s="90"/>
      <c r="D510" s="90"/>
      <c r="F510" s="6" t="s">
        <v>19</v>
      </c>
      <c r="G510" s="6" t="str">
        <f t="shared" ref="G510:G529" si="84">D536</f>
        <v>5Ix3L dBc Log Mag(dB)</v>
      </c>
      <c r="H510" s="35">
        <v>5</v>
      </c>
      <c r="J510" s="90"/>
      <c r="K510" s="90"/>
      <c r="L510" s="90"/>
      <c r="N510" s="6" t="s">
        <v>19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s="90" t="s">
        <v>64</v>
      </c>
      <c r="C511" s="90"/>
      <c r="D511" s="90"/>
      <c r="F511" s="6">
        <f t="shared" ref="F511:F529" si="86">B537/1000000000</f>
        <v>2</v>
      </c>
      <c r="G511" s="6">
        <f t="shared" si="84"/>
        <v>-38.353549999999998</v>
      </c>
      <c r="H511" s="36">
        <f>ABS(AVERAGE(G511:G529)-(H510-1)*15)</f>
        <v>116.5285644736842</v>
      </c>
      <c r="J511" s="90" t="s">
        <v>64</v>
      </c>
      <c r="K511" s="90"/>
      <c r="L511" s="90"/>
      <c r="N511" s="6">
        <f t="shared" ref="N511:N529" si="87">J537/1000000000</f>
        <v>2</v>
      </c>
      <c r="O511" s="6">
        <f t="shared" si="85"/>
        <v>-46.545482999999997</v>
      </c>
      <c r="P511" s="36">
        <f>ABS(AVERAGE(O511:O529)-(P510-1)*15)</f>
        <v>124.59478742105264</v>
      </c>
    </row>
    <row r="512" spans="2:16" x14ac:dyDescent="0.25">
      <c r="B512" s="90" t="s">
        <v>19</v>
      </c>
      <c r="C512" s="90" t="s">
        <v>160</v>
      </c>
      <c r="D512" s="90" t="s">
        <v>91</v>
      </c>
      <c r="F512" s="6">
        <f t="shared" si="86"/>
        <v>3.2222222222222001</v>
      </c>
      <c r="G512" s="6">
        <f t="shared" si="84"/>
        <v>-33.514167999999998</v>
      </c>
      <c r="J512" s="90" t="s">
        <v>19</v>
      </c>
      <c r="K512" s="90" t="s">
        <v>160</v>
      </c>
      <c r="L512" s="90" t="s">
        <v>91</v>
      </c>
      <c r="N512" s="6">
        <f t="shared" si="87"/>
        <v>3.2222222222222001</v>
      </c>
      <c r="O512" s="6">
        <f t="shared" si="85"/>
        <v>-66.109893999999997</v>
      </c>
    </row>
    <row r="513" spans="2:15" x14ac:dyDescent="0.25">
      <c r="B513" s="90">
        <v>2000000000</v>
      </c>
      <c r="C513" s="90">
        <v>-63.664532000000001</v>
      </c>
      <c r="D513" s="90">
        <v>-57.209862000000001</v>
      </c>
      <c r="F513" s="6">
        <f t="shared" si="86"/>
        <v>4.4444444444444002</v>
      </c>
      <c r="G513" s="6">
        <f t="shared" si="84"/>
        <v>-46.422103999999997</v>
      </c>
      <c r="J513" s="90">
        <v>2000000000</v>
      </c>
      <c r="K513" s="90">
        <v>-90.402161000000007</v>
      </c>
      <c r="L513" s="90">
        <v>-80.487983999999997</v>
      </c>
      <c r="N513" s="6">
        <f t="shared" si="87"/>
        <v>4.4444444444444002</v>
      </c>
      <c r="O513" s="6">
        <f t="shared" si="85"/>
        <v>-57.496529000000002</v>
      </c>
    </row>
    <row r="514" spans="2:15" x14ac:dyDescent="0.25">
      <c r="B514" s="90">
        <v>3222222222.2221999</v>
      </c>
      <c r="C514" s="90">
        <v>-65.874290000000002</v>
      </c>
      <c r="D514" s="90">
        <v>-58.675376999999997</v>
      </c>
      <c r="F514" s="6">
        <f t="shared" si="86"/>
        <v>5.6666666666667007</v>
      </c>
      <c r="G514" s="6">
        <f t="shared" si="84"/>
        <v>-43.263675999999997</v>
      </c>
      <c r="J514" s="90">
        <v>3222222222.2221999</v>
      </c>
      <c r="K514" s="90">
        <v>-92.203125</v>
      </c>
      <c r="L514" s="90">
        <v>-84.068275</v>
      </c>
      <c r="N514" s="6">
        <f t="shared" si="87"/>
        <v>5.6666666666667007</v>
      </c>
      <c r="O514" s="6">
        <f t="shared" si="85"/>
        <v>-54.567352</v>
      </c>
    </row>
    <row r="515" spans="2:15" x14ac:dyDescent="0.25">
      <c r="B515" s="90">
        <v>4444444444.4443998</v>
      </c>
      <c r="C515" s="90">
        <v>-68.730270000000004</v>
      </c>
      <c r="D515" s="90">
        <v>-62.396861999999999</v>
      </c>
      <c r="F515" s="6">
        <f t="shared" si="86"/>
        <v>6.8888888888888999</v>
      </c>
      <c r="G515" s="6">
        <f t="shared" si="84"/>
        <v>-48.920265000000001</v>
      </c>
      <c r="J515" s="90">
        <v>4444444444.4443998</v>
      </c>
      <c r="K515" s="90">
        <v>-91.316863999999995</v>
      </c>
      <c r="L515" s="90">
        <v>-83.364531999999997</v>
      </c>
      <c r="N515" s="6">
        <f t="shared" si="87"/>
        <v>6.8888888888888999</v>
      </c>
      <c r="O515" s="6">
        <f t="shared" si="85"/>
        <v>-53.775145999999999</v>
      </c>
    </row>
    <row r="516" spans="2:15" x14ac:dyDescent="0.25">
      <c r="B516" s="90">
        <v>5666666666.6667004</v>
      </c>
      <c r="C516" s="90">
        <v>-76.390251000000006</v>
      </c>
      <c r="D516" s="90">
        <v>-70.072304000000003</v>
      </c>
      <c r="F516" s="6">
        <f t="shared" si="86"/>
        <v>8.1111111111111001</v>
      </c>
      <c r="G516" s="6">
        <f t="shared" si="84"/>
        <v>-52.753974999999997</v>
      </c>
      <c r="J516" s="90">
        <v>5666666666.6667004</v>
      </c>
      <c r="K516" s="90">
        <v>-86.531066999999993</v>
      </c>
      <c r="L516" s="90">
        <v>-78.790062000000006</v>
      </c>
      <c r="N516" s="6">
        <f t="shared" si="87"/>
        <v>8.1111111111111001</v>
      </c>
      <c r="O516" s="6">
        <f t="shared" si="85"/>
        <v>-47.032234000000003</v>
      </c>
    </row>
    <row r="517" spans="2:15" x14ac:dyDescent="0.25">
      <c r="B517" s="90">
        <v>6888888888.8888998</v>
      </c>
      <c r="C517" s="90">
        <v>-79.518883000000002</v>
      </c>
      <c r="D517" s="90">
        <v>-73.278366000000005</v>
      </c>
      <c r="F517" s="6">
        <f t="shared" si="86"/>
        <v>9.3333333333333002</v>
      </c>
      <c r="G517" s="6">
        <f t="shared" si="84"/>
        <v>-50.710720000000002</v>
      </c>
      <c r="J517" s="90">
        <v>6888888888.8888998</v>
      </c>
      <c r="K517" s="90">
        <v>-90.813789</v>
      </c>
      <c r="L517" s="90">
        <v>-83.160377999999994</v>
      </c>
      <c r="N517" s="6">
        <f t="shared" si="87"/>
        <v>9.3333333333333002</v>
      </c>
      <c r="O517" s="6">
        <f t="shared" si="85"/>
        <v>-51.963504999999998</v>
      </c>
    </row>
    <row r="518" spans="2:15" x14ac:dyDescent="0.25">
      <c r="B518" s="90">
        <v>8111111111.1111002</v>
      </c>
      <c r="C518" s="90">
        <v>-77.046249000000003</v>
      </c>
      <c r="D518" s="90">
        <v>-70.585159000000004</v>
      </c>
      <c r="F518" s="6">
        <f t="shared" si="86"/>
        <v>10.555555555555999</v>
      </c>
      <c r="G518" s="6">
        <f t="shared" si="84"/>
        <v>-56.456642000000002</v>
      </c>
      <c r="J518" s="90">
        <v>8111111111.1111002</v>
      </c>
      <c r="K518" s="90">
        <v>-102.33647999999999</v>
      </c>
      <c r="L518" s="90">
        <v>-94.250465000000005</v>
      </c>
      <c r="N518" s="6">
        <f t="shared" si="87"/>
        <v>10.555555555555999</v>
      </c>
      <c r="O518" s="6">
        <f t="shared" si="85"/>
        <v>-61.767077999999998</v>
      </c>
    </row>
    <row r="519" spans="2:15" x14ac:dyDescent="0.25">
      <c r="B519" s="90">
        <v>9333333333.3332996</v>
      </c>
      <c r="C519" s="90">
        <v>-74.232307000000006</v>
      </c>
      <c r="D519" s="90">
        <v>-67.540465999999995</v>
      </c>
      <c r="F519" s="6">
        <f t="shared" si="86"/>
        <v>11.777777777778001</v>
      </c>
      <c r="G519" s="6">
        <f t="shared" si="84"/>
        <v>-59.666023000000003</v>
      </c>
      <c r="J519" s="90">
        <v>9333333333.3332996</v>
      </c>
      <c r="K519" s="90">
        <v>-102.39124</v>
      </c>
      <c r="L519" s="90">
        <v>-94.043296999999995</v>
      </c>
      <c r="N519" s="6">
        <f t="shared" si="87"/>
        <v>11.777777777778001</v>
      </c>
      <c r="O519" s="6">
        <f t="shared" si="85"/>
        <v>-64.179564999999997</v>
      </c>
    </row>
    <row r="520" spans="2:15" x14ac:dyDescent="0.25">
      <c r="B520" s="90">
        <v>10555555555.556</v>
      </c>
      <c r="C520" s="90">
        <v>-78.944137999999995</v>
      </c>
      <c r="D520" s="90">
        <v>-72.334579000000005</v>
      </c>
      <c r="F520" s="6">
        <f t="shared" si="86"/>
        <v>13</v>
      </c>
      <c r="G520" s="6">
        <f t="shared" si="84"/>
        <v>-61.566544</v>
      </c>
      <c r="J520" s="90">
        <v>10555555555.556</v>
      </c>
      <c r="K520" s="90">
        <v>-96.287361000000004</v>
      </c>
      <c r="L520" s="90">
        <v>-87.703102000000001</v>
      </c>
      <c r="N520" s="6">
        <f t="shared" si="87"/>
        <v>13</v>
      </c>
      <c r="O520" s="6">
        <f t="shared" si="85"/>
        <v>-64.554573000000005</v>
      </c>
    </row>
    <row r="521" spans="2:15" x14ac:dyDescent="0.25">
      <c r="B521" s="90">
        <v>11777777777.778</v>
      </c>
      <c r="C521" s="90">
        <v>-94.152869999999993</v>
      </c>
      <c r="D521" s="90">
        <v>-87.277657000000005</v>
      </c>
      <c r="F521" s="6">
        <f t="shared" si="86"/>
        <v>14.222222222221999</v>
      </c>
      <c r="G521" s="6">
        <f t="shared" si="84"/>
        <v>-55.756278999999999</v>
      </c>
      <c r="J521" s="90">
        <v>11777777777.778</v>
      </c>
      <c r="K521" s="90">
        <v>-92.756050000000002</v>
      </c>
      <c r="L521" s="90">
        <v>-83.797539</v>
      </c>
      <c r="N521" s="6">
        <f t="shared" si="87"/>
        <v>14.222222222221999</v>
      </c>
      <c r="O521" s="6">
        <f t="shared" si="85"/>
        <v>-70.390732</v>
      </c>
    </row>
    <row r="522" spans="2:15" x14ac:dyDescent="0.25">
      <c r="B522" s="90">
        <v>13000000000</v>
      </c>
      <c r="C522" s="90">
        <v>-90.779876999999999</v>
      </c>
      <c r="D522" s="90">
        <v>-84.132141000000004</v>
      </c>
      <c r="F522" s="6">
        <f t="shared" si="86"/>
        <v>15.444444444444001</v>
      </c>
      <c r="G522" s="6">
        <f t="shared" si="84"/>
        <v>-65.321929999999995</v>
      </c>
      <c r="J522" s="90">
        <v>13000000000</v>
      </c>
      <c r="K522" s="90">
        <v>-97.59008</v>
      </c>
      <c r="L522" s="90">
        <v>-89.180267000000001</v>
      </c>
      <c r="N522" s="6">
        <f t="shared" si="87"/>
        <v>15.444444444444001</v>
      </c>
      <c r="O522" s="6">
        <f t="shared" si="85"/>
        <v>-72.533683999999994</v>
      </c>
    </row>
    <row r="523" spans="2:15" x14ac:dyDescent="0.25">
      <c r="B523" s="90">
        <v>14222222222.222</v>
      </c>
      <c r="C523" s="90">
        <v>-98.068718000000004</v>
      </c>
      <c r="D523" s="90">
        <v>-91.002953000000005</v>
      </c>
      <c r="F523" s="6">
        <f t="shared" si="86"/>
        <v>16.666666666666998</v>
      </c>
      <c r="G523" s="6">
        <f t="shared" si="84"/>
        <v>-62.992004000000001</v>
      </c>
      <c r="J523" s="90">
        <v>14222222222.222</v>
      </c>
      <c r="K523" s="90">
        <v>-99.689705000000004</v>
      </c>
      <c r="L523" s="90">
        <v>-91.333313000000004</v>
      </c>
      <c r="N523" s="6">
        <f t="shared" si="87"/>
        <v>16.666666666666998</v>
      </c>
      <c r="O523" s="6">
        <f t="shared" si="85"/>
        <v>-69.473838999999998</v>
      </c>
    </row>
    <row r="524" spans="2:15" x14ac:dyDescent="0.25">
      <c r="B524" s="90">
        <v>15444444444.444</v>
      </c>
      <c r="C524" s="90">
        <v>-97.865318000000002</v>
      </c>
      <c r="D524" s="90">
        <v>-90.541977000000003</v>
      </c>
      <c r="F524" s="6">
        <f t="shared" si="86"/>
        <v>17.888888888888999</v>
      </c>
      <c r="G524" s="6">
        <f t="shared" si="84"/>
        <v>-60.546883000000001</v>
      </c>
      <c r="J524" s="90">
        <v>15444444444.444</v>
      </c>
      <c r="K524" s="90">
        <v>-100.95784</v>
      </c>
      <c r="L524" s="90">
        <v>-92.270354999999995</v>
      </c>
      <c r="N524" s="6">
        <f t="shared" si="87"/>
        <v>17.888888888888999</v>
      </c>
      <c r="O524" s="6">
        <f t="shared" si="85"/>
        <v>-65.570312999999999</v>
      </c>
    </row>
    <row r="525" spans="2:15" x14ac:dyDescent="0.25">
      <c r="B525" s="90">
        <v>16666666666.667</v>
      </c>
      <c r="C525" s="90">
        <v>-94.308280999999994</v>
      </c>
      <c r="D525" s="90">
        <v>-86.907463000000007</v>
      </c>
      <c r="F525" s="6">
        <f t="shared" si="86"/>
        <v>19.111111111111001</v>
      </c>
      <c r="G525" s="6">
        <f t="shared" si="84"/>
        <v>-61.976894000000001</v>
      </c>
      <c r="J525" s="90">
        <v>16666666666.667</v>
      </c>
      <c r="K525" s="90">
        <v>-105.5943</v>
      </c>
      <c r="L525" s="90">
        <v>-96.663360999999995</v>
      </c>
      <c r="N525" s="6">
        <f t="shared" si="87"/>
        <v>19.111111111111001</v>
      </c>
      <c r="O525" s="6">
        <f t="shared" si="85"/>
        <v>-70.442550999999995</v>
      </c>
    </row>
    <row r="526" spans="2:15" x14ac:dyDescent="0.25">
      <c r="B526" s="90">
        <v>17888888888.889</v>
      </c>
      <c r="C526" s="90">
        <v>-92.483649999999997</v>
      </c>
      <c r="D526" s="90">
        <v>-84.800551999999996</v>
      </c>
      <c r="F526" s="6">
        <f t="shared" si="86"/>
        <v>20.333333333333002</v>
      </c>
      <c r="G526" s="6">
        <f t="shared" si="84"/>
        <v>-62.532761000000001</v>
      </c>
      <c r="J526" s="90">
        <v>17888888888.889</v>
      </c>
      <c r="K526" s="90">
        <v>-98.051445000000001</v>
      </c>
      <c r="L526" s="90">
        <v>-88.726059000000006</v>
      </c>
      <c r="N526" s="6">
        <f t="shared" si="87"/>
        <v>20.333333333333002</v>
      </c>
      <c r="O526" s="6">
        <f t="shared" si="85"/>
        <v>-71.283409000000006</v>
      </c>
    </row>
    <row r="527" spans="2:15" x14ac:dyDescent="0.25">
      <c r="B527" s="90">
        <v>19111111111.111</v>
      </c>
      <c r="C527" s="90">
        <v>-86.494193999999993</v>
      </c>
      <c r="D527" s="90">
        <v>-78.286652000000004</v>
      </c>
      <c r="F527" s="6">
        <f t="shared" si="86"/>
        <v>21.555555555556001</v>
      </c>
      <c r="G527" s="6">
        <f t="shared" si="84"/>
        <v>-69.088570000000004</v>
      </c>
      <c r="J527" s="90">
        <v>19111111111.111</v>
      </c>
      <c r="K527" s="90">
        <v>-107.51424</v>
      </c>
      <c r="L527" s="90">
        <v>-96.635468000000003</v>
      </c>
      <c r="N527" s="6">
        <f t="shared" si="87"/>
        <v>21.555555555556001</v>
      </c>
      <c r="O527" s="6">
        <f t="shared" si="85"/>
        <v>-78.129874999999998</v>
      </c>
    </row>
    <row r="528" spans="2:15" x14ac:dyDescent="0.25">
      <c r="B528" s="90">
        <v>20333333333.333</v>
      </c>
      <c r="C528" s="90">
        <v>-95.883965000000003</v>
      </c>
      <c r="D528" s="90">
        <v>-87.314964000000003</v>
      </c>
      <c r="F528" s="6">
        <f t="shared" si="86"/>
        <v>22.777777777777999</v>
      </c>
      <c r="G528" s="6">
        <f t="shared" si="84"/>
        <v>-70.842490999999995</v>
      </c>
      <c r="J528" s="90">
        <v>20333333333.333</v>
      </c>
      <c r="K528" s="90">
        <v>-104.81774</v>
      </c>
      <c r="L528" s="90">
        <v>-94.920592999999997</v>
      </c>
      <c r="N528" s="6">
        <f t="shared" si="87"/>
        <v>22.777777777777999</v>
      </c>
      <c r="O528" s="6">
        <f t="shared" si="85"/>
        <v>-80.669769000000002</v>
      </c>
    </row>
    <row r="529" spans="2:16" x14ac:dyDescent="0.25">
      <c r="B529" s="90">
        <v>21555555555.556</v>
      </c>
      <c r="C529" s="90">
        <v>-83.541824000000005</v>
      </c>
      <c r="D529" s="90">
        <v>-74.373633999999996</v>
      </c>
      <c r="F529" s="6">
        <f t="shared" si="86"/>
        <v>24</v>
      </c>
      <c r="G529" s="6">
        <f t="shared" si="84"/>
        <v>-73.357246000000004</v>
      </c>
      <c r="J529" s="90">
        <v>21555555555.556</v>
      </c>
      <c r="K529" s="90">
        <v>-99.157829000000007</v>
      </c>
      <c r="L529" s="90">
        <v>-89.771811999999997</v>
      </c>
      <c r="N529" s="6">
        <f t="shared" si="87"/>
        <v>24</v>
      </c>
      <c r="O529" s="6">
        <f t="shared" si="85"/>
        <v>-80.815430000000006</v>
      </c>
    </row>
    <row r="530" spans="2:16" x14ac:dyDescent="0.25">
      <c r="B530" s="90">
        <v>22777777777.778</v>
      </c>
      <c r="C530" s="90">
        <v>-75.229088000000004</v>
      </c>
      <c r="D530" s="90">
        <v>-65.675490999999994</v>
      </c>
      <c r="F530" s="6" t="s">
        <v>21</v>
      </c>
      <c r="J530" s="90">
        <v>22777777777.778</v>
      </c>
      <c r="K530" s="90">
        <v>-100.79841999999999</v>
      </c>
      <c r="L530" s="90">
        <v>-90.408264000000003</v>
      </c>
      <c r="N530" s="6" t="s">
        <v>21</v>
      </c>
    </row>
    <row r="531" spans="2:16" x14ac:dyDescent="0.25">
      <c r="B531" s="90">
        <v>24000000000</v>
      </c>
      <c r="C531" s="90">
        <v>-89.780045000000001</v>
      </c>
      <c r="D531" s="90">
        <v>-79.419640000000001</v>
      </c>
      <c r="J531" s="90">
        <v>24000000000</v>
      </c>
      <c r="K531" s="90">
        <v>-94.461860999999999</v>
      </c>
      <c r="L531" s="90">
        <v>-81.142120000000006</v>
      </c>
    </row>
    <row r="532" spans="2:16" x14ac:dyDescent="0.25">
      <c r="B532" s="90" t="s">
        <v>21</v>
      </c>
      <c r="C532" s="90"/>
      <c r="D532" s="90"/>
      <c r="J532" s="90" t="s">
        <v>21</v>
      </c>
      <c r="K532" s="90"/>
      <c r="L532" s="90"/>
    </row>
    <row r="533" spans="2:16" x14ac:dyDescent="0.25">
      <c r="B533" s="90"/>
      <c r="C533" s="90"/>
      <c r="D533" s="90"/>
      <c r="F533" s="6" t="s">
        <v>68</v>
      </c>
      <c r="J533" s="90"/>
      <c r="K533" s="90"/>
      <c r="L533" s="90"/>
      <c r="N533" s="6" t="s">
        <v>68</v>
      </c>
    </row>
    <row r="534" spans="2:16" ht="15.75" x14ac:dyDescent="0.25">
      <c r="B534" s="90"/>
      <c r="C534" s="90"/>
      <c r="D534" s="90"/>
      <c r="F534" s="6" t="s">
        <v>19</v>
      </c>
      <c r="G534" s="6" t="str">
        <f t="shared" ref="G534:G553" si="88">D560</f>
        <v>5Ix4L dBc Log Mag(dB)</v>
      </c>
      <c r="H534" s="35">
        <v>5</v>
      </c>
      <c r="J534" s="90"/>
      <c r="K534" s="90"/>
      <c r="L534" s="90"/>
      <c r="N534" s="6" t="s">
        <v>19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s="90" t="s">
        <v>66</v>
      </c>
      <c r="C535" s="90"/>
      <c r="D535" s="90"/>
      <c r="F535" s="6">
        <f t="shared" ref="F535:F553" si="90">B561/1000000000</f>
        <v>2</v>
      </c>
      <c r="G535" s="6">
        <f t="shared" si="88"/>
        <v>-72.501709000000005</v>
      </c>
      <c r="H535" s="36">
        <f>ABS(AVERAGE(G535:G553)-(H534-1)*15)</f>
        <v>126.88142763157896</v>
      </c>
      <c r="J535" s="90" t="s">
        <v>66</v>
      </c>
      <c r="K535" s="90"/>
      <c r="L535" s="90"/>
      <c r="N535" s="6">
        <f t="shared" ref="N535:N553" si="91">J561/1000000000</f>
        <v>2</v>
      </c>
      <c r="O535" s="6">
        <f t="shared" si="89"/>
        <v>-64.673400999999998</v>
      </c>
      <c r="P535" s="36">
        <f>ABS(AVERAGE(O535:O553)-(P534-1)*15)</f>
        <v>139.63091284210526</v>
      </c>
    </row>
    <row r="536" spans="2:16" x14ac:dyDescent="0.25">
      <c r="B536" s="90" t="s">
        <v>19</v>
      </c>
      <c r="C536" s="90" t="s">
        <v>161</v>
      </c>
      <c r="D536" s="90" t="s">
        <v>92</v>
      </c>
      <c r="F536" s="6">
        <f t="shared" si="90"/>
        <v>3.2222222222222001</v>
      </c>
      <c r="G536" s="6">
        <f t="shared" si="88"/>
        <v>-59.397930000000002</v>
      </c>
      <c r="J536" s="90" t="s">
        <v>19</v>
      </c>
      <c r="K536" s="90" t="s">
        <v>161</v>
      </c>
      <c r="L536" s="90" t="s">
        <v>92</v>
      </c>
      <c r="N536" s="6">
        <f t="shared" si="91"/>
        <v>3.2222222222222001</v>
      </c>
      <c r="O536" s="6">
        <f t="shared" si="89"/>
        <v>-66.031006000000005</v>
      </c>
    </row>
    <row r="537" spans="2:16" x14ac:dyDescent="0.25">
      <c r="B537" s="90">
        <v>2000000000</v>
      </c>
      <c r="C537" s="90">
        <v>-44.808219999999999</v>
      </c>
      <c r="D537" s="90">
        <v>-38.353549999999998</v>
      </c>
      <c r="F537" s="6">
        <f t="shared" si="90"/>
        <v>4.4444444444444002</v>
      </c>
      <c r="G537" s="6">
        <f t="shared" si="88"/>
        <v>-62.417461000000003</v>
      </c>
      <c r="J537" s="90">
        <v>2000000000</v>
      </c>
      <c r="K537" s="90">
        <v>-56.459662999999999</v>
      </c>
      <c r="L537" s="90">
        <v>-46.545482999999997</v>
      </c>
      <c r="N537" s="6">
        <f t="shared" si="91"/>
        <v>4.4444444444444002</v>
      </c>
      <c r="O537" s="6">
        <f t="shared" si="89"/>
        <v>-79.286522000000005</v>
      </c>
    </row>
    <row r="538" spans="2:16" x14ac:dyDescent="0.25">
      <c r="B538" s="90">
        <v>3222222222.2221999</v>
      </c>
      <c r="C538" s="90">
        <v>-40.713085</v>
      </c>
      <c r="D538" s="90">
        <v>-33.514167999999998</v>
      </c>
      <c r="F538" s="6">
        <f t="shared" si="90"/>
        <v>5.6666666666667007</v>
      </c>
      <c r="G538" s="6">
        <f t="shared" si="88"/>
        <v>-59.617705999999998</v>
      </c>
      <c r="J538" s="90">
        <v>3222222222.2221999</v>
      </c>
      <c r="K538" s="90">
        <v>-74.244743</v>
      </c>
      <c r="L538" s="90">
        <v>-66.109893999999997</v>
      </c>
      <c r="N538" s="6">
        <f t="shared" si="91"/>
        <v>5.6666666666667007</v>
      </c>
      <c r="O538" s="6">
        <f t="shared" si="89"/>
        <v>-71.249115000000003</v>
      </c>
    </row>
    <row r="539" spans="2:16" x14ac:dyDescent="0.25">
      <c r="B539" s="90">
        <v>4444444444.4443998</v>
      </c>
      <c r="C539" s="90">
        <v>-52.755512000000003</v>
      </c>
      <c r="D539" s="90">
        <v>-46.422103999999997</v>
      </c>
      <c r="F539" s="6">
        <f t="shared" si="90"/>
        <v>6.8888888888888999</v>
      </c>
      <c r="G539" s="6">
        <f t="shared" si="88"/>
        <v>-56.386859999999999</v>
      </c>
      <c r="J539" s="90">
        <v>4444444444.4443998</v>
      </c>
      <c r="K539" s="90">
        <v>-65.448868000000004</v>
      </c>
      <c r="L539" s="90">
        <v>-57.496529000000002</v>
      </c>
      <c r="N539" s="6">
        <f t="shared" si="91"/>
        <v>6.8888888888888999</v>
      </c>
      <c r="O539" s="6">
        <f t="shared" si="89"/>
        <v>-76.478309999999993</v>
      </c>
    </row>
    <row r="540" spans="2:16" x14ac:dyDescent="0.25">
      <c r="B540" s="90">
        <v>5666666666.6667004</v>
      </c>
      <c r="C540" s="90">
        <v>-49.581623</v>
      </c>
      <c r="D540" s="90">
        <v>-43.263675999999997</v>
      </c>
      <c r="F540" s="6">
        <f t="shared" si="90"/>
        <v>8.1111111111111001</v>
      </c>
      <c r="G540" s="6">
        <f t="shared" si="88"/>
        <v>-50.982716000000003</v>
      </c>
      <c r="J540" s="90">
        <v>5666666666.6667004</v>
      </c>
      <c r="K540" s="90">
        <v>-62.308357000000001</v>
      </c>
      <c r="L540" s="90">
        <v>-54.567352</v>
      </c>
      <c r="N540" s="6">
        <f t="shared" si="91"/>
        <v>8.1111111111111001</v>
      </c>
      <c r="O540" s="6">
        <f t="shared" si="89"/>
        <v>-73.959807999999995</v>
      </c>
    </row>
    <row r="541" spans="2:16" x14ac:dyDescent="0.25">
      <c r="B541" s="90">
        <v>6888888888.8888998</v>
      </c>
      <c r="C541" s="90">
        <v>-55.160789000000001</v>
      </c>
      <c r="D541" s="90">
        <v>-48.920265000000001</v>
      </c>
      <c r="F541" s="6">
        <f t="shared" si="90"/>
        <v>9.3333333333333002</v>
      </c>
      <c r="G541" s="6">
        <f t="shared" si="88"/>
        <v>-55.210793000000002</v>
      </c>
      <c r="J541" s="90">
        <v>6888888888.8888998</v>
      </c>
      <c r="K541" s="90">
        <v>-61.428561999999999</v>
      </c>
      <c r="L541" s="90">
        <v>-53.775145999999999</v>
      </c>
      <c r="N541" s="6">
        <f t="shared" si="91"/>
        <v>9.3333333333333002</v>
      </c>
      <c r="O541" s="6">
        <f t="shared" si="89"/>
        <v>-76.031700000000001</v>
      </c>
    </row>
    <row r="542" spans="2:16" x14ac:dyDescent="0.25">
      <c r="B542" s="90">
        <v>8111111111.1111002</v>
      </c>
      <c r="C542" s="90">
        <v>-59.215069</v>
      </c>
      <c r="D542" s="90">
        <v>-52.753974999999997</v>
      </c>
      <c r="F542" s="6">
        <f t="shared" si="90"/>
        <v>10.555555555555999</v>
      </c>
      <c r="G542" s="6">
        <f t="shared" si="88"/>
        <v>-58.001328000000001</v>
      </c>
      <c r="J542" s="90">
        <v>8111111111.1111002</v>
      </c>
      <c r="K542" s="90">
        <v>-55.118243999999997</v>
      </c>
      <c r="L542" s="90">
        <v>-47.032234000000003</v>
      </c>
      <c r="N542" s="6">
        <f t="shared" si="91"/>
        <v>10.555555555555999</v>
      </c>
      <c r="O542" s="6">
        <f t="shared" si="89"/>
        <v>-81.796813999999998</v>
      </c>
    </row>
    <row r="543" spans="2:16" x14ac:dyDescent="0.25">
      <c r="B543" s="90">
        <v>9333333333.3332996</v>
      </c>
      <c r="C543" s="90">
        <v>-57.402557000000002</v>
      </c>
      <c r="D543" s="90">
        <v>-50.710720000000002</v>
      </c>
      <c r="F543" s="6">
        <f t="shared" si="90"/>
        <v>11.777777777778001</v>
      </c>
      <c r="G543" s="6">
        <f t="shared" si="88"/>
        <v>-71.158798000000004</v>
      </c>
      <c r="J543" s="90">
        <v>9333333333.3332996</v>
      </c>
      <c r="K543" s="90">
        <v>-60.311442999999997</v>
      </c>
      <c r="L543" s="90">
        <v>-51.963504999999998</v>
      </c>
      <c r="N543" s="6">
        <f t="shared" si="91"/>
        <v>11.777777777778001</v>
      </c>
      <c r="O543" s="6">
        <f t="shared" si="89"/>
        <v>-79.266518000000005</v>
      </c>
    </row>
    <row r="544" spans="2:16" x14ac:dyDescent="0.25">
      <c r="B544" s="90">
        <v>10555555555.556</v>
      </c>
      <c r="C544" s="90">
        <v>-63.066200000000002</v>
      </c>
      <c r="D544" s="90">
        <v>-56.456642000000002</v>
      </c>
      <c r="F544" s="6">
        <f t="shared" si="90"/>
        <v>13</v>
      </c>
      <c r="G544" s="6">
        <f t="shared" si="88"/>
        <v>-68.231605999999999</v>
      </c>
      <c r="J544" s="90">
        <v>10555555555.556</v>
      </c>
      <c r="K544" s="90">
        <v>-70.351333999999994</v>
      </c>
      <c r="L544" s="90">
        <v>-61.767077999999998</v>
      </c>
      <c r="N544" s="6">
        <f t="shared" si="91"/>
        <v>13</v>
      </c>
      <c r="O544" s="6">
        <f t="shared" si="89"/>
        <v>-81.833061000000001</v>
      </c>
    </row>
    <row r="545" spans="2:16" x14ac:dyDescent="0.25">
      <c r="B545" s="90">
        <v>11777777777.778</v>
      </c>
      <c r="C545" s="90">
        <v>-66.541245000000004</v>
      </c>
      <c r="D545" s="90">
        <v>-59.666023000000003</v>
      </c>
      <c r="F545" s="6">
        <f t="shared" si="90"/>
        <v>14.222222222221999</v>
      </c>
      <c r="G545" s="6">
        <f t="shared" si="88"/>
        <v>-81.722297999999995</v>
      </c>
      <c r="J545" s="90">
        <v>11777777777.778</v>
      </c>
      <c r="K545" s="90">
        <v>-73.138084000000006</v>
      </c>
      <c r="L545" s="90">
        <v>-64.179564999999997</v>
      </c>
      <c r="N545" s="6">
        <f t="shared" si="91"/>
        <v>14.222222222221999</v>
      </c>
      <c r="O545" s="6">
        <f t="shared" si="89"/>
        <v>-79.852858999999995</v>
      </c>
    </row>
    <row r="546" spans="2:16" x14ac:dyDescent="0.25">
      <c r="B546" s="90">
        <v>13000000000</v>
      </c>
      <c r="C546" s="90">
        <v>-68.214271999999994</v>
      </c>
      <c r="D546" s="90">
        <v>-61.566544</v>
      </c>
      <c r="F546" s="6">
        <f t="shared" si="90"/>
        <v>15.444444444444001</v>
      </c>
      <c r="G546" s="6">
        <f t="shared" si="88"/>
        <v>-75.046158000000005</v>
      </c>
      <c r="J546" s="90">
        <v>13000000000</v>
      </c>
      <c r="K546" s="90">
        <v>-72.964386000000005</v>
      </c>
      <c r="L546" s="90">
        <v>-64.554573000000005</v>
      </c>
      <c r="N546" s="6">
        <f t="shared" si="91"/>
        <v>15.444444444444001</v>
      </c>
      <c r="O546" s="6">
        <f t="shared" si="89"/>
        <v>-85.085059999999999</v>
      </c>
    </row>
    <row r="547" spans="2:16" x14ac:dyDescent="0.25">
      <c r="B547" s="90">
        <v>14222222222.222</v>
      </c>
      <c r="C547" s="90">
        <v>-62.822043999999998</v>
      </c>
      <c r="D547" s="90">
        <v>-55.756278999999999</v>
      </c>
      <c r="F547" s="6">
        <f t="shared" si="90"/>
        <v>16.666666666666998</v>
      </c>
      <c r="G547" s="6">
        <f t="shared" si="88"/>
        <v>-75.033484999999999</v>
      </c>
      <c r="J547" s="90">
        <v>14222222222.222</v>
      </c>
      <c r="K547" s="90">
        <v>-78.747123999999999</v>
      </c>
      <c r="L547" s="90">
        <v>-70.390732</v>
      </c>
      <c r="N547" s="6">
        <f t="shared" si="91"/>
        <v>16.666666666666998</v>
      </c>
      <c r="O547" s="6">
        <f t="shared" si="89"/>
        <v>-84.839066000000003</v>
      </c>
    </row>
    <row r="548" spans="2:16" x14ac:dyDescent="0.25">
      <c r="B548" s="90">
        <v>15444444444.444</v>
      </c>
      <c r="C548" s="90">
        <v>-72.645270999999994</v>
      </c>
      <c r="D548" s="90">
        <v>-65.321929999999995</v>
      </c>
      <c r="F548" s="6">
        <f t="shared" si="90"/>
        <v>17.888888888888999</v>
      </c>
      <c r="G548" s="6">
        <f t="shared" si="88"/>
        <v>-72.200896999999998</v>
      </c>
      <c r="J548" s="90">
        <v>15444444444.444</v>
      </c>
      <c r="K548" s="90">
        <v>-81.221176</v>
      </c>
      <c r="L548" s="90">
        <v>-72.533683999999994</v>
      </c>
      <c r="N548" s="6">
        <f t="shared" si="91"/>
        <v>17.888888888888999</v>
      </c>
      <c r="O548" s="6">
        <f t="shared" si="89"/>
        <v>-86.853226000000006</v>
      </c>
    </row>
    <row r="549" spans="2:16" x14ac:dyDescent="0.25">
      <c r="B549" s="90">
        <v>16666666666.667</v>
      </c>
      <c r="C549" s="90">
        <v>-70.392821999999995</v>
      </c>
      <c r="D549" s="90">
        <v>-62.992004000000001</v>
      </c>
      <c r="F549" s="6">
        <f t="shared" si="90"/>
        <v>19.111111111111001</v>
      </c>
      <c r="G549" s="6">
        <f t="shared" si="88"/>
        <v>-68.648208999999994</v>
      </c>
      <c r="J549" s="90">
        <v>16666666666.667</v>
      </c>
      <c r="K549" s="90">
        <v>-78.404777999999993</v>
      </c>
      <c r="L549" s="90">
        <v>-69.473838999999998</v>
      </c>
      <c r="N549" s="6">
        <f t="shared" si="91"/>
        <v>19.111111111111001</v>
      </c>
      <c r="O549" s="6">
        <f t="shared" si="89"/>
        <v>-87.299599000000001</v>
      </c>
    </row>
    <row r="550" spans="2:16" x14ac:dyDescent="0.25">
      <c r="B550" s="90">
        <v>17888888888.889</v>
      </c>
      <c r="C550" s="90">
        <v>-68.229979999999998</v>
      </c>
      <c r="D550" s="90">
        <v>-60.546883000000001</v>
      </c>
      <c r="F550" s="6">
        <f t="shared" si="90"/>
        <v>20.333333333333002</v>
      </c>
      <c r="G550" s="6">
        <f t="shared" si="88"/>
        <v>-71.986373999999998</v>
      </c>
      <c r="J550" s="90">
        <v>17888888888.889</v>
      </c>
      <c r="K550" s="90">
        <v>-74.895690999999999</v>
      </c>
      <c r="L550" s="90">
        <v>-65.570312999999999</v>
      </c>
      <c r="N550" s="6">
        <f t="shared" si="91"/>
        <v>20.333333333333002</v>
      </c>
      <c r="O550" s="6">
        <f t="shared" si="89"/>
        <v>-88.509643999999994</v>
      </c>
    </row>
    <row r="551" spans="2:16" x14ac:dyDescent="0.25">
      <c r="B551" s="90">
        <v>19111111111.111</v>
      </c>
      <c r="C551" s="90">
        <v>-70.184441000000007</v>
      </c>
      <c r="D551" s="90">
        <v>-61.976894000000001</v>
      </c>
      <c r="F551" s="6">
        <f t="shared" si="90"/>
        <v>21.555555555556001</v>
      </c>
      <c r="G551" s="6">
        <f t="shared" si="88"/>
        <v>-67.976326</v>
      </c>
      <c r="J551" s="90">
        <v>19111111111.111</v>
      </c>
      <c r="K551" s="90">
        <v>-81.321335000000005</v>
      </c>
      <c r="L551" s="90">
        <v>-70.442550999999995</v>
      </c>
      <c r="N551" s="6">
        <f t="shared" si="91"/>
        <v>21.555555555556001</v>
      </c>
      <c r="O551" s="6">
        <f t="shared" si="89"/>
        <v>-81.306877</v>
      </c>
    </row>
    <row r="552" spans="2:16" x14ac:dyDescent="0.25">
      <c r="B552" s="90">
        <v>20333333333.333</v>
      </c>
      <c r="C552" s="90">
        <v>-71.101768000000007</v>
      </c>
      <c r="D552" s="90">
        <v>-62.532761000000001</v>
      </c>
      <c r="F552" s="6">
        <f t="shared" si="90"/>
        <v>22.777777777777999</v>
      </c>
      <c r="G552" s="6">
        <f t="shared" si="88"/>
        <v>-69.489693000000003</v>
      </c>
      <c r="J552" s="90">
        <v>20333333333.333</v>
      </c>
      <c r="K552" s="90">
        <v>-81.180556999999993</v>
      </c>
      <c r="L552" s="90">
        <v>-71.283409000000006</v>
      </c>
      <c r="N552" s="6">
        <f t="shared" si="91"/>
        <v>22.777777777777999</v>
      </c>
      <c r="O552" s="6">
        <f t="shared" si="89"/>
        <v>-83.656234999999995</v>
      </c>
    </row>
    <row r="553" spans="2:16" x14ac:dyDescent="0.25">
      <c r="B553" s="90">
        <v>21555555555.556</v>
      </c>
      <c r="C553" s="90">
        <v>-78.256766999999996</v>
      </c>
      <c r="D553" s="90">
        <v>-69.088570000000004</v>
      </c>
      <c r="F553" s="6">
        <f t="shared" si="90"/>
        <v>24</v>
      </c>
      <c r="G553" s="6">
        <f t="shared" si="88"/>
        <v>-74.736778000000001</v>
      </c>
      <c r="J553" s="90">
        <v>21555555555.556</v>
      </c>
      <c r="K553" s="90">
        <v>-87.515891999999994</v>
      </c>
      <c r="L553" s="90">
        <v>-78.129874999999998</v>
      </c>
      <c r="N553" s="6">
        <f t="shared" si="91"/>
        <v>24</v>
      </c>
      <c r="O553" s="6">
        <f t="shared" si="89"/>
        <v>-84.978522999999996</v>
      </c>
    </row>
    <row r="554" spans="2:16" x14ac:dyDescent="0.25">
      <c r="B554" s="90">
        <v>22777777777.778</v>
      </c>
      <c r="C554" s="90">
        <v>-80.396088000000006</v>
      </c>
      <c r="D554" s="90">
        <v>-70.842490999999995</v>
      </c>
      <c r="F554" s="6" t="s">
        <v>21</v>
      </c>
      <c r="J554" s="90">
        <v>22777777777.778</v>
      </c>
      <c r="K554" s="90">
        <v>-91.059928999999997</v>
      </c>
      <c r="L554" s="90">
        <v>-80.669769000000002</v>
      </c>
      <c r="N554" s="6" t="s">
        <v>21</v>
      </c>
    </row>
    <row r="555" spans="2:16" x14ac:dyDescent="0.25">
      <c r="B555" s="90">
        <v>24000000000</v>
      </c>
      <c r="C555" s="90">
        <v>-83.717658999999998</v>
      </c>
      <c r="D555" s="90">
        <v>-73.357246000000004</v>
      </c>
      <c r="J555" s="90">
        <v>24000000000</v>
      </c>
      <c r="K555" s="90">
        <v>-94.135170000000002</v>
      </c>
      <c r="L555" s="90">
        <v>-80.815430000000006</v>
      </c>
    </row>
    <row r="556" spans="2:16" x14ac:dyDescent="0.25">
      <c r="B556" s="90" t="s">
        <v>21</v>
      </c>
      <c r="C556" s="90"/>
      <c r="D556" s="90"/>
      <c r="J556" s="90" t="s">
        <v>21</v>
      </c>
      <c r="K556" s="90"/>
      <c r="L556" s="90"/>
    </row>
    <row r="557" spans="2:16" x14ac:dyDescent="0.25">
      <c r="B557" s="90"/>
      <c r="C557" s="90"/>
      <c r="D557" s="90"/>
      <c r="F557" s="6" t="s">
        <v>70</v>
      </c>
      <c r="J557" s="90"/>
      <c r="K557" s="90"/>
      <c r="L557" s="90"/>
      <c r="N557" s="6" t="s">
        <v>70</v>
      </c>
    </row>
    <row r="558" spans="2:16" ht="15.75" x14ac:dyDescent="0.25">
      <c r="B558" s="90"/>
      <c r="C558" s="90"/>
      <c r="D558" s="90"/>
      <c r="F558" s="6" t="s">
        <v>19</v>
      </c>
      <c r="G558" s="6" t="str">
        <f t="shared" ref="G558:G577" si="92">D584</f>
        <v>5Ix5L dBc Log Mag(dB)</v>
      </c>
      <c r="H558" s="35">
        <v>5</v>
      </c>
      <c r="J558" s="90"/>
      <c r="K558" s="90"/>
      <c r="L558" s="90"/>
      <c r="N558" s="6" t="s">
        <v>19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s="90" t="s">
        <v>68</v>
      </c>
      <c r="C559" s="90"/>
      <c r="D559" s="90"/>
      <c r="F559" s="6">
        <f t="shared" ref="F559:F577" si="94">B585/1000000000</f>
        <v>2</v>
      </c>
      <c r="G559" s="6">
        <f t="shared" si="92"/>
        <v>-60.548782000000003</v>
      </c>
      <c r="H559" s="36">
        <f>ABS(AVERAGE(G559:G577)-(H558-1)*15)</f>
        <v>109.45818957894735</v>
      </c>
      <c r="J559" s="90" t="s">
        <v>68</v>
      </c>
      <c r="K559" s="90"/>
      <c r="L559" s="90"/>
      <c r="N559" s="6">
        <f t="shared" ref="N559:N577" si="95">J585/1000000000</f>
        <v>2</v>
      </c>
      <c r="O559" s="6">
        <f t="shared" si="93"/>
        <v>-46.326748000000002</v>
      </c>
      <c r="P559" s="36">
        <f>ABS(AVERAGE(O559:O577)-(P558-1)*15)</f>
        <v>118.66138610526316</v>
      </c>
    </row>
    <row r="560" spans="2:16" x14ac:dyDescent="0.25">
      <c r="B560" s="90" t="s">
        <v>19</v>
      </c>
      <c r="C560" s="90" t="s">
        <v>162</v>
      </c>
      <c r="D560" s="90" t="s">
        <v>93</v>
      </c>
      <c r="F560" s="6">
        <f t="shared" si="94"/>
        <v>3.2222222222222001</v>
      </c>
      <c r="G560" s="6">
        <f t="shared" si="92"/>
        <v>-47.589767000000002</v>
      </c>
      <c r="J560" s="90" t="s">
        <v>19</v>
      </c>
      <c r="K560" s="90" t="s">
        <v>162</v>
      </c>
      <c r="L560" s="90" t="s">
        <v>93</v>
      </c>
      <c r="N560" s="6">
        <f t="shared" si="95"/>
        <v>3.2222222222222001</v>
      </c>
      <c r="O560" s="6">
        <f t="shared" si="93"/>
        <v>-48.532688</v>
      </c>
    </row>
    <row r="561" spans="2:15" x14ac:dyDescent="0.25">
      <c r="B561" s="90">
        <v>2000000000</v>
      </c>
      <c r="C561" s="90">
        <v>-78.956374999999994</v>
      </c>
      <c r="D561" s="90">
        <v>-72.501709000000005</v>
      </c>
      <c r="F561" s="6">
        <f t="shared" si="94"/>
        <v>4.4444444444444002</v>
      </c>
      <c r="G561" s="6">
        <f t="shared" si="92"/>
        <v>-39.046889999999998</v>
      </c>
      <c r="J561" s="90">
        <v>2000000000</v>
      </c>
      <c r="K561" s="90">
        <v>-74.587577999999993</v>
      </c>
      <c r="L561" s="90">
        <v>-64.673400999999998</v>
      </c>
      <c r="N561" s="6">
        <f t="shared" si="95"/>
        <v>4.4444444444444002</v>
      </c>
      <c r="O561" s="6">
        <f t="shared" si="93"/>
        <v>-65.259597999999997</v>
      </c>
    </row>
    <row r="562" spans="2:15" x14ac:dyDescent="0.25">
      <c r="B562" s="90">
        <v>3222222222.2221999</v>
      </c>
      <c r="C562" s="90">
        <v>-66.596847999999994</v>
      </c>
      <c r="D562" s="90">
        <v>-59.397930000000002</v>
      </c>
      <c r="F562" s="6">
        <f t="shared" si="94"/>
        <v>5.6666666666667007</v>
      </c>
      <c r="G562" s="6">
        <f t="shared" si="92"/>
        <v>-36.991439999999997</v>
      </c>
      <c r="J562" s="90">
        <v>3222222222.2221999</v>
      </c>
      <c r="K562" s="90">
        <v>-74.165854999999993</v>
      </c>
      <c r="L562" s="90">
        <v>-66.031006000000005</v>
      </c>
      <c r="N562" s="6">
        <f t="shared" si="95"/>
        <v>5.6666666666667007</v>
      </c>
      <c r="O562" s="6">
        <f t="shared" si="93"/>
        <v>-53.966095000000003</v>
      </c>
    </row>
    <row r="563" spans="2:15" x14ac:dyDescent="0.25">
      <c r="B563" s="90">
        <v>4444444444.4443998</v>
      </c>
      <c r="C563" s="90">
        <v>-68.750870000000006</v>
      </c>
      <c r="D563" s="90">
        <v>-62.417461000000003</v>
      </c>
      <c r="F563" s="6">
        <f t="shared" si="94"/>
        <v>6.8888888888888999</v>
      </c>
      <c r="G563" s="6">
        <f t="shared" si="92"/>
        <v>-35.292625000000001</v>
      </c>
      <c r="J563" s="90">
        <v>4444444444.4443998</v>
      </c>
      <c r="K563" s="90">
        <v>-87.238853000000006</v>
      </c>
      <c r="L563" s="90">
        <v>-79.286522000000005</v>
      </c>
      <c r="N563" s="6">
        <f t="shared" si="95"/>
        <v>6.8888888888888999</v>
      </c>
      <c r="O563" s="6">
        <f t="shared" si="93"/>
        <v>-51.068035000000002</v>
      </c>
    </row>
    <row r="564" spans="2:15" x14ac:dyDescent="0.25">
      <c r="B564" s="90">
        <v>5666666666.6667004</v>
      </c>
      <c r="C564" s="90">
        <v>-65.935654</v>
      </c>
      <c r="D564" s="90">
        <v>-59.617705999999998</v>
      </c>
      <c r="F564" s="6">
        <f t="shared" si="94"/>
        <v>8.1111111111111001</v>
      </c>
      <c r="G564" s="6">
        <f t="shared" si="92"/>
        <v>-37.245758000000002</v>
      </c>
      <c r="J564" s="90">
        <v>5666666666.6667004</v>
      </c>
      <c r="K564" s="90">
        <v>-78.990120000000005</v>
      </c>
      <c r="L564" s="90">
        <v>-71.249115000000003</v>
      </c>
      <c r="N564" s="6">
        <f t="shared" si="95"/>
        <v>8.1111111111111001</v>
      </c>
      <c r="O564" s="6">
        <f t="shared" si="93"/>
        <v>-53.150784000000002</v>
      </c>
    </row>
    <row r="565" spans="2:15" x14ac:dyDescent="0.25">
      <c r="B565" s="90">
        <v>6888888888.8888998</v>
      </c>
      <c r="C565" s="90">
        <v>-62.627383999999999</v>
      </c>
      <c r="D565" s="90">
        <v>-56.386859999999999</v>
      </c>
      <c r="F565" s="6">
        <f t="shared" si="94"/>
        <v>9.3333333333333002</v>
      </c>
      <c r="G565" s="6">
        <f t="shared" si="92"/>
        <v>-41.031081999999998</v>
      </c>
      <c r="J565" s="90">
        <v>6888888888.8888998</v>
      </c>
      <c r="K565" s="90">
        <v>-84.131729000000007</v>
      </c>
      <c r="L565" s="90">
        <v>-76.478309999999993</v>
      </c>
      <c r="N565" s="6">
        <f t="shared" si="95"/>
        <v>9.3333333333333002</v>
      </c>
      <c r="O565" s="6">
        <f t="shared" si="93"/>
        <v>-56.336311000000002</v>
      </c>
    </row>
    <row r="566" spans="2:15" x14ac:dyDescent="0.25">
      <c r="B566" s="90">
        <v>8111111111.1111002</v>
      </c>
      <c r="C566" s="90">
        <v>-57.443806000000002</v>
      </c>
      <c r="D566" s="90">
        <v>-50.982716000000003</v>
      </c>
      <c r="F566" s="6">
        <f t="shared" si="94"/>
        <v>10.555555555555999</v>
      </c>
      <c r="G566" s="6">
        <f t="shared" si="92"/>
        <v>-43.793770000000002</v>
      </c>
      <c r="J566" s="90">
        <v>8111111111.1111002</v>
      </c>
      <c r="K566" s="90">
        <v>-82.045822000000001</v>
      </c>
      <c r="L566" s="90">
        <v>-73.959807999999995</v>
      </c>
      <c r="N566" s="6">
        <f t="shared" si="95"/>
        <v>10.555555555555999</v>
      </c>
      <c r="O566" s="6">
        <f t="shared" si="93"/>
        <v>-57.587150999999999</v>
      </c>
    </row>
    <row r="567" spans="2:15" x14ac:dyDescent="0.25">
      <c r="B567" s="90">
        <v>9333333333.3332996</v>
      </c>
      <c r="C567" s="90">
        <v>-61.902630000000002</v>
      </c>
      <c r="D567" s="90">
        <v>-55.210793000000002</v>
      </c>
      <c r="F567" s="6">
        <f t="shared" si="94"/>
        <v>11.777777777778001</v>
      </c>
      <c r="G567" s="6">
        <f t="shared" si="92"/>
        <v>-47.663322000000001</v>
      </c>
      <c r="J567" s="90">
        <v>9333333333.3332996</v>
      </c>
      <c r="K567" s="90">
        <v>-84.379638999999997</v>
      </c>
      <c r="L567" s="90">
        <v>-76.031700000000001</v>
      </c>
      <c r="N567" s="6">
        <f t="shared" si="95"/>
        <v>11.777777777778001</v>
      </c>
      <c r="O567" s="6">
        <f t="shared" si="93"/>
        <v>-52.301051999999999</v>
      </c>
    </row>
    <row r="568" spans="2:15" x14ac:dyDescent="0.25">
      <c r="B568" s="90">
        <v>10555555555.556</v>
      </c>
      <c r="C568" s="90">
        <v>-64.610885999999994</v>
      </c>
      <c r="D568" s="90">
        <v>-58.001328000000001</v>
      </c>
      <c r="F568" s="6">
        <f t="shared" si="94"/>
        <v>13</v>
      </c>
      <c r="G568" s="6">
        <f t="shared" si="92"/>
        <v>-51.290100000000002</v>
      </c>
      <c r="J568" s="90">
        <v>10555555555.556</v>
      </c>
      <c r="K568" s="90">
        <v>-90.381065000000007</v>
      </c>
      <c r="L568" s="90">
        <v>-81.796813999999998</v>
      </c>
      <c r="N568" s="6">
        <f t="shared" si="95"/>
        <v>13</v>
      </c>
      <c r="O568" s="6">
        <f t="shared" si="93"/>
        <v>-49.056815999999998</v>
      </c>
    </row>
    <row r="569" spans="2:15" x14ac:dyDescent="0.25">
      <c r="B569" s="90">
        <v>11777777777.778</v>
      </c>
      <c r="C569" s="90">
        <v>-78.034012000000004</v>
      </c>
      <c r="D569" s="90">
        <v>-71.158798000000004</v>
      </c>
      <c r="F569" s="6">
        <f t="shared" si="94"/>
        <v>14.222222222221999</v>
      </c>
      <c r="G569" s="6">
        <f t="shared" si="92"/>
        <v>-53.007736000000001</v>
      </c>
      <c r="J569" s="90">
        <v>11777777777.778</v>
      </c>
      <c r="K569" s="90">
        <v>-88.225029000000006</v>
      </c>
      <c r="L569" s="90">
        <v>-79.266518000000005</v>
      </c>
      <c r="N569" s="6">
        <f t="shared" si="95"/>
        <v>14.222222222221999</v>
      </c>
      <c r="O569" s="6">
        <f t="shared" si="93"/>
        <v>-55.709769999999999</v>
      </c>
    </row>
    <row r="570" spans="2:15" x14ac:dyDescent="0.25">
      <c r="B570" s="90">
        <v>13000000000</v>
      </c>
      <c r="C570" s="90">
        <v>-74.879333000000003</v>
      </c>
      <c r="D570" s="90">
        <v>-68.231605999999999</v>
      </c>
      <c r="F570" s="6">
        <f t="shared" si="94"/>
        <v>15.444444444444001</v>
      </c>
      <c r="G570" s="6">
        <f t="shared" si="92"/>
        <v>-51.540416999999998</v>
      </c>
      <c r="J570" s="90">
        <v>13000000000</v>
      </c>
      <c r="K570" s="90">
        <v>-90.242874</v>
      </c>
      <c r="L570" s="90">
        <v>-81.833061000000001</v>
      </c>
      <c r="N570" s="6">
        <f t="shared" si="95"/>
        <v>15.444444444444001</v>
      </c>
      <c r="O570" s="6">
        <f t="shared" si="93"/>
        <v>-59.308723000000001</v>
      </c>
    </row>
    <row r="571" spans="2:15" x14ac:dyDescent="0.25">
      <c r="B571" s="90">
        <v>14222222222.222</v>
      </c>
      <c r="C571" s="90">
        <v>-88.788062999999994</v>
      </c>
      <c r="D571" s="90">
        <v>-81.722297999999995</v>
      </c>
      <c r="F571" s="6">
        <f t="shared" si="94"/>
        <v>16.666666666666998</v>
      </c>
      <c r="G571" s="6">
        <f t="shared" si="92"/>
        <v>-54.662170000000003</v>
      </c>
      <c r="J571" s="90">
        <v>14222222222.222</v>
      </c>
      <c r="K571" s="90">
        <v>-88.209250999999995</v>
      </c>
      <c r="L571" s="90">
        <v>-79.852858999999995</v>
      </c>
      <c r="N571" s="6">
        <f t="shared" si="95"/>
        <v>16.666666666666998</v>
      </c>
      <c r="O571" s="6">
        <f t="shared" si="93"/>
        <v>-63.641399</v>
      </c>
    </row>
    <row r="572" spans="2:15" x14ac:dyDescent="0.25">
      <c r="B572" s="90">
        <v>15444444444.444</v>
      </c>
      <c r="C572" s="90">
        <v>-82.369499000000005</v>
      </c>
      <c r="D572" s="90">
        <v>-75.046158000000005</v>
      </c>
      <c r="F572" s="6">
        <f t="shared" si="94"/>
        <v>17.888888888888999</v>
      </c>
      <c r="G572" s="6">
        <f t="shared" si="92"/>
        <v>-54.312195000000003</v>
      </c>
      <c r="J572" s="90">
        <v>15444444444.444</v>
      </c>
      <c r="K572" s="90">
        <v>-93.772544999999994</v>
      </c>
      <c r="L572" s="90">
        <v>-85.085059999999999</v>
      </c>
      <c r="N572" s="6">
        <f t="shared" si="95"/>
        <v>17.888888888888999</v>
      </c>
      <c r="O572" s="6">
        <f t="shared" si="93"/>
        <v>-71.088272000000003</v>
      </c>
    </row>
    <row r="573" spans="2:15" x14ac:dyDescent="0.25">
      <c r="B573" s="90">
        <v>16666666666.667</v>
      </c>
      <c r="C573" s="90">
        <v>-82.434303</v>
      </c>
      <c r="D573" s="90">
        <v>-75.033484999999999</v>
      </c>
      <c r="F573" s="6">
        <f t="shared" si="94"/>
        <v>19.111111111111001</v>
      </c>
      <c r="G573" s="6">
        <f t="shared" si="92"/>
        <v>-57.245322999999999</v>
      </c>
      <c r="J573" s="90">
        <v>16666666666.667</v>
      </c>
      <c r="K573" s="90">
        <v>-93.770004</v>
      </c>
      <c r="L573" s="90">
        <v>-84.839066000000003</v>
      </c>
      <c r="N573" s="6">
        <f t="shared" si="95"/>
        <v>19.111111111111001</v>
      </c>
      <c r="O573" s="6">
        <f t="shared" si="93"/>
        <v>-71.953650999999994</v>
      </c>
    </row>
    <row r="574" spans="2:15" x14ac:dyDescent="0.25">
      <c r="B574" s="90">
        <v>17888888888.889</v>
      </c>
      <c r="C574" s="90">
        <v>-79.884003000000007</v>
      </c>
      <c r="D574" s="90">
        <v>-72.200896999999998</v>
      </c>
      <c r="F574" s="6">
        <f t="shared" si="94"/>
        <v>20.333333333333002</v>
      </c>
      <c r="G574" s="6">
        <f t="shared" si="92"/>
        <v>-56.152847000000001</v>
      </c>
      <c r="J574" s="90">
        <v>17888888888.889</v>
      </c>
      <c r="K574" s="90">
        <v>-96.178604000000007</v>
      </c>
      <c r="L574" s="90">
        <v>-86.853226000000006</v>
      </c>
      <c r="N574" s="6">
        <f t="shared" si="95"/>
        <v>20.333333333333002</v>
      </c>
      <c r="O574" s="6">
        <f t="shared" si="93"/>
        <v>-61.624476999999999</v>
      </c>
    </row>
    <row r="575" spans="2:15" x14ac:dyDescent="0.25">
      <c r="B575" s="90">
        <v>19111111111.111</v>
      </c>
      <c r="C575" s="90">
        <v>-76.855750999999998</v>
      </c>
      <c r="D575" s="90">
        <v>-68.648208999999994</v>
      </c>
      <c r="F575" s="6">
        <f t="shared" si="94"/>
        <v>21.555555555556001</v>
      </c>
      <c r="G575" s="6">
        <f t="shared" si="92"/>
        <v>-59.313296999999999</v>
      </c>
      <c r="J575" s="90">
        <v>19111111111.111</v>
      </c>
      <c r="K575" s="90">
        <v>-98.178382999999997</v>
      </c>
      <c r="L575" s="90">
        <v>-87.299599000000001</v>
      </c>
      <c r="N575" s="6">
        <f t="shared" si="95"/>
        <v>21.555555555556001</v>
      </c>
      <c r="O575" s="6">
        <f t="shared" si="93"/>
        <v>-62.024341999999997</v>
      </c>
    </row>
    <row r="576" spans="2:15" x14ac:dyDescent="0.25">
      <c r="B576" s="90">
        <v>20333333333.333</v>
      </c>
      <c r="C576" s="90">
        <v>-80.555381999999994</v>
      </c>
      <c r="D576" s="90">
        <v>-71.986373999999998</v>
      </c>
      <c r="F576" s="6">
        <f t="shared" si="94"/>
        <v>22.777777777777999</v>
      </c>
      <c r="G576" s="6">
        <f t="shared" si="92"/>
        <v>-57.010753999999999</v>
      </c>
      <c r="J576" s="90">
        <v>20333333333.333</v>
      </c>
      <c r="K576" s="90">
        <v>-98.406791999999996</v>
      </c>
      <c r="L576" s="90">
        <v>-88.509643999999994</v>
      </c>
      <c r="N576" s="6">
        <f t="shared" si="95"/>
        <v>22.777777777777999</v>
      </c>
      <c r="O576" s="6">
        <f t="shared" si="93"/>
        <v>-65.328918000000002</v>
      </c>
    </row>
    <row r="577" spans="2:15" x14ac:dyDescent="0.25">
      <c r="B577" s="90">
        <v>21555555555.556</v>
      </c>
      <c r="C577" s="90">
        <v>-77.144524000000004</v>
      </c>
      <c r="D577" s="90">
        <v>-67.976326</v>
      </c>
      <c r="F577" s="6">
        <f t="shared" si="94"/>
        <v>24</v>
      </c>
      <c r="G577" s="6">
        <f t="shared" si="92"/>
        <v>-55.967326999999997</v>
      </c>
      <c r="J577" s="90">
        <v>21555555555.556</v>
      </c>
      <c r="K577" s="90">
        <v>-90.692886000000001</v>
      </c>
      <c r="L577" s="90">
        <v>-81.306877</v>
      </c>
      <c r="N577" s="6">
        <f t="shared" si="95"/>
        <v>24</v>
      </c>
      <c r="O577" s="6">
        <f t="shared" si="93"/>
        <v>-70.301506000000003</v>
      </c>
    </row>
    <row r="578" spans="2:15" x14ac:dyDescent="0.25">
      <c r="B578" s="90">
        <v>22777777777.778</v>
      </c>
      <c r="C578" s="90">
        <v>-79.043289000000001</v>
      </c>
      <c r="D578" s="90">
        <v>-69.489693000000003</v>
      </c>
      <c r="F578" s="6" t="s">
        <v>21</v>
      </c>
      <c r="J578" s="90">
        <v>22777777777.778</v>
      </c>
      <c r="K578" s="90">
        <v>-94.046394000000006</v>
      </c>
      <c r="L578" s="90">
        <v>-83.656234999999995</v>
      </c>
      <c r="N578" s="6" t="s">
        <v>21</v>
      </c>
    </row>
    <row r="579" spans="2:15" x14ac:dyDescent="0.25">
      <c r="B579" s="90">
        <v>24000000000</v>
      </c>
      <c r="C579" s="90">
        <v>-85.097190999999995</v>
      </c>
      <c r="D579" s="90">
        <v>-74.736778000000001</v>
      </c>
      <c r="J579" s="90">
        <v>24000000000</v>
      </c>
      <c r="K579" s="90">
        <v>-98.298255999999995</v>
      </c>
      <c r="L579" s="90">
        <v>-84.978522999999996</v>
      </c>
    </row>
    <row r="580" spans="2:15" x14ac:dyDescent="0.25">
      <c r="B580" s="90" t="s">
        <v>21</v>
      </c>
      <c r="C580" s="90"/>
      <c r="D580" s="90"/>
      <c r="J580" s="90" t="s">
        <v>21</v>
      </c>
      <c r="K580" s="90"/>
      <c r="L580" s="90"/>
    </row>
    <row r="581" spans="2:15" x14ac:dyDescent="0.25">
      <c r="B581" s="90"/>
      <c r="C581" s="90"/>
      <c r="D581" s="90"/>
      <c r="J581" s="90"/>
      <c r="K581" s="90"/>
      <c r="L581" s="90"/>
    </row>
    <row r="582" spans="2:15" x14ac:dyDescent="0.25">
      <c r="B582" s="90"/>
      <c r="C582" s="90"/>
      <c r="D582" s="90"/>
      <c r="J582" s="90"/>
      <c r="K582" s="90"/>
      <c r="L582" s="90"/>
    </row>
    <row r="583" spans="2:15" x14ac:dyDescent="0.25">
      <c r="B583" s="90" t="s">
        <v>70</v>
      </c>
      <c r="C583" s="90"/>
      <c r="D583" s="90"/>
      <c r="J583" s="90" t="s">
        <v>70</v>
      </c>
      <c r="K583" s="90"/>
      <c r="L583" s="90"/>
    </row>
    <row r="584" spans="2:15" x14ac:dyDescent="0.25">
      <c r="B584" s="90" t="s">
        <v>19</v>
      </c>
      <c r="C584" s="90" t="s">
        <v>163</v>
      </c>
      <c r="D584" s="90" t="s">
        <v>94</v>
      </c>
      <c r="J584" s="90" t="s">
        <v>19</v>
      </c>
      <c r="K584" s="90" t="s">
        <v>163</v>
      </c>
      <c r="L584" s="90" t="s">
        <v>94</v>
      </c>
    </row>
    <row r="585" spans="2:15" x14ac:dyDescent="0.25">
      <c r="B585" s="90">
        <v>2000000000</v>
      </c>
      <c r="C585" s="90">
        <v>-67.003448000000006</v>
      </c>
      <c r="D585" s="90">
        <v>-60.548782000000003</v>
      </c>
      <c r="J585" s="90">
        <v>2000000000</v>
      </c>
      <c r="K585" s="90">
        <v>-56.240924999999997</v>
      </c>
      <c r="L585" s="90">
        <v>-46.326748000000002</v>
      </c>
    </row>
    <row r="586" spans="2:15" x14ac:dyDescent="0.25">
      <c r="B586" s="90">
        <v>3222222222.2221999</v>
      </c>
      <c r="C586" s="90">
        <v>-54.788685000000001</v>
      </c>
      <c r="D586" s="90">
        <v>-47.589767000000002</v>
      </c>
      <c r="J586" s="90">
        <v>3222222222.2221999</v>
      </c>
      <c r="K586" s="90">
        <v>-56.667538</v>
      </c>
      <c r="L586" s="90">
        <v>-48.532688</v>
      </c>
    </row>
    <row r="587" spans="2:15" x14ac:dyDescent="0.25">
      <c r="B587" s="90">
        <v>4444444444.4443998</v>
      </c>
      <c r="C587" s="90">
        <v>-45.380299000000001</v>
      </c>
      <c r="D587" s="90">
        <v>-39.046889999999998</v>
      </c>
      <c r="J587" s="90">
        <v>4444444444.4443998</v>
      </c>
      <c r="K587" s="90">
        <v>-73.211937000000006</v>
      </c>
      <c r="L587" s="90">
        <v>-65.259597999999997</v>
      </c>
    </row>
    <row r="588" spans="2:15" x14ac:dyDescent="0.25">
      <c r="B588" s="90">
        <v>5666666666.6667004</v>
      </c>
      <c r="C588" s="90">
        <v>-43.309387000000001</v>
      </c>
      <c r="D588" s="90">
        <v>-36.991439999999997</v>
      </c>
      <c r="J588" s="90">
        <v>5666666666.6667004</v>
      </c>
      <c r="K588" s="90">
        <v>-61.707099999999997</v>
      </c>
      <c r="L588" s="90">
        <v>-53.966095000000003</v>
      </c>
    </row>
    <row r="589" spans="2:15" x14ac:dyDescent="0.25">
      <c r="B589" s="90">
        <v>6888888888.8888998</v>
      </c>
      <c r="C589" s="90">
        <v>-41.533149999999999</v>
      </c>
      <c r="D589" s="90">
        <v>-35.292625000000001</v>
      </c>
      <c r="J589" s="90">
        <v>6888888888.8888998</v>
      </c>
      <c r="K589" s="90">
        <v>-58.721446999999998</v>
      </c>
      <c r="L589" s="90">
        <v>-51.068035000000002</v>
      </c>
    </row>
    <row r="590" spans="2:15" x14ac:dyDescent="0.25">
      <c r="B590" s="90">
        <v>8111111111.1111002</v>
      </c>
      <c r="C590" s="90">
        <v>-43.706851999999998</v>
      </c>
      <c r="D590" s="90">
        <v>-37.245758000000002</v>
      </c>
      <c r="J590" s="90">
        <v>8111111111.1111002</v>
      </c>
      <c r="K590" s="90">
        <v>-61.236794000000003</v>
      </c>
      <c r="L590" s="90">
        <v>-53.150784000000002</v>
      </c>
    </row>
    <row r="591" spans="2:15" x14ac:dyDescent="0.25">
      <c r="B591" s="90">
        <v>9333333333.3332996</v>
      </c>
      <c r="C591" s="90">
        <v>-47.722918999999997</v>
      </c>
      <c r="D591" s="90">
        <v>-41.031081999999998</v>
      </c>
      <c r="J591" s="90">
        <v>9333333333.3332996</v>
      </c>
      <c r="K591" s="90">
        <v>-64.684250000000006</v>
      </c>
      <c r="L591" s="90">
        <v>-56.336311000000002</v>
      </c>
    </row>
    <row r="592" spans="2:15" x14ac:dyDescent="0.25">
      <c r="B592" s="90">
        <v>10555555555.556</v>
      </c>
      <c r="C592" s="90">
        <v>-50.403328000000002</v>
      </c>
      <c r="D592" s="90">
        <v>-43.793770000000002</v>
      </c>
      <c r="J592" s="90">
        <v>10555555555.556</v>
      </c>
      <c r="K592" s="90">
        <v>-66.171402</v>
      </c>
      <c r="L592" s="90">
        <v>-57.587150999999999</v>
      </c>
    </row>
    <row r="593" spans="2:12" x14ac:dyDescent="0.25">
      <c r="B593" s="90">
        <v>11777777777.778</v>
      </c>
      <c r="C593" s="90">
        <v>-54.538539999999998</v>
      </c>
      <c r="D593" s="90">
        <v>-47.663322000000001</v>
      </c>
      <c r="J593" s="90">
        <v>11777777777.778</v>
      </c>
      <c r="K593" s="90">
        <v>-61.259566999999997</v>
      </c>
      <c r="L593" s="90">
        <v>-52.301051999999999</v>
      </c>
    </row>
    <row r="594" spans="2:12" x14ac:dyDescent="0.25">
      <c r="B594" s="90">
        <v>13000000000</v>
      </c>
      <c r="C594" s="90">
        <v>-57.937832</v>
      </c>
      <c r="D594" s="90">
        <v>-51.290100000000002</v>
      </c>
      <c r="J594" s="90">
        <v>13000000000</v>
      </c>
      <c r="K594" s="90">
        <v>-57.466633000000002</v>
      </c>
      <c r="L594" s="90">
        <v>-49.056815999999998</v>
      </c>
    </row>
    <row r="595" spans="2:12" x14ac:dyDescent="0.25">
      <c r="B595" s="90">
        <v>14222222222.222</v>
      </c>
      <c r="C595" s="90">
        <v>-60.073498000000001</v>
      </c>
      <c r="D595" s="90">
        <v>-53.007736000000001</v>
      </c>
      <c r="J595" s="90">
        <v>14222222222.222</v>
      </c>
      <c r="K595" s="90">
        <v>-64.066162000000006</v>
      </c>
      <c r="L595" s="90">
        <v>-55.709769999999999</v>
      </c>
    </row>
    <row r="596" spans="2:12" x14ac:dyDescent="0.25">
      <c r="B596" s="90">
        <v>15444444444.444</v>
      </c>
      <c r="C596" s="90">
        <v>-58.863762000000001</v>
      </c>
      <c r="D596" s="90">
        <v>-51.540416999999998</v>
      </c>
      <c r="J596" s="90">
        <v>15444444444.444</v>
      </c>
      <c r="K596" s="90">
        <v>-67.996216000000004</v>
      </c>
      <c r="L596" s="90">
        <v>-59.308723000000001</v>
      </c>
    </row>
    <row r="597" spans="2:12" x14ac:dyDescent="0.25">
      <c r="B597" s="90">
        <v>16666666666.667</v>
      </c>
      <c r="C597" s="90">
        <v>-62.062984</v>
      </c>
      <c r="D597" s="90">
        <v>-54.662170000000003</v>
      </c>
      <c r="J597" s="90">
        <v>16666666666.667</v>
      </c>
      <c r="K597" s="90">
        <v>-72.572342000000006</v>
      </c>
      <c r="L597" s="90">
        <v>-63.641399</v>
      </c>
    </row>
    <row r="598" spans="2:12" x14ac:dyDescent="0.25">
      <c r="B598" s="90">
        <v>17888888888.889</v>
      </c>
      <c r="C598" s="90">
        <v>-61.995292999999997</v>
      </c>
      <c r="D598" s="90">
        <v>-54.312195000000003</v>
      </c>
      <c r="J598" s="90">
        <v>17888888888.889</v>
      </c>
      <c r="K598" s="90">
        <v>-80.413657999999998</v>
      </c>
      <c r="L598" s="90">
        <v>-71.088272000000003</v>
      </c>
    </row>
    <row r="599" spans="2:12" x14ac:dyDescent="0.25">
      <c r="B599" s="90">
        <v>19111111111.111</v>
      </c>
      <c r="C599" s="90">
        <v>-65.452866</v>
      </c>
      <c r="D599" s="90">
        <v>-57.245322999999999</v>
      </c>
      <c r="J599" s="90">
        <v>19111111111.111</v>
      </c>
      <c r="K599" s="90">
        <v>-82.832436000000001</v>
      </c>
      <c r="L599" s="90">
        <v>-71.953650999999994</v>
      </c>
    </row>
    <row r="600" spans="2:12" x14ac:dyDescent="0.25">
      <c r="B600" s="90">
        <v>20333333333.333</v>
      </c>
      <c r="C600" s="90">
        <v>-64.721855000000005</v>
      </c>
      <c r="D600" s="90">
        <v>-56.152847000000001</v>
      </c>
      <c r="J600" s="90">
        <v>20333333333.333</v>
      </c>
      <c r="K600" s="90">
        <v>-71.521621999999994</v>
      </c>
      <c r="L600" s="90">
        <v>-61.624476999999999</v>
      </c>
    </row>
    <row r="601" spans="2:12" x14ac:dyDescent="0.25">
      <c r="B601" s="90">
        <v>21555555555.556</v>
      </c>
      <c r="C601" s="90">
        <v>-68.481491000000005</v>
      </c>
      <c r="D601" s="90">
        <v>-59.313296999999999</v>
      </c>
      <c r="J601" s="90">
        <v>21555555555.556</v>
      </c>
      <c r="K601" s="90">
        <v>-71.410354999999996</v>
      </c>
      <c r="L601" s="90">
        <v>-62.024341999999997</v>
      </c>
    </row>
    <row r="602" spans="2:12" x14ac:dyDescent="0.25">
      <c r="B602" s="90">
        <v>22777777777.778</v>
      </c>
      <c r="C602" s="90">
        <v>-66.564353999999994</v>
      </c>
      <c r="D602" s="90">
        <v>-57.010753999999999</v>
      </c>
      <c r="J602" s="90">
        <v>22777777777.778</v>
      </c>
      <c r="K602" s="90">
        <v>-75.719077999999996</v>
      </c>
      <c r="L602" s="90">
        <v>-65.328918000000002</v>
      </c>
    </row>
    <row r="603" spans="2:12" x14ac:dyDescent="0.25">
      <c r="B603" s="90">
        <v>24000000000</v>
      </c>
      <c r="C603" s="90">
        <v>-66.327736000000002</v>
      </c>
      <c r="D603" s="90">
        <v>-55.967326999999997</v>
      </c>
      <c r="J603" s="90">
        <v>24000000000</v>
      </c>
      <c r="K603" s="90">
        <v>-83.621245999999999</v>
      </c>
      <c r="L603" s="90">
        <v>-70.301506000000003</v>
      </c>
    </row>
    <row r="604" spans="2:12" x14ac:dyDescent="0.25">
      <c r="B604" s="90" t="s">
        <v>21</v>
      </c>
      <c r="C604" s="90"/>
      <c r="D604" s="90"/>
      <c r="J604" s="90" t="s">
        <v>21</v>
      </c>
      <c r="K604" s="90"/>
      <c r="L604" s="9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17</vt:i4>
      </vt:variant>
    </vt:vector>
  </HeadingPairs>
  <TitlesOfParts>
    <vt:vector size="35" baseType="lpstr">
      <vt:lpstr>0212H</vt:lpstr>
      <vt:lpstr>Mapping</vt:lpstr>
      <vt:lpstr>CLvsLO</vt:lpstr>
      <vt:lpstr>CLvsLO 1.5GHz IF</vt:lpstr>
      <vt:lpstr>CL &amp; Data</vt:lpstr>
      <vt:lpstr>Isolations</vt:lpstr>
      <vt:lpstr>IF Response</vt:lpstr>
      <vt:lpstr>IP3</vt:lpstr>
      <vt:lpstr>P1dB CL</vt:lpstr>
      <vt:lpstr>P1dB Pt</vt:lpstr>
      <vt:lpstr>LO Harm-A</vt:lpstr>
      <vt:lpstr>LO Harm-B</vt:lpstr>
      <vt:lpstr>2Rx2L</vt:lpstr>
      <vt:lpstr>2Ix1L</vt:lpstr>
      <vt:lpstr>5Rx0L</vt:lpstr>
      <vt:lpstr>5Rx5L</vt:lpstr>
      <vt:lpstr>5Ix0L</vt:lpstr>
      <vt:lpstr>5Ix5L</vt:lpstr>
      <vt:lpstr>'0212H'!Amp_Diff_2_3</vt:lpstr>
      <vt:lpstr>'0212H'!Amp_Diff_2_3_2</vt:lpstr>
      <vt:lpstr>'0212H'!Amp_Diff_2_4</vt:lpstr>
      <vt:lpstr>'0212H'!Common_RL</vt:lpstr>
      <vt:lpstr>'0212H'!IL_1_4</vt:lpstr>
      <vt:lpstr>'0212H'!IL_1_4_2</vt:lpstr>
      <vt:lpstr>'0212H'!Iso_2_3</vt:lpstr>
      <vt:lpstr>'0212H'!Iso_2_3_2</vt:lpstr>
      <vt:lpstr>'0212H'!Iso_2_4</vt:lpstr>
      <vt:lpstr>'0212H'!Iso_2_4_2</vt:lpstr>
      <vt:lpstr>'CL &amp; Data'!MT3H_0113_ConversionLoss_and_Isolation_A__20dBm</vt:lpstr>
      <vt:lpstr>'CL &amp; Data'!MT3H_0113_ConversionLoss_and_Isolation_B</vt:lpstr>
      <vt:lpstr>'0212H'!Output_3_RL</vt:lpstr>
      <vt:lpstr>'0212H'!Output_4_RL</vt:lpstr>
      <vt:lpstr>'0212H'!Phase_Diff_2_3_1</vt:lpstr>
      <vt:lpstr>'0212H'!Phase_Diff_2_3_2</vt:lpstr>
      <vt:lpstr>'0212H'!Phase_Diff_2_4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2021-07-22T18:28:50Z</dcterms:modified>
</cp:coreProperties>
</file>